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04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Area" localSheetId="6">'Closed'!$A:$L</definedName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<sst xmlns="http://schemas.openxmlformats.org/spreadsheetml/2006/main" count="4250" uniqueCount="572">
  <si>
    <t>A</t>
  </si>
  <si>
    <t>B</t>
  </si>
  <si>
    <t>S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</si>
  <si>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</si>
  <si>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</si>
  <si>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</si>
  <si>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</si>
  <si>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</si>
  <si>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</si>
  <si>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</si>
  <si>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</si>
  <si>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</si>
  <si>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</si>
  <si>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</si>
  <si>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</si>
  <si>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</si>
  <si>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</si>
  <si>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</si>
  <si>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</si>
  <si>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</si>
  <si>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</si>
  <si>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</si>
  <si>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</si>
  <si>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</si>
  <si>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</si>
  <si>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</si>
  <si>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</si>
  <si>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</si>
  <si>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</si>
  <si>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</si>
  <si>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</si>
  <si>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</si>
  <si>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</si>
  <si>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</si>
  <si>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</si>
  <si>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</si>
  <si>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</si>
  <si>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</si>
  <si>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</si>
  <si>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</si>
  <si>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</si>
  <si>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</si>
  <si>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</si>
  <si>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</si>
  <si>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</si>
  <si>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</si>
  <si>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</si>
  <si>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</si>
  <si>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</si>
  <si>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</si>
  <si>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</si>
  <si>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</si>
  <si>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</si>
  <si>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</si>
  <si>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</si>
  <si>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</si>
  <si>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</si>
  <si>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</si>
  <si>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</si>
  <si>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</si>
  <si>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</si>
  <si>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</si>
  <si>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</si>
  <si>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</si>
  <si>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</si>
  <si>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</si>
  <si>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</si>
  <si>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</si>
  <si>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</si>
  <si>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</si>
  <si>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</si>
  <si>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</si>
  <si>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</si>
  <si>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</si>
  <si>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</si>
  <si>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</si>
  <si>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</si>
  <si>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</si>
  <si>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</si>
  <si>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</si>
  <si>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</si>
  <si>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</si>
  <si>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</si>
  <si>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</si>
  <si>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</si>
  <si>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</si>
  <si>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</si>
  <si>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</si>
  <si>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</si>
  <si>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</si>
  <si>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</si>
  <si>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</si>
  <si>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</si>
  <si>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</si>
  <si>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</si>
  <si>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</si>
  <si>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</si>
  <si>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</si>
  <si>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</si>
  <si>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</si>
  <si>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</si>
  <si>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</si>
  <si>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</si>
  <si>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</si>
  <si>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</si>
  <si>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</si>
  <si>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</si>
  <si>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</si>
  <si>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</si>
  <si>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</si>
  <si>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</si>
  <si>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</si>
  <si>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</si>
  <si>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</si>
  <si>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</si>
  <si>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</si>
  <si>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</si>
  <si>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</si>
  <si>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</si>
  <si>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</si>
  <si>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</si>
  <si>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</si>
  <si>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</si>
  <si>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</si>
  <si>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</si>
  <si>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</si>
  <si>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</si>
  <si>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</si>
  <si>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</si>
  <si>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</si>
  <si>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</si>
  <si>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</si>
  <si>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</si>
  <si>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</si>
  <si>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</si>
  <si>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</si>
  <si>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</si>
  <si>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</si>
  <si>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</si>
  <si>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</si>
  <si>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</si>
  <si>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</si>
  <si>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</si>
  <si>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</si>
  <si>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</si>
  <si>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</si>
  <si>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</si>
  <si>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</si>
  <si>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</si>
  <si>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</si>
  <si>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</si>
  <si>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</si>
  <si>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</si>
  <si>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</si>
  <si>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</si>
  <si>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</si>
  <si>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</si>
  <si>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</si>
  <si>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</si>
  <si>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</si>
  <si>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P601</t>
  </si>
  <si>
    <t>P015</t>
  </si>
  <si>
    <t>P004</t>
  </si>
  <si>
    <t>P115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</si>
  <si>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</si>
  <si>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</si>
  <si>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</si>
  <si>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</si>
  <si>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</si>
  <si>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</si>
  <si>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</si>
  <si>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</si>
  <si>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</si>
  <si>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</si>
  <si>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</si>
  <si>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</si>
  <si>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</si>
  <si>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</si>
  <si>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</si>
  <si>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</si>
  <si>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</si>
  <si>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</si>
  <si>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</si>
  <si>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</si>
  <si>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</si>
  <si>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</si>
  <si>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</si>
  <si>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</si>
  <si>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</si>
  <si>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</si>
  <si>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</si>
  <si>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</si>
  <si>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</si>
  <si>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</si>
  <si>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</si>
  <si>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</si>
  <si>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</si>
  <si>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</si>
  <si>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</si>
  <si>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</si>
  <si>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</si>
  <si>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</si>
  <si>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</si>
  <si>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</si>
  <si>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</si>
  <si>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</si>
  <si>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</si>
  <si>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</si>
  <si>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</si>
  <si>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</si>
  <si>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</si>
  <si>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</si>
  <si>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</si>
  <si>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</si>
  <si>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</si>
  <si>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</si>
  <si>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</si>
  <si>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</si>
  <si>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</si>
  <si>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</si>
  <si>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</si>
  <si>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</si>
  <si>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</si>
  <si>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</si>
  <si>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</si>
  <si>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</si>
  <si>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</si>
  <si>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</si>
  <si>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</si>
  <si>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</si>
  <si>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</si>
  <si>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</si>
  <si>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</si>
  <si>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</si>
  <si>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</si>
  <si>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</si>
  <si>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</si>
  <si>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</si>
  <si>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</si>
  <si>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</si>
  <si>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</si>
  <si>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</si>
  <si>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</si>
  <si>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</si>
  <si>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</si>
  <si>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</si>
  <si>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</si>
  <si>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</si>
  <si>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</si>
  <si>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</si>
  <si>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</si>
  <si>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</si>
  <si>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</si>
  <si>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</si>
  <si>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</si>
  <si>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</si>
  <si>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</si>
  <si>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</si>
  <si>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</si>
  <si>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</si>
  <si>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</si>
  <si>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</si>
  <si>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</si>
  <si>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</si>
  <si>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</si>
  <si>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</si>
  <si>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</si>
  <si>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</si>
  <si>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</si>
  <si>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</si>
  <si>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</si>
  <si>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</si>
  <si>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</si>
  <si>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</si>
  <si>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</si>
  <si>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</si>
  <si>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</si>
  <si>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</si>
  <si>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</si>
  <si>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</si>
  <si>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</si>
  <si>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</si>
  <si>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</si>
  <si>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</si>
  <si>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</si>
  <si>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</si>
  <si>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</si>
  <si>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</si>
  <si>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</si>
  <si>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</si>
  <si>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</si>
  <si>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</si>
  <si>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</si>
  <si>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</si>
  <si>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</si>
  <si>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</si>
  <si>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</si>
  <si>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</si>
  <si>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</si>
  <si>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</si>
  <si>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</si>
  <si>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</si>
  <si>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</si>
  <si>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</si>
  <si>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</si>
  <si>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</si>
  <si>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</si>
  <si>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</si>
  <si>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</si>
  <si>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</si>
  <si>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</si>
  <si>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</si>
  <si>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</si>
  <si>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</si>
  <si>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</si>
  <si>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</si>
  <si>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</si>
  <si>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</si>
  <si>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</si>
  <si>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</si>
  <si>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</si>
  <si>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</si>
  <si>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</si>
  <si>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</si>
  <si>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</si>
  <si>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</si>
  <si>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</si>
  <si>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</si>
  <si>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</si>
  <si>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</si>
  <si>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</si>
  <si>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</si>
  <si>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</si>
  <si>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</si>
  <si>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</si>
  <si>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</si>
  <si>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</si>
  <si>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</si>
  <si>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</si>
  <si>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</si>
  <si>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</si>
  <si>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</si>
  <si>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</si>
  <si>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</si>
  <si>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</si>
  <si>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</si>
  <si>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MD</t>
  </si>
  <si>
    <t>MIB</t>
  </si>
  <si>
    <t>MRI</t>
  </si>
  <si>
    <t>MS</t>
  </si>
  <si>
    <t>NIC</t>
  </si>
  <si>
    <t>OBP</t>
  </si>
  <si>
    <t>OCI</t>
  </si>
  <si>
    <t>OSD</t>
  </si>
  <si>
    <t>PM</t>
  </si>
  <si>
    <t>PR</t>
  </si>
  <si>
    <t>PSEO</t>
  </si>
  <si>
    <t>RIB</t>
  </si>
  <si>
    <t>RS</t>
  </si>
  <si>
    <t>SCP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</si>
  <si>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</si>
  <si>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</si>
  <si>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</si>
  <si>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</si>
  <si>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</si>
  <si>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</si>
  <si>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</si>
  <si>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</si>
  <si>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</si>
  <si>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</si>
  <si>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</si>
  <si>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</si>
  <si>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</si>
  <si>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PSEO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</si>
  <si>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</si>
  <si>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</si>
  <si>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</si>
  <si>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</si>
  <si>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</si>
  <si>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</si>
  <si>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</si>
  <si>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</si>
  <si>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</si>
  <si>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</si>
  <si>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</si>
  <si>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</si>
  <si>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</si>
  <si>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</si>
  <si>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</si>
  <si>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</si>
  <si>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</si>
  <si>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</si>
  <si>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</si>
  <si>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</si>
  <si>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</si>
  <si>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</si>
  <si>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</si>
  <si>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</si>
  <si>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</si>
  <si>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</si>
  <si>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</si>
  <si>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</si>
  <si>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</si>
  <si>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</si>
  <si>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</si>
  <si>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</si>
  <si>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</si>
  <si>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</si>
  <si>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</si>
  <si>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</si>
  <si>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</si>
  <si>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</si>
  <si>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</si>
  <si>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</si>
  <si>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</si>
  <si>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</si>
  <si>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</si>
  <si>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</si>
  <si>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</si>
  <si>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</si>
  <si>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</si>
  <si>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</si>
  <si>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</si>
  <si>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</si>
  <si>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</si>
  <si>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</si>
  <si>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</si>
  <si>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</si>
  <si>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</si>
  <si>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</si>
  <si>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</si>
  <si>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</si>
  <si>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</si>
  <si>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</si>
  <si>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</si>
  <si>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</si>
  <si>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</si>
  <si>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</si>
  <si>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FS</t>
  </si>
  <si>
    <t>FS</t>
  </si>
  <si>
    <t>Fleet Services Vehicle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</si>
  <si>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</si>
  <si>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</si>
  <si>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</si>
  <si>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</si>
  <si>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</si>
  <si>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</si>
  <si>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</si>
  <si>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</si>
  <si>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</si>
  <si>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</si>
  <si>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</si>
  <si>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</si>
  <si>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</si>
  <si>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</si>
  <si>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</si>
  <si>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</si>
  <si>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</si>
  <si>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</si>
  <si>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</si>
  <si>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</si>
  <si>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</si>
  <si>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</si>
  <si>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</si>
  <si>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</si>
  <si>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</si>
  <si>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</si>
  <si>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</si>
  <si>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</si>
  <si>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</si>
  <si>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</si>
  <si>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</si>
  <si>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</si>
  <si>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</si>
  <si>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</si>
  <si>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</si>
  <si>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</si>
  <si>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</si>
  <si>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</si>
  <si>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</si>
  <si>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</si>
  <si>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</si>
  <si>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</si>
  <si>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</si>
  <si>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</si>
  <si>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</si>
  <si>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</si>
  <si>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</si>
  <si>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</si>
  <si>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</si>
  <si>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</si>
  <si>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</si>
  <si>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</si>
  <si>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</si>
  <si>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</si>
  <si>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</si>
  <si>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</si>
  <si>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</si>
  <si>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</si>
  <si>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</si>
  <si>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</si>
  <si>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</si>
  <si>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</si>
  <si>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</si>
  <si>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</si>
  <si>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</si>
  <si>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FLX</t>
  </si>
  <si>
    <t>Flexcar</t>
  </si>
  <si>
    <t>Allocated: FLX</t>
  </si>
  <si>
    <t>Allocated: PBS</t>
  </si>
  <si>
    <t>PBS</t>
  </si>
  <si>
    <t>Pay-By-Space</t>
  </si>
  <si>
    <t>Allocated: RP</t>
  </si>
  <si>
    <t>RP</t>
  </si>
  <si>
    <t>Resident Physician</t>
  </si>
  <si>
    <t>P605</t>
  </si>
  <si>
    <t>Allocated: VIS</t>
  </si>
  <si>
    <t>VIS</t>
  </si>
  <si>
    <t>Visitor (Pay Station)</t>
  </si>
  <si>
    <t>Allocated: PACE</t>
  </si>
  <si>
    <t>Allocated: EMV</t>
  </si>
  <si>
    <t>EMV</t>
  </si>
  <si>
    <t>Emergency Vehicle</t>
  </si>
  <si>
    <t>Wednesday</t>
  </si>
  <si>
    <t>Allocated: PC</t>
  </si>
  <si>
    <t>Allocated: BPO</t>
  </si>
  <si>
    <t>BPO</t>
  </si>
  <si>
    <t>PC</t>
  </si>
  <si>
    <t>Bachman Parking Office Visitor</t>
  </si>
  <si>
    <t>Price Center Vehicle</t>
  </si>
  <si>
    <t>2</t>
  </si>
  <si>
    <t>9</t>
  </si>
  <si>
    <t>16</t>
  </si>
  <si>
    <t>23</t>
  </si>
  <si>
    <t>30</t>
  </si>
  <si>
    <t>Allocated: SSP</t>
  </si>
  <si>
    <t>SSP</t>
  </si>
  <si>
    <t>Select Study Patient</t>
  </si>
  <si>
    <t>July</t>
  </si>
  <si>
    <t>August</t>
  </si>
  <si>
    <t>6</t>
  </si>
  <si>
    <t>13</t>
  </si>
  <si>
    <t>20</t>
  </si>
  <si>
    <t>27</t>
  </si>
  <si>
    <t>September</t>
  </si>
  <si>
    <t>3</t>
  </si>
  <si>
    <t>P351</t>
  </si>
  <si>
    <t>Allocated: CD</t>
  </si>
  <si>
    <t>CD</t>
  </si>
  <si>
    <t>Chronic Dialysis</t>
  </si>
  <si>
    <t>Allocated: T</t>
  </si>
  <si>
    <t>T</t>
  </si>
  <si>
    <t>Telecommunications</t>
  </si>
  <si>
    <t>Allocated: NPA</t>
  </si>
  <si>
    <t>NPA</t>
  </si>
  <si>
    <t>Average Empty Parking Spaces</t>
  </si>
  <si>
    <t>NPA Patient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</si>
  <si>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</si>
  <si>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</si>
  <si>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</si>
  <si>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</si>
  <si>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</si>
  <si>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</si>
  <si>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</si>
  <si>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</si>
  <si>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</si>
  <si>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</si>
  <si>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2007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</si>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</sst>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7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/>
      <c r="B4" s="24" t="s">
        <v>6</v>
      </c>
      <c r="C4" s="24" t="s">
        <v>6</v>
      </c>
      <c r="D4" s="87" t="s">
        <v>555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317</v>
      </c>
      <c r="O4" s="88"/>
      <c r="P4" s="89"/>
    </row>
    <row r="5" spans="1:16" ht="11.25">
      <c r="A5" s="25"/>
      <c r="B5" s="25" t="s">
        <v>174</v>
      </c>
      <c r="C5" s="25" t="s">
        <v>175</v>
      </c>
      <c r="D5" s="26" t="s">
        <v>269</v>
      </c>
      <c r="E5" s="27" t="s">
        <v>270</v>
      </c>
      <c r="F5" s="27" t="s">
        <v>271</v>
      </c>
      <c r="G5" s="27" t="s">
        <v>272</v>
      </c>
      <c r="H5" s="27" t="s">
        <v>273</v>
      </c>
      <c r="I5" s="27" t="s">
        <v>274</v>
      </c>
      <c r="J5" s="27" t="s">
        <v>275</v>
      </c>
      <c r="K5" s="27" t="s">
        <v>276</v>
      </c>
      <c r="L5" s="27" t="s">
        <v>277</v>
      </c>
      <c r="M5" s="28" t="s">
        <v>278</v>
      </c>
      <c r="N5" s="29" t="s">
        <v>279</v>
      </c>
      <c r="O5" s="30" t="s">
        <v>280</v>
      </c>
      <c r="P5" s="31" t="s">
        <v>281</v>
      </c>
    </row>
    <row r="6" spans="1:16" ht="11.25">
      <c r="A6" s="32"/>
      <c r="B6" s="32"/>
      <c r="C6" s="32"/>
      <c r="D6" s="33" t="s">
        <v>282</v>
      </c>
      <c r="E6" s="34" t="s">
        <v>282</v>
      </c>
      <c r="F6" s="34" t="s">
        <v>282</v>
      </c>
      <c r="G6" s="34" t="s">
        <v>282</v>
      </c>
      <c r="H6" s="34" t="s">
        <v>283</v>
      </c>
      <c r="I6" s="34" t="s">
        <v>283</v>
      </c>
      <c r="J6" s="34" t="s">
        <v>283</v>
      </c>
      <c r="K6" s="34" t="s">
        <v>283</v>
      </c>
      <c r="L6" s="34" t="s">
        <v>283</v>
      </c>
      <c r="M6" s="35" t="s">
        <v>283</v>
      </c>
      <c r="N6" s="33" t="s">
        <v>175</v>
      </c>
      <c r="O6" s="34" t="s">
        <v>175</v>
      </c>
      <c r="P6" s="35" t="s">
        <v>280</v>
      </c>
    </row>
    <row r="7" spans="1:16" ht="11.25">
      <c r="A7" s="5" t="s">
        <v>226</v>
      </c>
      <c r="B7" s="37" t="s">
        <v>0</v>
      </c>
      <c r="C7" s="37">
        <f>SUM('By Location'!C7,'By Location'!C18)</f>
        <v>1974</v>
      </c>
      <c r="D7" s="38">
        <f>SUM('By Location'!D7,'By Location'!D18)</f>
        <v>1388</v>
      </c>
      <c r="E7" s="39">
        <f>SUM('By Location'!E7,'By Location'!E18)</f>
        <v>1068</v>
      </c>
      <c r="F7" s="39">
        <f>SUM('By Location'!F7,'By Location'!F18)</f>
        <v>772</v>
      </c>
      <c r="G7" s="39">
        <f>SUM('By Location'!G7,'By Location'!G18)</f>
        <v>624</v>
      </c>
      <c r="H7" s="39">
        <f>SUM('By Location'!H7,'By Location'!H18)</f>
        <v>598</v>
      </c>
      <c r="I7" s="39">
        <f>SUM('By Location'!I7,'By Location'!I18)</f>
        <v>614</v>
      </c>
      <c r="J7" s="39">
        <f>SUM('By Location'!J7,'By Location'!J18)</f>
        <v>609</v>
      </c>
      <c r="K7" s="39">
        <f>SUM('By Location'!K7,'By Location'!K18)</f>
        <v>673</v>
      </c>
      <c r="L7" s="39">
        <f>SUM('By Location'!L7,'By Location'!L18)</f>
        <v>805</v>
      </c>
      <c r="M7" s="40">
        <f>SUM('By Location'!M7,'By Location'!M18)</f>
        <v>973</v>
      </c>
      <c r="N7" s="41">
        <f>MIN(D7:M7)</f>
        <v>598</v>
      </c>
      <c r="O7" s="42">
        <f>C7-N7</f>
        <v>1376</v>
      </c>
      <c r="P7" s="43">
        <f>O7/C7</f>
        <v>0.6970618034447822</v>
      </c>
    </row>
    <row r="8" spans="1:16" ht="11.25">
      <c r="A8" s="5" t="s">
        <v>227</v>
      </c>
      <c r="B8" s="37" t="s">
        <v>1</v>
      </c>
      <c r="C8" s="37">
        <f>SUM('By Location'!C8,'By Location'!C19)</f>
        <v>6072</v>
      </c>
      <c r="D8" s="38">
        <f>SUM('By Location'!D8,'By Location'!D19)</f>
        <v>3051</v>
      </c>
      <c r="E8" s="39">
        <f>SUM('By Location'!E8,'By Location'!E19)</f>
        <v>2103</v>
      </c>
      <c r="F8" s="39">
        <f>SUM('By Location'!F8,'By Location'!F19)</f>
        <v>1522</v>
      </c>
      <c r="G8" s="39">
        <f>SUM('By Location'!G8,'By Location'!G19)</f>
        <v>1246</v>
      </c>
      <c r="H8" s="39">
        <f>SUM('By Location'!H8,'By Location'!H19)</f>
        <v>1249</v>
      </c>
      <c r="I8" s="39">
        <f>SUM('By Location'!I8,'By Location'!I19)</f>
        <v>1314</v>
      </c>
      <c r="J8" s="39">
        <f>SUM('By Location'!J8,'By Location'!J19)</f>
        <v>1326</v>
      </c>
      <c r="K8" s="39">
        <f>SUM('By Location'!K8,'By Location'!K19)</f>
        <v>1605</v>
      </c>
      <c r="L8" s="39">
        <f>SUM('By Location'!L8,'By Location'!L19)</f>
        <v>2231</v>
      </c>
      <c r="M8" s="40">
        <f>SUM('By Location'!M8,'By Location'!M19)</f>
        <v>3257</v>
      </c>
      <c r="N8" s="41">
        <f aca="true" t="shared" si="0" ref="N8:N17">MIN(D8:M8)</f>
        <v>1246</v>
      </c>
      <c r="O8" s="42">
        <f aca="true" t="shared" si="1" ref="O8:O17">C8-N8</f>
        <v>4826</v>
      </c>
      <c r="P8" s="43">
        <f aca="true" t="shared" si="2" ref="P8:P17">O8/C8</f>
        <v>0.7947957839262187</v>
      </c>
    </row>
    <row r="9" spans="1:16" ht="11.25">
      <c r="A9" s="5" t="s">
        <v>228</v>
      </c>
      <c r="B9" s="37" t="s">
        <v>2</v>
      </c>
      <c r="C9" s="37">
        <f>SUM('By Location'!C9,'By Location'!C20)</f>
        <v>6148</v>
      </c>
      <c r="D9" s="38">
        <f>SUM('By Location'!D9,'By Location'!D20)</f>
        <v>4037</v>
      </c>
      <c r="E9" s="39">
        <f>SUM('By Location'!E9,'By Location'!E20)</f>
        <v>3767</v>
      </c>
      <c r="F9" s="39">
        <f>SUM('By Location'!F9,'By Location'!F20)</f>
        <v>3501</v>
      </c>
      <c r="G9" s="39">
        <f>SUM('By Location'!G9,'By Location'!G20)</f>
        <v>3315</v>
      </c>
      <c r="H9" s="39">
        <f>SUM('By Location'!H9,'By Location'!H20)</f>
        <v>3236</v>
      </c>
      <c r="I9" s="39">
        <f>SUM('By Location'!I9,'By Location'!I20)</f>
        <v>3277</v>
      </c>
      <c r="J9" s="39">
        <f>SUM('By Location'!J9,'By Location'!J20)</f>
        <v>3288</v>
      </c>
      <c r="K9" s="39">
        <f>SUM('By Location'!K9,'By Location'!K20)</f>
        <v>3439</v>
      </c>
      <c r="L9" s="39">
        <f>SUM('By Location'!L9,'By Location'!L20)</f>
        <v>3596</v>
      </c>
      <c r="M9" s="40">
        <f>SUM('By Location'!M9,'By Location'!M20)</f>
        <v>3836</v>
      </c>
      <c r="N9" s="41">
        <f t="shared" si="0"/>
        <v>3236</v>
      </c>
      <c r="O9" s="42">
        <f t="shared" si="1"/>
        <v>2912</v>
      </c>
      <c r="P9" s="43">
        <f t="shared" si="2"/>
        <v>0.47364996746909566</v>
      </c>
    </row>
    <row r="10" spans="1:16" ht="11.25">
      <c r="A10" s="5" t="s">
        <v>229</v>
      </c>
      <c r="B10" s="37" t="s">
        <v>568</v>
      </c>
      <c r="C10" s="37">
        <f>SUM('By Location'!C10,'By Location'!C21)</f>
        <v>504</v>
      </c>
      <c r="D10" s="38">
        <f>SUM('By Location'!D10,'By Location'!D21)</f>
        <v>351</v>
      </c>
      <c r="E10" s="39">
        <f>SUM('By Location'!E10,'By Location'!E21)</f>
        <v>265</v>
      </c>
      <c r="F10" s="39">
        <f>SUM('By Location'!F10,'By Location'!F21)</f>
        <v>193</v>
      </c>
      <c r="G10" s="39">
        <f>SUM('By Location'!G10,'By Location'!G21)</f>
        <v>155</v>
      </c>
      <c r="H10" s="39">
        <f>SUM('By Location'!H10,'By Location'!H21)</f>
        <v>164</v>
      </c>
      <c r="I10" s="39">
        <f>SUM('By Location'!I10,'By Location'!I21)</f>
        <v>178</v>
      </c>
      <c r="J10" s="39">
        <f>SUM('By Location'!J10,'By Location'!J21)</f>
        <v>179</v>
      </c>
      <c r="K10" s="39">
        <f>SUM('By Location'!K10,'By Location'!K21)</f>
        <v>203</v>
      </c>
      <c r="L10" s="39">
        <f>SUM('By Location'!L10,'By Location'!L21)</f>
        <v>229</v>
      </c>
      <c r="M10" s="40">
        <f>SUM('By Location'!M10,'By Location'!M21)</f>
        <v>241</v>
      </c>
      <c r="N10" s="41">
        <f t="shared" si="0"/>
        <v>155</v>
      </c>
      <c r="O10" s="42">
        <f t="shared" si="1"/>
        <v>349</v>
      </c>
      <c r="P10" s="43">
        <f t="shared" si="2"/>
        <v>0.6924603174603174</v>
      </c>
    </row>
    <row r="11" spans="1:16" ht="11.25">
      <c r="A11" s="5"/>
      <c r="B11" s="37" t="s">
        <v>3</v>
      </c>
      <c r="C11" s="37">
        <f>SUM('By Location'!C11,'By Location'!C22)</f>
        <v>310</v>
      </c>
      <c r="D11" s="38">
        <f>SUM('By Location'!D11,'By Location'!D22)</f>
        <v>227</v>
      </c>
      <c r="E11" s="39">
        <f>SUM('By Location'!E11,'By Location'!E22)</f>
        <v>188</v>
      </c>
      <c r="F11" s="39">
        <f>SUM('By Location'!F11,'By Location'!F22)</f>
        <v>161</v>
      </c>
      <c r="G11" s="39">
        <f>SUM('By Location'!G11,'By Location'!G22)</f>
        <v>143</v>
      </c>
      <c r="H11" s="39">
        <f>SUM('By Location'!H11,'By Location'!H22)</f>
        <v>141</v>
      </c>
      <c r="I11" s="39">
        <f>SUM('By Location'!I11,'By Location'!I22)</f>
        <v>153</v>
      </c>
      <c r="J11" s="39">
        <f>SUM('By Location'!J11,'By Location'!J22)</f>
        <v>149</v>
      </c>
      <c r="K11" s="39">
        <f>SUM('By Location'!K11,'By Location'!K22)</f>
        <v>150</v>
      </c>
      <c r="L11" s="39">
        <f>SUM('By Location'!L11,'By Location'!L22)</f>
        <v>165</v>
      </c>
      <c r="M11" s="40">
        <f>SUM('By Location'!M11,'By Location'!M22)</f>
        <v>188</v>
      </c>
      <c r="N11" s="41">
        <f t="shared" si="0"/>
        <v>141</v>
      </c>
      <c r="O11" s="42">
        <f t="shared" si="1"/>
        <v>169</v>
      </c>
      <c r="P11" s="43">
        <f t="shared" si="2"/>
        <v>0.5451612903225806</v>
      </c>
    </row>
    <row r="12" spans="1:16" ht="11.25">
      <c r="A12" s="5"/>
      <c r="B12" s="37" t="s">
        <v>100</v>
      </c>
      <c r="C12" s="37">
        <f>SUM('By Location'!C12,'By Location'!C23)</f>
        <v>1964</v>
      </c>
      <c r="D12" s="38">
        <f>SUM('By Location'!D12,'By Location'!D23)</f>
        <v>1388</v>
      </c>
      <c r="E12" s="39">
        <f>SUM('By Location'!E12,'By Location'!E23)</f>
        <v>1091</v>
      </c>
      <c r="F12" s="39">
        <f>SUM('By Location'!F12,'By Location'!F23)</f>
        <v>840</v>
      </c>
      <c r="G12" s="39">
        <f>SUM('By Location'!G12,'By Location'!G23)</f>
        <v>665</v>
      </c>
      <c r="H12" s="39">
        <f>SUM('By Location'!H12,'By Location'!H23)</f>
        <v>651</v>
      </c>
      <c r="I12" s="39">
        <f>SUM('By Location'!I12,'By Location'!I23)</f>
        <v>688</v>
      </c>
      <c r="J12" s="39">
        <f>SUM('By Location'!J12,'By Location'!J23)</f>
        <v>665</v>
      </c>
      <c r="K12" s="39">
        <f>SUM('By Location'!K12,'By Location'!K23)</f>
        <v>750</v>
      </c>
      <c r="L12" s="39">
        <f>SUM('By Location'!L12,'By Location'!L23)</f>
        <v>925</v>
      </c>
      <c r="M12" s="40">
        <f>SUM('By Location'!M12,'By Location'!M23)</f>
        <v>1179</v>
      </c>
      <c r="N12" s="41">
        <f t="shared" si="0"/>
        <v>651</v>
      </c>
      <c r="O12" s="42">
        <f t="shared" si="1"/>
        <v>1313</v>
      </c>
      <c r="P12" s="43">
        <f t="shared" si="2"/>
        <v>0.6685336048879837</v>
      </c>
    </row>
    <row r="13" spans="1:16" ht="11.25">
      <c r="A13" s="5"/>
      <c r="B13" s="37" t="s">
        <v>104</v>
      </c>
      <c r="C13" s="37">
        <f>SUM('By Location'!C13,'By Location'!C24)</f>
        <v>408</v>
      </c>
      <c r="D13" s="38">
        <f>SUM('By Location'!D13,'By Location'!D24)</f>
        <v>241</v>
      </c>
      <c r="E13" s="39">
        <f>SUM('By Location'!E13,'By Location'!E24)</f>
        <v>188</v>
      </c>
      <c r="F13" s="39">
        <f>SUM('By Location'!F13,'By Location'!F24)</f>
        <v>155</v>
      </c>
      <c r="G13" s="39">
        <f>SUM('By Location'!G13,'By Location'!G24)</f>
        <v>137</v>
      </c>
      <c r="H13" s="39">
        <f>SUM('By Location'!H13,'By Location'!H24)</f>
        <v>138</v>
      </c>
      <c r="I13" s="39">
        <f>SUM('By Location'!I13,'By Location'!I24)</f>
        <v>150</v>
      </c>
      <c r="J13" s="39">
        <f>SUM('By Location'!J13,'By Location'!J24)</f>
        <v>149</v>
      </c>
      <c r="K13" s="39">
        <f>SUM('By Location'!K13,'By Location'!K24)</f>
        <v>172</v>
      </c>
      <c r="L13" s="39">
        <f>SUM('By Location'!L13,'By Location'!L24)</f>
        <v>214</v>
      </c>
      <c r="M13" s="40">
        <f>SUM('By Location'!M13,'By Location'!M24)</f>
        <v>270</v>
      </c>
      <c r="N13" s="41">
        <f t="shared" si="0"/>
        <v>137</v>
      </c>
      <c r="O13" s="42">
        <f t="shared" si="1"/>
        <v>271</v>
      </c>
      <c r="P13" s="43">
        <f t="shared" si="2"/>
        <v>0.6642156862745098</v>
      </c>
    </row>
    <row r="14" spans="1:16" ht="11.25">
      <c r="A14" s="5"/>
      <c r="B14" s="37" t="s">
        <v>284</v>
      </c>
      <c r="C14" s="37">
        <f>SUM('By Location'!C14,'By Location'!C25)</f>
        <v>212</v>
      </c>
      <c r="D14" s="38">
        <f>SUM('By Location'!D14,'By Location'!D25)</f>
        <v>106</v>
      </c>
      <c r="E14" s="39">
        <f>SUM('By Location'!E14,'By Location'!E25)</f>
        <v>111</v>
      </c>
      <c r="F14" s="39">
        <f>SUM('By Location'!F14,'By Location'!F25)</f>
        <v>110</v>
      </c>
      <c r="G14" s="39">
        <f>SUM('By Location'!G14,'By Location'!G25)</f>
        <v>115</v>
      </c>
      <c r="H14" s="39">
        <f>SUM('By Location'!H14,'By Location'!H25)</f>
        <v>108</v>
      </c>
      <c r="I14" s="39">
        <f>SUM('By Location'!I14,'By Location'!I25)</f>
        <v>99</v>
      </c>
      <c r="J14" s="39">
        <f>SUM('By Location'!J14,'By Location'!J25)</f>
        <v>114</v>
      </c>
      <c r="K14" s="39">
        <f>SUM('By Location'!K14,'By Location'!K25)</f>
        <v>96</v>
      </c>
      <c r="L14" s="39">
        <f>SUM('By Location'!L14,'By Location'!L25)</f>
        <v>88</v>
      </c>
      <c r="M14" s="40">
        <f>SUM('By Location'!M14,'By Location'!M25)</f>
        <v>87</v>
      </c>
      <c r="N14" s="41">
        <f t="shared" si="0"/>
        <v>87</v>
      </c>
      <c r="O14" s="42">
        <f t="shared" si="1"/>
        <v>125</v>
      </c>
      <c r="P14" s="43">
        <f t="shared" si="2"/>
        <v>0.589622641509434</v>
      </c>
    </row>
    <row r="15" spans="1:16" ht="11.25">
      <c r="A15" s="5"/>
      <c r="B15" s="37" t="s">
        <v>285</v>
      </c>
      <c r="C15" s="37">
        <f>SUM('By Location'!C15,'By Location'!C26)</f>
        <v>153</v>
      </c>
      <c r="D15" s="38">
        <f>SUM('By Location'!D15,'By Location'!D26)</f>
        <v>75</v>
      </c>
      <c r="E15" s="39">
        <f>SUM('By Location'!E15,'By Location'!E26)</f>
        <v>63</v>
      </c>
      <c r="F15" s="39">
        <f>SUM('By Location'!F15,'By Location'!F26)</f>
        <v>62</v>
      </c>
      <c r="G15" s="39">
        <f>SUM('By Location'!G15,'By Location'!G26)</f>
        <v>56</v>
      </c>
      <c r="H15" s="39">
        <f>SUM('By Location'!H15,'By Location'!H26)</f>
        <v>59</v>
      </c>
      <c r="I15" s="39">
        <f>SUM('By Location'!I15,'By Location'!I26)</f>
        <v>62</v>
      </c>
      <c r="J15" s="39">
        <f>SUM('By Location'!J15,'By Location'!J26)</f>
        <v>64</v>
      </c>
      <c r="K15" s="39">
        <f>SUM('By Location'!K15,'By Location'!K26)</f>
        <v>72</v>
      </c>
      <c r="L15" s="39">
        <f>SUM('By Location'!L15,'By Location'!L26)</f>
        <v>75</v>
      </c>
      <c r="M15" s="40">
        <f>SUM('By Location'!M15,'By Location'!M26)</f>
        <v>80</v>
      </c>
      <c r="N15" s="41">
        <f t="shared" si="0"/>
        <v>56</v>
      </c>
      <c r="O15" s="42">
        <f t="shared" si="1"/>
        <v>97</v>
      </c>
      <c r="P15" s="43">
        <f t="shared" si="2"/>
        <v>0.6339869281045751</v>
      </c>
    </row>
    <row r="16" spans="1:16" ht="11.25">
      <c r="A16" s="5"/>
      <c r="B16" s="37" t="s">
        <v>4</v>
      </c>
      <c r="C16" s="37">
        <f>SUM('By Location'!C16,'By Location'!C27)</f>
        <v>149</v>
      </c>
      <c r="D16" s="38">
        <f>SUM('By Location'!D16,'By Location'!D27)</f>
        <v>103</v>
      </c>
      <c r="E16" s="39">
        <f>SUM('By Location'!E16,'By Location'!E27)</f>
        <v>95</v>
      </c>
      <c r="F16" s="39">
        <f>SUM('By Location'!F16,'By Location'!F27)</f>
        <v>83</v>
      </c>
      <c r="G16" s="39">
        <f>SUM('By Location'!G16,'By Location'!G27)</f>
        <v>74</v>
      </c>
      <c r="H16" s="39">
        <f>SUM('By Location'!H16,'By Location'!H27)</f>
        <v>80</v>
      </c>
      <c r="I16" s="39">
        <f>SUM('By Location'!I16,'By Location'!I27)</f>
        <v>86</v>
      </c>
      <c r="J16" s="39">
        <f>SUM('By Location'!J16,'By Location'!J27)</f>
        <v>81</v>
      </c>
      <c r="K16" s="39">
        <f>SUM('By Location'!K16,'By Location'!K27)</f>
        <v>83</v>
      </c>
      <c r="L16" s="39">
        <f>SUM('By Location'!L16,'By Location'!L27)</f>
        <v>86</v>
      </c>
      <c r="M16" s="40">
        <f>SUM('By Location'!M16,'By Location'!M27)</f>
        <v>98</v>
      </c>
      <c r="N16" s="41">
        <f t="shared" si="0"/>
        <v>74</v>
      </c>
      <c r="O16" s="42">
        <f t="shared" si="1"/>
        <v>75</v>
      </c>
      <c r="P16" s="43">
        <f t="shared" si="2"/>
        <v>0.5033557046979866</v>
      </c>
    </row>
    <row r="17" spans="1:16" ht="11.25">
      <c r="A17" s="44"/>
      <c r="B17" s="45" t="s">
        <v>5</v>
      </c>
      <c r="C17" s="45">
        <f aca="true" t="shared" si="3" ref="C17:M17">SUM(C7:C16)</f>
        <v>17894</v>
      </c>
      <c r="D17" s="46">
        <f t="shared" si="3"/>
        <v>10967</v>
      </c>
      <c r="E17" s="47">
        <f t="shared" si="3"/>
        <v>8939</v>
      </c>
      <c r="F17" s="47">
        <f t="shared" si="3"/>
        <v>7399</v>
      </c>
      <c r="G17" s="47">
        <f t="shared" si="3"/>
        <v>6530</v>
      </c>
      <c r="H17" s="47">
        <f t="shared" si="3"/>
        <v>6424</v>
      </c>
      <c r="I17" s="47">
        <f t="shared" si="3"/>
        <v>6621</v>
      </c>
      <c r="J17" s="47">
        <f t="shared" si="3"/>
        <v>6624</v>
      </c>
      <c r="K17" s="47">
        <f t="shared" si="3"/>
        <v>7243</v>
      </c>
      <c r="L17" s="47">
        <f t="shared" si="3"/>
        <v>8414</v>
      </c>
      <c r="M17" s="48">
        <f t="shared" si="3"/>
        <v>10209</v>
      </c>
      <c r="N17" s="49">
        <f t="shared" si="0"/>
        <v>6424</v>
      </c>
      <c r="O17" s="50">
        <f t="shared" si="1"/>
        <v>11470</v>
      </c>
      <c r="P17" s="51">
        <f t="shared" si="2"/>
        <v>0.64099698222868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0" t="s">
        <v>566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99" t="s">
        <v>395</v>
      </c>
      <c r="C4" s="99"/>
      <c r="D4" s="99" t="s">
        <v>396</v>
      </c>
      <c r="E4" s="99"/>
      <c r="F4" s="99" t="s">
        <v>437</v>
      </c>
      <c r="G4" s="99"/>
      <c r="H4" s="99" t="s">
        <v>397</v>
      </c>
      <c r="I4" s="99"/>
      <c r="J4" s="99" t="s">
        <v>398</v>
      </c>
      <c r="K4" s="99"/>
    </row>
    <row r="5" spans="1:11" ht="11.25">
      <c r="A5" s="2"/>
      <c r="B5" s="1" t="s">
        <v>399</v>
      </c>
      <c r="C5" s="1" t="s">
        <v>400</v>
      </c>
      <c r="D5" s="1" t="s">
        <v>401</v>
      </c>
      <c r="E5" s="1" t="s">
        <v>402</v>
      </c>
      <c r="F5" s="1" t="s">
        <v>403</v>
      </c>
      <c r="G5" s="1" t="s">
        <v>404</v>
      </c>
      <c r="H5" s="1" t="s">
        <v>405</v>
      </c>
      <c r="I5" s="1" t="s">
        <v>406</v>
      </c>
      <c r="J5" s="1" t="s">
        <v>407</v>
      </c>
      <c r="K5" s="1" t="s">
        <v>408</v>
      </c>
    </row>
    <row r="6" spans="1:11" ht="11.25">
      <c r="A6" s="2"/>
      <c r="B6" s="2" t="s">
        <v>436</v>
      </c>
      <c r="C6" s="2" t="s">
        <v>436</v>
      </c>
      <c r="D6" s="2" t="s">
        <v>436</v>
      </c>
      <c r="E6" s="2" t="s">
        <v>436</v>
      </c>
      <c r="F6" s="2" t="s">
        <v>436</v>
      </c>
      <c r="G6" s="2" t="s">
        <v>436</v>
      </c>
      <c r="H6" s="2" t="s">
        <v>436</v>
      </c>
      <c r="I6" s="2" t="s">
        <v>436</v>
      </c>
      <c r="J6" s="2" t="s">
        <v>436</v>
      </c>
      <c r="K6" s="2" t="s">
        <v>436</v>
      </c>
    </row>
    <row r="7" spans="1:11" ht="11.25">
      <c r="A7" s="2"/>
      <c r="B7" s="2" t="s">
        <v>538</v>
      </c>
      <c r="C7" s="2" t="s">
        <v>538</v>
      </c>
      <c r="D7" s="2" t="s">
        <v>538</v>
      </c>
      <c r="E7" s="2" t="s">
        <v>538</v>
      </c>
      <c r="F7" s="2" t="s">
        <v>538</v>
      </c>
      <c r="G7" s="2" t="s">
        <v>539</v>
      </c>
      <c r="H7" s="2" t="s">
        <v>539</v>
      </c>
      <c r="I7" s="2" t="s">
        <v>539</v>
      </c>
      <c r="J7" s="2" t="s">
        <v>539</v>
      </c>
      <c r="K7" s="2" t="s">
        <v>544</v>
      </c>
    </row>
    <row r="8" spans="1:11" ht="11.25">
      <c r="A8" s="3"/>
      <c r="B8" s="4" t="s">
        <v>530</v>
      </c>
      <c r="C8" s="4" t="s">
        <v>531</v>
      </c>
      <c r="D8" s="4" t="s">
        <v>532</v>
      </c>
      <c r="E8" s="4" t="s">
        <v>533</v>
      </c>
      <c r="F8" s="4" t="s">
        <v>534</v>
      </c>
      <c r="G8" s="4" t="s">
        <v>540</v>
      </c>
      <c r="H8" s="4" t="s">
        <v>541</v>
      </c>
      <c r="I8" s="4" t="s">
        <v>542</v>
      </c>
      <c r="J8" s="4" t="s">
        <v>543</v>
      </c>
      <c r="K8" s="4" t="s">
        <v>545</v>
      </c>
    </row>
    <row r="9" spans="1:11" ht="11.25">
      <c r="A9" s="36" t="s">
        <v>417</v>
      </c>
      <c r="B9" s="74" t="s">
        <v>409</v>
      </c>
      <c r="C9" s="74"/>
      <c r="D9" s="74"/>
      <c r="E9" s="74" t="s">
        <v>411</v>
      </c>
      <c r="F9" s="74"/>
      <c r="G9" s="74" t="s">
        <v>523</v>
      </c>
      <c r="H9" s="74"/>
      <c r="I9" s="74" t="s">
        <v>410</v>
      </c>
      <c r="J9" s="74" t="s">
        <v>411</v>
      </c>
      <c r="K9" s="74"/>
    </row>
    <row r="10" spans="1:11" ht="11.25">
      <c r="A10" s="5" t="s">
        <v>418</v>
      </c>
      <c r="B10" s="7" t="s">
        <v>409</v>
      </c>
      <c r="C10" s="10"/>
      <c r="D10" s="10"/>
      <c r="E10" s="10" t="s">
        <v>411</v>
      </c>
      <c r="F10" s="10"/>
      <c r="G10" s="7" t="s">
        <v>523</v>
      </c>
      <c r="H10" s="10"/>
      <c r="I10" s="7" t="s">
        <v>410</v>
      </c>
      <c r="J10" s="7" t="s">
        <v>411</v>
      </c>
      <c r="K10" s="7"/>
    </row>
    <row r="11" spans="1:11" ht="11.25">
      <c r="A11" s="5" t="s">
        <v>419</v>
      </c>
      <c r="B11" s="7" t="s">
        <v>409</v>
      </c>
      <c r="C11" s="7"/>
      <c r="D11" s="7"/>
      <c r="E11" s="7" t="s">
        <v>411</v>
      </c>
      <c r="F11" s="7"/>
      <c r="G11" s="7" t="s">
        <v>523</v>
      </c>
      <c r="H11" s="7"/>
      <c r="I11" s="7" t="s">
        <v>410</v>
      </c>
      <c r="J11" s="7" t="s">
        <v>411</v>
      </c>
      <c r="K11" s="7"/>
    </row>
    <row r="12" spans="1:11" ht="11.25">
      <c r="A12" s="5" t="s">
        <v>168</v>
      </c>
      <c r="B12" s="7" t="s">
        <v>409</v>
      </c>
      <c r="C12" s="7"/>
      <c r="D12" s="7"/>
      <c r="E12" s="7" t="s">
        <v>411</v>
      </c>
      <c r="F12" s="7"/>
      <c r="G12" s="7" t="s">
        <v>523</v>
      </c>
      <c r="H12" s="7"/>
      <c r="I12" s="7" t="s">
        <v>410</v>
      </c>
      <c r="J12" s="7" t="s">
        <v>411</v>
      </c>
      <c r="K12" s="7"/>
    </row>
    <row r="13" spans="1:11" ht="11.25">
      <c r="A13" s="5" t="s">
        <v>420</v>
      </c>
      <c r="B13" s="7" t="s">
        <v>409</v>
      </c>
      <c r="C13" s="7"/>
      <c r="D13" s="7"/>
      <c r="E13" s="7" t="s">
        <v>411</v>
      </c>
      <c r="F13" s="7"/>
      <c r="G13" s="7" t="s">
        <v>523</v>
      </c>
      <c r="H13" s="7"/>
      <c r="I13" s="7" t="s">
        <v>410</v>
      </c>
      <c r="J13" s="7" t="s">
        <v>411</v>
      </c>
      <c r="K13" s="7"/>
    </row>
    <row r="14" spans="1:11" ht="11.25">
      <c r="A14" s="5" t="s">
        <v>421</v>
      </c>
      <c r="B14" s="7" t="s">
        <v>409</v>
      </c>
      <c r="C14" s="7"/>
      <c r="D14" s="7"/>
      <c r="E14" s="7" t="s">
        <v>411</v>
      </c>
      <c r="F14" s="7"/>
      <c r="G14" s="7" t="s">
        <v>523</v>
      </c>
      <c r="H14" s="7"/>
      <c r="I14" s="7" t="s">
        <v>410</v>
      </c>
      <c r="J14" s="7" t="s">
        <v>411</v>
      </c>
      <c r="K14" s="7"/>
    </row>
    <row r="15" spans="1:11" ht="11.25">
      <c r="A15" s="6" t="s">
        <v>422</v>
      </c>
      <c r="B15" s="8" t="s">
        <v>410</v>
      </c>
      <c r="C15" s="8"/>
      <c r="D15" s="8"/>
      <c r="E15" s="8" t="s">
        <v>523</v>
      </c>
      <c r="F15" s="8"/>
      <c r="G15" s="8" t="s">
        <v>411</v>
      </c>
      <c r="H15" s="8"/>
      <c r="I15" s="8" t="s">
        <v>409</v>
      </c>
      <c r="J15" s="8"/>
      <c r="K15" s="8" t="s">
        <v>523</v>
      </c>
    </row>
    <row r="16" spans="1:11" ht="11.25">
      <c r="A16" s="6" t="s">
        <v>423</v>
      </c>
      <c r="B16" s="8" t="s">
        <v>410</v>
      </c>
      <c r="C16" s="8"/>
      <c r="D16" s="8"/>
      <c r="E16" s="8" t="s">
        <v>523</v>
      </c>
      <c r="F16" s="8"/>
      <c r="G16" s="8" t="s">
        <v>411</v>
      </c>
      <c r="H16" s="8"/>
      <c r="I16" s="8" t="s">
        <v>409</v>
      </c>
      <c r="J16" s="8"/>
      <c r="K16" s="8" t="s">
        <v>523</v>
      </c>
    </row>
    <row r="17" spans="1:11" ht="11.25">
      <c r="A17" s="5" t="s">
        <v>424</v>
      </c>
      <c r="B17" s="10"/>
      <c r="C17" s="10" t="s">
        <v>411</v>
      </c>
      <c r="D17" s="10" t="s">
        <v>410</v>
      </c>
      <c r="E17" s="10"/>
      <c r="F17" s="10" t="s">
        <v>409</v>
      </c>
      <c r="G17" s="10"/>
      <c r="H17" s="10"/>
      <c r="I17" s="10" t="s">
        <v>411</v>
      </c>
      <c r="J17" s="10" t="s">
        <v>523</v>
      </c>
      <c r="K17" s="10"/>
    </row>
    <row r="18" spans="1:11" ht="11.25">
      <c r="A18" s="5" t="s">
        <v>425</v>
      </c>
      <c r="B18" s="10"/>
      <c r="C18" s="10" t="s">
        <v>411</v>
      </c>
      <c r="D18" s="10" t="s">
        <v>410</v>
      </c>
      <c r="E18" s="10"/>
      <c r="F18" s="10" t="s">
        <v>409</v>
      </c>
      <c r="G18" s="10"/>
      <c r="H18" s="10"/>
      <c r="I18" s="10" t="s">
        <v>411</v>
      </c>
      <c r="J18" s="10" t="s">
        <v>523</v>
      </c>
      <c r="K18" s="10"/>
    </row>
    <row r="19" spans="1:11" ht="11.25">
      <c r="A19" s="6" t="s">
        <v>426</v>
      </c>
      <c r="B19" s="9" t="s">
        <v>411</v>
      </c>
      <c r="C19" s="9"/>
      <c r="D19" s="9" t="s">
        <v>523</v>
      </c>
      <c r="E19" s="9"/>
      <c r="F19" s="9" t="s">
        <v>410</v>
      </c>
      <c r="G19" s="9"/>
      <c r="H19" s="9" t="s">
        <v>409</v>
      </c>
      <c r="I19" s="9"/>
      <c r="J19" s="9" t="s">
        <v>409</v>
      </c>
      <c r="K19" s="9"/>
    </row>
    <row r="20" spans="1:11" ht="11.25">
      <c r="A20" s="6" t="s">
        <v>427</v>
      </c>
      <c r="B20" s="9" t="s">
        <v>411</v>
      </c>
      <c r="C20" s="9"/>
      <c r="D20" s="9" t="s">
        <v>523</v>
      </c>
      <c r="E20" s="8"/>
      <c r="F20" s="9" t="s">
        <v>410</v>
      </c>
      <c r="G20" s="8"/>
      <c r="H20" s="9" t="s">
        <v>409</v>
      </c>
      <c r="I20" s="9"/>
      <c r="J20" s="9" t="s">
        <v>409</v>
      </c>
      <c r="K20" s="9"/>
    </row>
    <row r="21" spans="1:11" ht="11.25">
      <c r="A21" s="6" t="s">
        <v>428</v>
      </c>
      <c r="B21" s="9" t="s">
        <v>411</v>
      </c>
      <c r="C21" s="9"/>
      <c r="D21" s="9" t="s">
        <v>523</v>
      </c>
      <c r="E21" s="9"/>
      <c r="F21" s="9" t="s">
        <v>410</v>
      </c>
      <c r="G21" s="9"/>
      <c r="H21" s="9" t="s">
        <v>409</v>
      </c>
      <c r="I21" s="9"/>
      <c r="J21" s="9" t="s">
        <v>409</v>
      </c>
      <c r="K21" s="9"/>
    </row>
    <row r="22" spans="1:11" ht="11.25">
      <c r="A22" s="5" t="s">
        <v>429</v>
      </c>
      <c r="B22" s="10"/>
      <c r="C22" s="10" t="s">
        <v>409</v>
      </c>
      <c r="D22" s="10" t="s">
        <v>411</v>
      </c>
      <c r="E22" s="10"/>
      <c r="F22" s="10" t="s">
        <v>523</v>
      </c>
      <c r="G22" s="10"/>
      <c r="H22" s="10" t="s">
        <v>410</v>
      </c>
      <c r="I22" s="10"/>
      <c r="J22" s="10"/>
      <c r="K22" s="10" t="s">
        <v>411</v>
      </c>
    </row>
    <row r="23" spans="1:11" ht="11.25">
      <c r="A23" s="5" t="s">
        <v>430</v>
      </c>
      <c r="B23" s="10"/>
      <c r="C23" s="10" t="s">
        <v>409</v>
      </c>
      <c r="D23" s="10" t="s">
        <v>411</v>
      </c>
      <c r="E23" s="10"/>
      <c r="F23" s="7" t="s">
        <v>523</v>
      </c>
      <c r="G23" s="10"/>
      <c r="H23" s="10" t="s">
        <v>410</v>
      </c>
      <c r="I23" s="10"/>
      <c r="J23" s="10"/>
      <c r="K23" s="10" t="s">
        <v>411</v>
      </c>
    </row>
    <row r="24" spans="1:11" ht="11.25">
      <c r="A24" s="6" t="s">
        <v>431</v>
      </c>
      <c r="B24" s="8"/>
      <c r="C24" s="8" t="s">
        <v>410</v>
      </c>
      <c r="D24" s="8"/>
      <c r="E24" s="8" t="s">
        <v>409</v>
      </c>
      <c r="F24" s="8" t="s">
        <v>411</v>
      </c>
      <c r="G24" s="8"/>
      <c r="H24" s="8" t="s">
        <v>523</v>
      </c>
      <c r="I24" s="8"/>
      <c r="J24" s="8"/>
      <c r="K24" s="8" t="s">
        <v>410</v>
      </c>
    </row>
    <row r="25" spans="1:11" ht="11.25">
      <c r="A25" s="6" t="s">
        <v>432</v>
      </c>
      <c r="B25" s="8"/>
      <c r="C25" s="8" t="s">
        <v>410</v>
      </c>
      <c r="D25" s="8"/>
      <c r="E25" s="8" t="s">
        <v>409</v>
      </c>
      <c r="F25" s="8" t="s">
        <v>411</v>
      </c>
      <c r="G25" s="8"/>
      <c r="H25" s="8" t="s">
        <v>523</v>
      </c>
      <c r="I25" s="8"/>
      <c r="J25" s="8"/>
      <c r="K25" s="8" t="s">
        <v>410</v>
      </c>
    </row>
    <row r="26" spans="1:11" ht="11.25">
      <c r="A26" s="6" t="s">
        <v>433</v>
      </c>
      <c r="B26" s="8"/>
      <c r="C26" s="8" t="s">
        <v>410</v>
      </c>
      <c r="D26" s="8"/>
      <c r="E26" s="8" t="s">
        <v>409</v>
      </c>
      <c r="F26" s="8" t="s">
        <v>411</v>
      </c>
      <c r="G26" s="8"/>
      <c r="H26" s="8" t="s">
        <v>523</v>
      </c>
      <c r="I26" s="8"/>
      <c r="J26" s="8"/>
      <c r="K26" s="8" t="s">
        <v>410</v>
      </c>
    </row>
    <row r="27" spans="1:11" ht="11.25">
      <c r="A27" s="44" t="s">
        <v>434</v>
      </c>
      <c r="B27" s="77"/>
      <c r="C27" s="77" t="s">
        <v>523</v>
      </c>
      <c r="D27" s="77"/>
      <c r="E27" s="77" t="s">
        <v>410</v>
      </c>
      <c r="F27" s="77"/>
      <c r="G27" s="77" t="s">
        <v>409</v>
      </c>
      <c r="H27" s="78" t="s">
        <v>411</v>
      </c>
      <c r="I27" s="77"/>
      <c r="J27" s="77" t="s">
        <v>410</v>
      </c>
      <c r="K27" s="77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101</v>
      </c>
      <c r="B4" s="24" t="s">
        <v>6</v>
      </c>
      <c r="C4" s="24" t="s">
        <v>6</v>
      </c>
      <c r="D4" s="87" t="s">
        <v>555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317</v>
      </c>
      <c r="O4" s="88"/>
      <c r="P4" s="89"/>
    </row>
    <row r="5" spans="1:16" ht="11.25">
      <c r="A5" s="25"/>
      <c r="B5" s="25" t="s">
        <v>174</v>
      </c>
      <c r="C5" s="25" t="s">
        <v>175</v>
      </c>
      <c r="D5" s="26" t="s">
        <v>269</v>
      </c>
      <c r="E5" s="27" t="s">
        <v>270</v>
      </c>
      <c r="F5" s="27" t="s">
        <v>271</v>
      </c>
      <c r="G5" s="27" t="s">
        <v>272</v>
      </c>
      <c r="H5" s="27" t="s">
        <v>273</v>
      </c>
      <c r="I5" s="27" t="s">
        <v>274</v>
      </c>
      <c r="J5" s="27" t="s">
        <v>275</v>
      </c>
      <c r="K5" s="27" t="s">
        <v>276</v>
      </c>
      <c r="L5" s="27" t="s">
        <v>277</v>
      </c>
      <c r="M5" s="28" t="s">
        <v>278</v>
      </c>
      <c r="N5" s="29" t="s">
        <v>279</v>
      </c>
      <c r="O5" s="30" t="s">
        <v>280</v>
      </c>
      <c r="P5" s="31" t="s">
        <v>281</v>
      </c>
    </row>
    <row r="6" spans="1:16" ht="11.25">
      <c r="A6" s="32"/>
      <c r="B6" s="32"/>
      <c r="C6" s="32"/>
      <c r="D6" s="33" t="s">
        <v>282</v>
      </c>
      <c r="E6" s="34" t="s">
        <v>282</v>
      </c>
      <c r="F6" s="34" t="s">
        <v>282</v>
      </c>
      <c r="G6" s="34" t="s">
        <v>282</v>
      </c>
      <c r="H6" s="34" t="s">
        <v>283</v>
      </c>
      <c r="I6" s="34" t="s">
        <v>283</v>
      </c>
      <c r="J6" s="34" t="s">
        <v>283</v>
      </c>
      <c r="K6" s="34" t="s">
        <v>283</v>
      </c>
      <c r="L6" s="34" t="s">
        <v>283</v>
      </c>
      <c r="M6" s="35" t="s">
        <v>283</v>
      </c>
      <c r="N6" s="33" t="s">
        <v>175</v>
      </c>
      <c r="O6" s="34" t="s">
        <v>175</v>
      </c>
      <c r="P6" s="35" t="s">
        <v>280</v>
      </c>
    </row>
    <row r="7" spans="1:16" ht="11.25">
      <c r="A7" s="56" t="s">
        <v>230</v>
      </c>
      <c r="B7" s="37" t="s">
        <v>0</v>
      </c>
      <c r="C7" s="37">
        <f>SUM('By Area'!C7,'By Area'!C18,'By Area'!C29)</f>
        <v>1719</v>
      </c>
      <c r="D7" s="38">
        <f>SUM('By Area'!D7,'By Area'!D18,'By Area'!D29)</f>
        <v>1276</v>
      </c>
      <c r="E7" s="39">
        <f>SUM('By Area'!E7,'By Area'!E18,'By Area'!E29)</f>
        <v>1002</v>
      </c>
      <c r="F7" s="39">
        <f>SUM('By Area'!F7,'By Area'!F18,'By Area'!F29)</f>
        <v>717</v>
      </c>
      <c r="G7" s="39">
        <f>SUM('By Area'!G7,'By Area'!G18,'By Area'!G29)</f>
        <v>582</v>
      </c>
      <c r="H7" s="39">
        <f>SUM('By Area'!H7,'By Area'!H18,'By Area'!H29)</f>
        <v>556</v>
      </c>
      <c r="I7" s="39">
        <f>SUM('By Area'!I7,'By Area'!I18,'By Area'!I29)</f>
        <v>570</v>
      </c>
      <c r="J7" s="39">
        <f>SUM('By Area'!J7,'By Area'!J18,'By Area'!J29)</f>
        <v>572</v>
      </c>
      <c r="K7" s="39">
        <f>SUM('By Area'!K7,'By Area'!K18,'By Area'!K29)</f>
        <v>624</v>
      </c>
      <c r="L7" s="39">
        <f>SUM('By Area'!L7,'By Area'!L18,'By Area'!L29)</f>
        <v>736</v>
      </c>
      <c r="M7" s="40">
        <f>SUM('By Area'!M7,'By Area'!M18,'By Area'!M29)</f>
        <v>877</v>
      </c>
      <c r="N7" s="41">
        <f>MIN(D7:M7)</f>
        <v>556</v>
      </c>
      <c r="O7" s="42">
        <f>C7-N7</f>
        <v>1163</v>
      </c>
      <c r="P7" s="43">
        <f>O7/C7</f>
        <v>0.6765561372891216</v>
      </c>
    </row>
    <row r="8" spans="1:16" ht="11.25">
      <c r="A8" s="41" t="s">
        <v>232</v>
      </c>
      <c r="B8" s="37" t="s">
        <v>1</v>
      </c>
      <c r="C8" s="37">
        <f>SUM('By Area'!C8,'By Area'!C19,'By Area'!C30)</f>
        <v>4937</v>
      </c>
      <c r="D8" s="38">
        <f>SUM('By Area'!D8,'By Area'!D19,'By Area'!D30)</f>
        <v>2854</v>
      </c>
      <c r="E8" s="39">
        <f>SUM('By Area'!E8,'By Area'!E19,'By Area'!E30)</f>
        <v>2026</v>
      </c>
      <c r="F8" s="39">
        <f>SUM('By Area'!F8,'By Area'!F19,'By Area'!F30)</f>
        <v>1489</v>
      </c>
      <c r="G8" s="39">
        <f>SUM('By Area'!G8,'By Area'!G19,'By Area'!G30)</f>
        <v>1228</v>
      </c>
      <c r="H8" s="39">
        <f>SUM('By Area'!H8,'By Area'!H19,'By Area'!H30)</f>
        <v>1228</v>
      </c>
      <c r="I8" s="39">
        <f>SUM('By Area'!I8,'By Area'!I19,'By Area'!I30)</f>
        <v>1288</v>
      </c>
      <c r="J8" s="39">
        <f>SUM('By Area'!J8,'By Area'!J19,'By Area'!J30)</f>
        <v>1290</v>
      </c>
      <c r="K8" s="39">
        <f>SUM('By Area'!K8,'By Area'!K19,'By Area'!K30)</f>
        <v>1524</v>
      </c>
      <c r="L8" s="39">
        <f>SUM('By Area'!L8,'By Area'!L19,'By Area'!L30)</f>
        <v>1979</v>
      </c>
      <c r="M8" s="40">
        <f>SUM('By Area'!M8,'By Area'!M19,'By Area'!M30)</f>
        <v>2765</v>
      </c>
      <c r="N8" s="41">
        <f aca="true" t="shared" si="0" ref="N8:N28">MIN(D8:M8)</f>
        <v>1228</v>
      </c>
      <c r="O8" s="42">
        <f aca="true" t="shared" si="1" ref="O8:O28">C8-N8</f>
        <v>3709</v>
      </c>
      <c r="P8" s="43">
        <f aca="true" t="shared" si="2" ref="P8:P28">O8/C8</f>
        <v>0.7512659509823779</v>
      </c>
    </row>
    <row r="9" spans="1:16" ht="11.25">
      <c r="A9" s="41"/>
      <c r="B9" s="37" t="s">
        <v>2</v>
      </c>
      <c r="C9" s="37">
        <f>SUM('By Area'!C9,'By Area'!C20,'By Area'!C31)</f>
        <v>6148</v>
      </c>
      <c r="D9" s="38">
        <f>SUM('By Area'!D9,'By Area'!D20,'By Area'!D31)</f>
        <v>4037</v>
      </c>
      <c r="E9" s="39">
        <f>SUM('By Area'!E9,'By Area'!E20,'By Area'!E31)</f>
        <v>3767</v>
      </c>
      <c r="F9" s="39">
        <f>SUM('By Area'!F9,'By Area'!F20,'By Area'!F31)</f>
        <v>3501</v>
      </c>
      <c r="G9" s="39">
        <f>SUM('By Area'!G9,'By Area'!G20,'By Area'!G31)</f>
        <v>3315</v>
      </c>
      <c r="H9" s="39">
        <f>SUM('By Area'!H9,'By Area'!H20,'By Area'!H31)</f>
        <v>3236</v>
      </c>
      <c r="I9" s="39">
        <f>SUM('By Area'!I9,'By Area'!I20,'By Area'!I31)</f>
        <v>3277</v>
      </c>
      <c r="J9" s="39">
        <f>SUM('By Area'!J9,'By Area'!J20,'By Area'!J31)</f>
        <v>3288</v>
      </c>
      <c r="K9" s="39">
        <f>SUM('By Area'!K9,'By Area'!K20,'By Area'!K31)</f>
        <v>3439</v>
      </c>
      <c r="L9" s="39">
        <f>SUM('By Area'!L9,'By Area'!L20,'By Area'!L31)</f>
        <v>3596</v>
      </c>
      <c r="M9" s="40">
        <f>SUM('By Area'!M9,'By Area'!M20,'By Area'!M31)</f>
        <v>3836</v>
      </c>
      <c r="N9" s="41">
        <f t="shared" si="0"/>
        <v>3236</v>
      </c>
      <c r="O9" s="42">
        <f t="shared" si="1"/>
        <v>2912</v>
      </c>
      <c r="P9" s="43">
        <f t="shared" si="2"/>
        <v>0.47364996746909566</v>
      </c>
    </row>
    <row r="10" spans="1:16" ht="11.25">
      <c r="A10" s="41"/>
      <c r="B10" s="37" t="s">
        <v>568</v>
      </c>
      <c r="C10" s="37">
        <f>SUM('By Area'!C10,'By Area'!C21,'By Area'!C32)</f>
        <v>501</v>
      </c>
      <c r="D10" s="38">
        <f>SUM('By Area'!D10,'By Area'!D21,'By Area'!D32)</f>
        <v>351</v>
      </c>
      <c r="E10" s="39">
        <f>SUM('By Area'!E10,'By Area'!E21,'By Area'!E32)</f>
        <v>265</v>
      </c>
      <c r="F10" s="39">
        <f>SUM('By Area'!F10,'By Area'!F21,'By Area'!F32)</f>
        <v>193</v>
      </c>
      <c r="G10" s="39">
        <f>SUM('By Area'!G10,'By Area'!G21,'By Area'!G32)</f>
        <v>155</v>
      </c>
      <c r="H10" s="39">
        <f>SUM('By Area'!H10,'By Area'!H21,'By Area'!H32)</f>
        <v>164</v>
      </c>
      <c r="I10" s="39">
        <f>SUM('By Area'!I10,'By Area'!I21,'By Area'!I32)</f>
        <v>178</v>
      </c>
      <c r="J10" s="39">
        <f>SUM('By Area'!J10,'By Area'!J21,'By Area'!J32)</f>
        <v>179</v>
      </c>
      <c r="K10" s="39">
        <f>SUM('By Area'!K10,'By Area'!K21,'By Area'!K32)</f>
        <v>203</v>
      </c>
      <c r="L10" s="39">
        <f>SUM('By Area'!L10,'By Area'!L21,'By Area'!L32)</f>
        <v>229</v>
      </c>
      <c r="M10" s="40">
        <f>SUM('By Area'!M10,'By Area'!M21,'By Area'!M32)</f>
        <v>241</v>
      </c>
      <c r="N10" s="41">
        <f t="shared" si="0"/>
        <v>155</v>
      </c>
      <c r="O10" s="42">
        <f t="shared" si="1"/>
        <v>346</v>
      </c>
      <c r="P10" s="43">
        <f t="shared" si="2"/>
        <v>0.6906187624750499</v>
      </c>
    </row>
    <row r="11" spans="1:16" ht="11.25">
      <c r="A11" s="41"/>
      <c r="B11" s="37" t="s">
        <v>3</v>
      </c>
      <c r="C11" s="37">
        <f>SUM('By Area'!C11,'By Area'!C22,'By Area'!C33)</f>
        <v>183</v>
      </c>
      <c r="D11" s="38">
        <f>SUM('By Area'!D11,'By Area'!D22,'By Area'!D33)</f>
        <v>138</v>
      </c>
      <c r="E11" s="39">
        <f>SUM('By Area'!E11,'By Area'!E22,'By Area'!E33)</f>
        <v>114</v>
      </c>
      <c r="F11" s="39">
        <f>SUM('By Area'!F11,'By Area'!F22,'By Area'!F33)</f>
        <v>101</v>
      </c>
      <c r="G11" s="39">
        <f>SUM('By Area'!G11,'By Area'!G22,'By Area'!G33)</f>
        <v>86</v>
      </c>
      <c r="H11" s="39">
        <f>SUM('By Area'!H11,'By Area'!H22,'By Area'!H33)</f>
        <v>85</v>
      </c>
      <c r="I11" s="39">
        <f>SUM('By Area'!I11,'By Area'!I22,'By Area'!I33)</f>
        <v>92</v>
      </c>
      <c r="J11" s="39">
        <f>SUM('By Area'!J11,'By Area'!J22,'By Area'!J33)</f>
        <v>91</v>
      </c>
      <c r="K11" s="39">
        <f>SUM('By Area'!K11,'By Area'!K22,'By Area'!K33)</f>
        <v>89</v>
      </c>
      <c r="L11" s="39">
        <f>SUM('By Area'!L11,'By Area'!L22,'By Area'!L33)</f>
        <v>97</v>
      </c>
      <c r="M11" s="40">
        <f>SUM('By Area'!M11,'By Area'!M22,'By Area'!M33)</f>
        <v>109</v>
      </c>
      <c r="N11" s="41">
        <f t="shared" si="0"/>
        <v>85</v>
      </c>
      <c r="O11" s="42">
        <f t="shared" si="1"/>
        <v>98</v>
      </c>
      <c r="P11" s="43">
        <f t="shared" si="2"/>
        <v>0.5355191256830601</v>
      </c>
    </row>
    <row r="12" spans="1:16" ht="11.25">
      <c r="A12" s="41"/>
      <c r="B12" s="37" t="s">
        <v>100</v>
      </c>
      <c r="C12" s="37">
        <f>SUM('By Area'!C12,'By Area'!C23,'By Area'!C34)</f>
        <v>1483</v>
      </c>
      <c r="D12" s="38">
        <f>SUM('By Area'!D12,'By Area'!D23,'By Area'!D34)</f>
        <v>1101</v>
      </c>
      <c r="E12" s="39">
        <f>SUM('By Area'!E12,'By Area'!E23,'By Area'!E34)</f>
        <v>895</v>
      </c>
      <c r="F12" s="39">
        <f>SUM('By Area'!F12,'By Area'!F23,'By Area'!F34)</f>
        <v>713</v>
      </c>
      <c r="G12" s="39">
        <f>SUM('By Area'!G12,'By Area'!G23,'By Area'!G34)</f>
        <v>568</v>
      </c>
      <c r="H12" s="39">
        <f>SUM('By Area'!H12,'By Area'!H23,'By Area'!H34)</f>
        <v>548</v>
      </c>
      <c r="I12" s="39">
        <f>SUM('By Area'!I12,'By Area'!I23,'By Area'!I34)</f>
        <v>575</v>
      </c>
      <c r="J12" s="39">
        <f>SUM('By Area'!J12,'By Area'!J23,'By Area'!J34)</f>
        <v>569</v>
      </c>
      <c r="K12" s="39">
        <f>SUM('By Area'!K12,'By Area'!K23,'By Area'!K34)</f>
        <v>631</v>
      </c>
      <c r="L12" s="39">
        <f>SUM('By Area'!L12,'By Area'!L23,'By Area'!L34)</f>
        <v>754</v>
      </c>
      <c r="M12" s="40">
        <f>SUM('By Area'!M12,'By Area'!M23,'By Area'!M34)</f>
        <v>927</v>
      </c>
      <c r="N12" s="41">
        <f t="shared" si="0"/>
        <v>548</v>
      </c>
      <c r="O12" s="42">
        <f t="shared" si="1"/>
        <v>935</v>
      </c>
      <c r="P12" s="43">
        <f t="shared" si="2"/>
        <v>0.6304787592717465</v>
      </c>
    </row>
    <row r="13" spans="1:16" ht="11.25">
      <c r="A13" s="41"/>
      <c r="B13" s="37" t="s">
        <v>104</v>
      </c>
      <c r="C13" s="37">
        <f>SUM('By Area'!C13,'By Area'!C24,'By Area'!C35)</f>
        <v>355</v>
      </c>
      <c r="D13" s="38">
        <f>SUM('By Area'!D13,'By Area'!D24,'By Area'!D35)</f>
        <v>228</v>
      </c>
      <c r="E13" s="39">
        <f>SUM('By Area'!E13,'By Area'!E24,'By Area'!E35)</f>
        <v>183</v>
      </c>
      <c r="F13" s="39">
        <f>SUM('By Area'!F13,'By Area'!F24,'By Area'!F35)</f>
        <v>150</v>
      </c>
      <c r="G13" s="39">
        <f>SUM('By Area'!G13,'By Area'!G24,'By Area'!G35)</f>
        <v>133</v>
      </c>
      <c r="H13" s="39">
        <f>SUM('By Area'!H13,'By Area'!H24,'By Area'!H35)</f>
        <v>134</v>
      </c>
      <c r="I13" s="39">
        <f>SUM('By Area'!I13,'By Area'!I24,'By Area'!I35)</f>
        <v>144</v>
      </c>
      <c r="J13" s="39">
        <f>SUM('By Area'!J13,'By Area'!J24,'By Area'!J35)</f>
        <v>142</v>
      </c>
      <c r="K13" s="39">
        <f>SUM('By Area'!K13,'By Area'!K24,'By Area'!K35)</f>
        <v>165</v>
      </c>
      <c r="L13" s="39">
        <f>SUM('By Area'!L13,'By Area'!L24,'By Area'!L35)</f>
        <v>201</v>
      </c>
      <c r="M13" s="40">
        <f>SUM('By Area'!M13,'By Area'!M24,'By Area'!M35)</f>
        <v>244</v>
      </c>
      <c r="N13" s="41">
        <f t="shared" si="0"/>
        <v>133</v>
      </c>
      <c r="O13" s="42">
        <f t="shared" si="1"/>
        <v>222</v>
      </c>
      <c r="P13" s="43">
        <f t="shared" si="2"/>
        <v>0.6253521126760564</v>
      </c>
    </row>
    <row r="14" spans="1:16" ht="11.25">
      <c r="A14" s="41"/>
      <c r="B14" s="37" t="s">
        <v>284</v>
      </c>
      <c r="C14" s="37">
        <f>SUM('By Area'!C14,'By Area'!C25,'By Area'!C36)</f>
        <v>206</v>
      </c>
      <c r="D14" s="38">
        <f>SUM('By Area'!D14,'By Area'!D25,'By Area'!D36)</f>
        <v>103</v>
      </c>
      <c r="E14" s="39">
        <f>SUM('By Area'!E14,'By Area'!E25,'By Area'!E36)</f>
        <v>107</v>
      </c>
      <c r="F14" s="39">
        <f>SUM('By Area'!F14,'By Area'!F25,'By Area'!F36)</f>
        <v>107</v>
      </c>
      <c r="G14" s="39">
        <f>SUM('By Area'!G14,'By Area'!G25,'By Area'!G36)</f>
        <v>112</v>
      </c>
      <c r="H14" s="39">
        <f>SUM('By Area'!H14,'By Area'!H25,'By Area'!H36)</f>
        <v>105</v>
      </c>
      <c r="I14" s="39">
        <f>SUM('By Area'!I14,'By Area'!I25,'By Area'!I36)</f>
        <v>96</v>
      </c>
      <c r="J14" s="39">
        <f>SUM('By Area'!J14,'By Area'!J25,'By Area'!J36)</f>
        <v>111</v>
      </c>
      <c r="K14" s="39">
        <f>SUM('By Area'!K14,'By Area'!K25,'By Area'!K36)</f>
        <v>93</v>
      </c>
      <c r="L14" s="39">
        <f>SUM('By Area'!L14,'By Area'!L25,'By Area'!L36)</f>
        <v>85</v>
      </c>
      <c r="M14" s="40">
        <f>SUM('By Area'!M14,'By Area'!M25,'By Area'!M36)</f>
        <v>84</v>
      </c>
      <c r="N14" s="41">
        <f t="shared" si="0"/>
        <v>84</v>
      </c>
      <c r="O14" s="42">
        <f t="shared" si="1"/>
        <v>122</v>
      </c>
      <c r="P14" s="43">
        <f t="shared" si="2"/>
        <v>0.5922330097087378</v>
      </c>
    </row>
    <row r="15" spans="1:16" ht="11.25">
      <c r="A15" s="41"/>
      <c r="B15" s="37" t="s">
        <v>285</v>
      </c>
      <c r="C15" s="37">
        <f>SUM('By Area'!C15,'By Area'!C26,'By Area'!C37)</f>
        <v>136</v>
      </c>
      <c r="D15" s="38">
        <f>SUM('By Area'!D15,'By Area'!D26,'By Area'!D37)</f>
        <v>70</v>
      </c>
      <c r="E15" s="39">
        <f>SUM('By Area'!E15,'By Area'!E26,'By Area'!E37)</f>
        <v>60</v>
      </c>
      <c r="F15" s="39">
        <f>SUM('By Area'!F15,'By Area'!F26,'By Area'!F37)</f>
        <v>58</v>
      </c>
      <c r="G15" s="39">
        <f>SUM('By Area'!G15,'By Area'!G26,'By Area'!G37)</f>
        <v>53</v>
      </c>
      <c r="H15" s="39">
        <f>SUM('By Area'!H15,'By Area'!H26,'By Area'!H37)</f>
        <v>55</v>
      </c>
      <c r="I15" s="39">
        <f>SUM('By Area'!I15,'By Area'!I26,'By Area'!I37)</f>
        <v>58</v>
      </c>
      <c r="J15" s="39">
        <f>SUM('By Area'!J15,'By Area'!J26,'By Area'!J37)</f>
        <v>60</v>
      </c>
      <c r="K15" s="39">
        <f>SUM('By Area'!K15,'By Area'!K26,'By Area'!K37)</f>
        <v>66</v>
      </c>
      <c r="L15" s="39">
        <f>SUM('By Area'!L15,'By Area'!L26,'By Area'!L37)</f>
        <v>69</v>
      </c>
      <c r="M15" s="40">
        <f>SUM('By Area'!M15,'By Area'!M26,'By Area'!M37)</f>
        <v>73</v>
      </c>
      <c r="N15" s="41">
        <f t="shared" si="0"/>
        <v>53</v>
      </c>
      <c r="O15" s="42">
        <f t="shared" si="1"/>
        <v>83</v>
      </c>
      <c r="P15" s="43">
        <f t="shared" si="2"/>
        <v>0.6102941176470589</v>
      </c>
    </row>
    <row r="16" spans="1:16" ht="11.25">
      <c r="A16" s="41"/>
      <c r="B16" s="37" t="s">
        <v>4</v>
      </c>
      <c r="C16" s="37">
        <f>SUM('By Area'!C16,'By Area'!C27,'By Area'!C38)</f>
        <v>144</v>
      </c>
      <c r="D16" s="38">
        <f>SUM('By Area'!D16,'By Area'!D27,'By Area'!D38)</f>
        <v>101</v>
      </c>
      <c r="E16" s="39">
        <f>SUM('By Area'!E16,'By Area'!E27,'By Area'!E38)</f>
        <v>92</v>
      </c>
      <c r="F16" s="39">
        <f>SUM('By Area'!F16,'By Area'!F27,'By Area'!F38)</f>
        <v>82</v>
      </c>
      <c r="G16" s="39">
        <f>SUM('By Area'!G16,'By Area'!G27,'By Area'!G38)</f>
        <v>73</v>
      </c>
      <c r="H16" s="39">
        <f>SUM('By Area'!H16,'By Area'!H27,'By Area'!H38)</f>
        <v>79</v>
      </c>
      <c r="I16" s="39">
        <f>SUM('By Area'!I16,'By Area'!I27,'By Area'!I38)</f>
        <v>84</v>
      </c>
      <c r="J16" s="39">
        <f>SUM('By Area'!J16,'By Area'!J27,'By Area'!J38)</f>
        <v>80</v>
      </c>
      <c r="K16" s="39">
        <f>SUM('By Area'!K16,'By Area'!K27,'By Area'!K38)</f>
        <v>82</v>
      </c>
      <c r="L16" s="39">
        <f>SUM('By Area'!L16,'By Area'!L27,'By Area'!L38)</f>
        <v>84</v>
      </c>
      <c r="M16" s="40">
        <f>SUM('By Area'!M16,'By Area'!M27,'By Area'!M38)</f>
        <v>96</v>
      </c>
      <c r="N16" s="41">
        <f t="shared" si="0"/>
        <v>73</v>
      </c>
      <c r="O16" s="42">
        <f t="shared" si="1"/>
        <v>71</v>
      </c>
      <c r="P16" s="43">
        <f t="shared" si="2"/>
        <v>0.4930555555555556</v>
      </c>
    </row>
    <row r="17" spans="1:16" ht="11.25">
      <c r="A17" s="59"/>
      <c r="B17" s="45" t="s">
        <v>5</v>
      </c>
      <c r="C17" s="45">
        <f aca="true" t="shared" si="3" ref="C17:M17">SUM(C7:C16)</f>
        <v>15812</v>
      </c>
      <c r="D17" s="46">
        <f t="shared" si="3"/>
        <v>10259</v>
      </c>
      <c r="E17" s="47">
        <f t="shared" si="3"/>
        <v>8511</v>
      </c>
      <c r="F17" s="47">
        <f t="shared" si="3"/>
        <v>7111</v>
      </c>
      <c r="G17" s="47">
        <f t="shared" si="3"/>
        <v>6305</v>
      </c>
      <c r="H17" s="47">
        <f t="shared" si="3"/>
        <v>6190</v>
      </c>
      <c r="I17" s="47">
        <f t="shared" si="3"/>
        <v>6362</v>
      </c>
      <c r="J17" s="47">
        <f t="shared" si="3"/>
        <v>6382</v>
      </c>
      <c r="K17" s="47">
        <f t="shared" si="3"/>
        <v>6916</v>
      </c>
      <c r="L17" s="47">
        <f t="shared" si="3"/>
        <v>7830</v>
      </c>
      <c r="M17" s="48">
        <f t="shared" si="3"/>
        <v>9252</v>
      </c>
      <c r="N17" s="49">
        <f t="shared" si="0"/>
        <v>6190</v>
      </c>
      <c r="O17" s="50">
        <f t="shared" si="1"/>
        <v>9622</v>
      </c>
      <c r="P17" s="51">
        <f t="shared" si="2"/>
        <v>0.6085251707563876</v>
      </c>
    </row>
    <row r="18" spans="1:16" ht="11.25">
      <c r="A18" s="41" t="s">
        <v>231</v>
      </c>
      <c r="B18" s="37" t="s">
        <v>0</v>
      </c>
      <c r="C18" s="37">
        <f>SUM('By Area'!C40)</f>
        <v>255</v>
      </c>
      <c r="D18" s="38">
        <f>SUM('By Area'!D40)</f>
        <v>112</v>
      </c>
      <c r="E18" s="39">
        <f>SUM('By Area'!E40)</f>
        <v>66</v>
      </c>
      <c r="F18" s="39">
        <f>SUM('By Area'!F40)</f>
        <v>55</v>
      </c>
      <c r="G18" s="39">
        <f>SUM('By Area'!G40)</f>
        <v>42</v>
      </c>
      <c r="H18" s="39">
        <f>SUM('By Area'!H40)</f>
        <v>42</v>
      </c>
      <c r="I18" s="39">
        <f>SUM('By Area'!I40)</f>
        <v>44</v>
      </c>
      <c r="J18" s="39">
        <f>SUM('By Area'!J40)</f>
        <v>37</v>
      </c>
      <c r="K18" s="39">
        <f>SUM('By Area'!K40)</f>
        <v>49</v>
      </c>
      <c r="L18" s="39">
        <f>SUM('By Area'!L40)</f>
        <v>69</v>
      </c>
      <c r="M18" s="40">
        <f>SUM('By Area'!M40)</f>
        <v>96</v>
      </c>
      <c r="N18" s="41">
        <f t="shared" si="0"/>
        <v>37</v>
      </c>
      <c r="O18" s="42">
        <f t="shared" si="1"/>
        <v>218</v>
      </c>
      <c r="P18" s="43">
        <f t="shared" si="2"/>
        <v>0.8549019607843137</v>
      </c>
    </row>
    <row r="19" spans="1:16" ht="11.25">
      <c r="A19" s="41" t="s">
        <v>233</v>
      </c>
      <c r="B19" s="37" t="s">
        <v>1</v>
      </c>
      <c r="C19" s="37">
        <f>SUM('By Area'!C41)</f>
        <v>1135</v>
      </c>
      <c r="D19" s="38">
        <f>SUM('By Area'!D41)</f>
        <v>197</v>
      </c>
      <c r="E19" s="39">
        <f>SUM('By Area'!E41)</f>
        <v>77</v>
      </c>
      <c r="F19" s="39">
        <f>SUM('By Area'!F41)</f>
        <v>33</v>
      </c>
      <c r="G19" s="39">
        <f>SUM('By Area'!G41)</f>
        <v>18</v>
      </c>
      <c r="H19" s="39">
        <f>SUM('By Area'!H41)</f>
        <v>21</v>
      </c>
      <c r="I19" s="39">
        <f>SUM('By Area'!I41)</f>
        <v>26</v>
      </c>
      <c r="J19" s="39">
        <f>SUM('By Area'!J41)</f>
        <v>36</v>
      </c>
      <c r="K19" s="39">
        <f>SUM('By Area'!K41)</f>
        <v>81</v>
      </c>
      <c r="L19" s="39">
        <f>SUM('By Area'!L41)</f>
        <v>252</v>
      </c>
      <c r="M19" s="40">
        <f>SUM('By Area'!M41)</f>
        <v>492</v>
      </c>
      <c r="N19" s="41">
        <f t="shared" si="0"/>
        <v>18</v>
      </c>
      <c r="O19" s="42">
        <f t="shared" si="1"/>
        <v>1117</v>
      </c>
      <c r="P19" s="43">
        <f t="shared" si="2"/>
        <v>0.9841409691629956</v>
      </c>
    </row>
    <row r="20" spans="1:16" ht="11.25">
      <c r="A20" s="41" t="s">
        <v>234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568</v>
      </c>
      <c r="C21" s="37">
        <f>SUM('By Area'!C43)</f>
        <v>3</v>
      </c>
      <c r="D21" s="38">
        <f>SUM('By Area'!D43)</f>
        <v>0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0</v>
      </c>
      <c r="L21" s="39">
        <f>SUM('By Area'!L43)</f>
        <v>0</v>
      </c>
      <c r="M21" s="40">
        <f>SUM('By Area'!M43)</f>
        <v>0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127</v>
      </c>
      <c r="D22" s="38">
        <f>SUM('By Area'!D44)</f>
        <v>89</v>
      </c>
      <c r="E22" s="39">
        <f>SUM('By Area'!E44)</f>
        <v>74</v>
      </c>
      <c r="F22" s="39">
        <f>SUM('By Area'!F44)</f>
        <v>60</v>
      </c>
      <c r="G22" s="39">
        <f>SUM('By Area'!G44)</f>
        <v>57</v>
      </c>
      <c r="H22" s="39">
        <f>SUM('By Area'!H44)</f>
        <v>56</v>
      </c>
      <c r="I22" s="39">
        <f>SUM('By Area'!I44)</f>
        <v>61</v>
      </c>
      <c r="J22" s="39">
        <f>SUM('By Area'!J44)</f>
        <v>58</v>
      </c>
      <c r="K22" s="39">
        <f>SUM('By Area'!K44)</f>
        <v>61</v>
      </c>
      <c r="L22" s="39">
        <f>SUM('By Area'!L44)</f>
        <v>68</v>
      </c>
      <c r="M22" s="40">
        <f>SUM('By Area'!M44)</f>
        <v>79</v>
      </c>
      <c r="N22" s="41">
        <f t="shared" si="0"/>
        <v>56</v>
      </c>
      <c r="O22" s="42">
        <f t="shared" si="1"/>
        <v>71</v>
      </c>
      <c r="P22" s="43">
        <f t="shared" si="2"/>
        <v>0.5590551181102362</v>
      </c>
    </row>
    <row r="23" spans="1:16" ht="11.25">
      <c r="A23" s="41"/>
      <c r="B23" s="37" t="s">
        <v>100</v>
      </c>
      <c r="C23" s="37">
        <f>SUM('By Area'!C45)</f>
        <v>481</v>
      </c>
      <c r="D23" s="38">
        <f>SUM('By Area'!D45)</f>
        <v>287</v>
      </c>
      <c r="E23" s="39">
        <f>SUM('By Area'!E45)</f>
        <v>196</v>
      </c>
      <c r="F23" s="39">
        <f>SUM('By Area'!F45)</f>
        <v>127</v>
      </c>
      <c r="G23" s="39">
        <f>SUM('By Area'!G45)</f>
        <v>97</v>
      </c>
      <c r="H23" s="39">
        <f>SUM('By Area'!H45)</f>
        <v>103</v>
      </c>
      <c r="I23" s="39">
        <f>SUM('By Area'!I45)</f>
        <v>113</v>
      </c>
      <c r="J23" s="39">
        <f>SUM('By Area'!J45)</f>
        <v>96</v>
      </c>
      <c r="K23" s="39">
        <f>SUM('By Area'!K45)</f>
        <v>119</v>
      </c>
      <c r="L23" s="39">
        <f>SUM('By Area'!L45)</f>
        <v>171</v>
      </c>
      <c r="M23" s="40">
        <f>SUM('By Area'!M45)</f>
        <v>252</v>
      </c>
      <c r="N23" s="41">
        <f t="shared" si="0"/>
        <v>96</v>
      </c>
      <c r="O23" s="42">
        <f t="shared" si="1"/>
        <v>385</v>
      </c>
      <c r="P23" s="43">
        <f t="shared" si="2"/>
        <v>0.8004158004158004</v>
      </c>
    </row>
    <row r="24" spans="1:16" ht="11.25">
      <c r="A24" s="41"/>
      <c r="B24" s="37" t="s">
        <v>104</v>
      </c>
      <c r="C24" s="37">
        <f>SUM('By Area'!C46)</f>
        <v>53</v>
      </c>
      <c r="D24" s="38">
        <f>SUM('By Area'!D46)</f>
        <v>13</v>
      </c>
      <c r="E24" s="39">
        <f>SUM('By Area'!E46)</f>
        <v>5</v>
      </c>
      <c r="F24" s="39">
        <f>SUM('By Area'!F46)</f>
        <v>5</v>
      </c>
      <c r="G24" s="39">
        <f>SUM('By Area'!G46)</f>
        <v>4</v>
      </c>
      <c r="H24" s="39">
        <f>SUM('By Area'!H46)</f>
        <v>4</v>
      </c>
      <c r="I24" s="39">
        <f>SUM('By Area'!I46)</f>
        <v>6</v>
      </c>
      <c r="J24" s="39">
        <f>SUM('By Area'!J46)</f>
        <v>7</v>
      </c>
      <c r="K24" s="39">
        <f>SUM('By Area'!K46)</f>
        <v>7</v>
      </c>
      <c r="L24" s="39">
        <f>SUM('By Area'!L46)</f>
        <v>13</v>
      </c>
      <c r="M24" s="40">
        <f>SUM('By Area'!M46)</f>
        <v>26</v>
      </c>
      <c r="N24" s="41">
        <f t="shared" si="0"/>
        <v>4</v>
      </c>
      <c r="O24" s="42">
        <f t="shared" si="1"/>
        <v>49</v>
      </c>
      <c r="P24" s="43">
        <f t="shared" si="2"/>
        <v>0.9245283018867925</v>
      </c>
    </row>
    <row r="25" spans="1:16" ht="11.25">
      <c r="A25" s="41"/>
      <c r="B25" s="37" t="s">
        <v>284</v>
      </c>
      <c r="C25" s="37">
        <f>SUM('By Area'!C47)</f>
        <v>6</v>
      </c>
      <c r="D25" s="38">
        <f>SUM('By Area'!D47)</f>
        <v>3</v>
      </c>
      <c r="E25" s="39">
        <f>SUM('By Area'!E47)</f>
        <v>4</v>
      </c>
      <c r="F25" s="39">
        <f>SUM('By Area'!F47)</f>
        <v>3</v>
      </c>
      <c r="G25" s="39">
        <f>SUM('By Area'!G47)</f>
        <v>3</v>
      </c>
      <c r="H25" s="39">
        <f>SUM('By Area'!H47)</f>
        <v>3</v>
      </c>
      <c r="I25" s="39">
        <f>SUM('By Area'!I47)</f>
        <v>3</v>
      </c>
      <c r="J25" s="39">
        <f>SUM('By Area'!J47)</f>
        <v>3</v>
      </c>
      <c r="K25" s="39">
        <f>SUM('By Area'!K47)</f>
        <v>3</v>
      </c>
      <c r="L25" s="39">
        <f>SUM('By Area'!L47)</f>
        <v>3</v>
      </c>
      <c r="M25" s="40">
        <f>SUM('By Area'!M47)</f>
        <v>3</v>
      </c>
      <c r="N25" s="41">
        <f t="shared" si="0"/>
        <v>3</v>
      </c>
      <c r="O25" s="42">
        <f t="shared" si="1"/>
        <v>3</v>
      </c>
      <c r="P25" s="43">
        <f t="shared" si="2"/>
        <v>0.5</v>
      </c>
    </row>
    <row r="26" spans="1:16" ht="11.25">
      <c r="A26" s="41"/>
      <c r="B26" s="37" t="s">
        <v>285</v>
      </c>
      <c r="C26" s="37">
        <f>SUM('By Area'!C48)</f>
        <v>17</v>
      </c>
      <c r="D26" s="38">
        <f>SUM('By Area'!D48)</f>
        <v>5</v>
      </c>
      <c r="E26" s="39">
        <f>SUM('By Area'!E48)</f>
        <v>3</v>
      </c>
      <c r="F26" s="39">
        <f>SUM('By Area'!F48)</f>
        <v>4</v>
      </c>
      <c r="G26" s="39">
        <f>SUM('By Area'!G48)</f>
        <v>3</v>
      </c>
      <c r="H26" s="39">
        <f>SUM('By Area'!H48)</f>
        <v>4</v>
      </c>
      <c r="I26" s="39">
        <f>SUM('By Area'!I48)</f>
        <v>4</v>
      </c>
      <c r="J26" s="39">
        <f>SUM('By Area'!J48)</f>
        <v>4</v>
      </c>
      <c r="K26" s="39">
        <f>SUM('By Area'!K48)</f>
        <v>6</v>
      </c>
      <c r="L26" s="39">
        <f>SUM('By Area'!L48)</f>
        <v>6</v>
      </c>
      <c r="M26" s="40">
        <f>SUM('By Area'!M48)</f>
        <v>7</v>
      </c>
      <c r="N26" s="41">
        <f t="shared" si="0"/>
        <v>3</v>
      </c>
      <c r="O26" s="42">
        <f t="shared" si="1"/>
        <v>14</v>
      </c>
      <c r="P26" s="43">
        <f t="shared" si="2"/>
        <v>0.8235294117647058</v>
      </c>
    </row>
    <row r="27" spans="1:16" ht="11.25">
      <c r="A27" s="41"/>
      <c r="B27" s="37" t="s">
        <v>4</v>
      </c>
      <c r="C27" s="37">
        <f>SUM('By Area'!C49)</f>
        <v>5</v>
      </c>
      <c r="D27" s="38">
        <f>SUM('By Area'!D49)</f>
        <v>2</v>
      </c>
      <c r="E27" s="39">
        <f>SUM('By Area'!E49)</f>
        <v>3</v>
      </c>
      <c r="F27" s="39">
        <f>SUM('By Area'!F49)</f>
        <v>1</v>
      </c>
      <c r="G27" s="39">
        <f>SUM('By Area'!G49)</f>
        <v>1</v>
      </c>
      <c r="H27" s="39">
        <f>SUM('By Area'!H49)</f>
        <v>1</v>
      </c>
      <c r="I27" s="39">
        <f>SUM('By Area'!I49)</f>
        <v>2</v>
      </c>
      <c r="J27" s="39">
        <f>SUM('By Area'!J49)</f>
        <v>1</v>
      </c>
      <c r="K27" s="39">
        <f>SUM('By Area'!K49)</f>
        <v>1</v>
      </c>
      <c r="L27" s="39">
        <f>SUM('By Area'!L49)</f>
        <v>2</v>
      </c>
      <c r="M27" s="40">
        <f>SUM('By Area'!M49)</f>
        <v>2</v>
      </c>
      <c r="N27" s="41">
        <f t="shared" si="0"/>
        <v>1</v>
      </c>
      <c r="O27" s="42">
        <f t="shared" si="1"/>
        <v>4</v>
      </c>
      <c r="P27" s="43">
        <f t="shared" si="2"/>
        <v>0.8</v>
      </c>
    </row>
    <row r="28" spans="1:16" ht="11.25">
      <c r="A28" s="59"/>
      <c r="B28" s="45" t="s">
        <v>5</v>
      </c>
      <c r="C28" s="45">
        <f aca="true" t="shared" si="4" ref="C28:M28">SUM(C18:C27)</f>
        <v>2082</v>
      </c>
      <c r="D28" s="46">
        <f t="shared" si="4"/>
        <v>708</v>
      </c>
      <c r="E28" s="47">
        <f t="shared" si="4"/>
        <v>428</v>
      </c>
      <c r="F28" s="47">
        <f t="shared" si="4"/>
        <v>288</v>
      </c>
      <c r="G28" s="47">
        <f t="shared" si="4"/>
        <v>225</v>
      </c>
      <c r="H28" s="47">
        <f t="shared" si="4"/>
        <v>234</v>
      </c>
      <c r="I28" s="47">
        <f t="shared" si="4"/>
        <v>259</v>
      </c>
      <c r="J28" s="47">
        <f t="shared" si="4"/>
        <v>242</v>
      </c>
      <c r="K28" s="47">
        <f t="shared" si="4"/>
        <v>327</v>
      </c>
      <c r="L28" s="47">
        <f t="shared" si="4"/>
        <v>584</v>
      </c>
      <c r="M28" s="48">
        <f t="shared" si="4"/>
        <v>957</v>
      </c>
      <c r="N28" s="49">
        <f t="shared" si="0"/>
        <v>225</v>
      </c>
      <c r="O28" s="50">
        <f t="shared" si="1"/>
        <v>1857</v>
      </c>
      <c r="P28" s="51">
        <f t="shared" si="2"/>
        <v>0.8919308357348703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167</v>
      </c>
      <c r="B4" s="24" t="s">
        <v>6</v>
      </c>
      <c r="C4" s="24" t="s">
        <v>6</v>
      </c>
      <c r="D4" s="87" t="s">
        <v>555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317</v>
      </c>
      <c r="O4" s="88"/>
      <c r="P4" s="89"/>
    </row>
    <row r="5" spans="1:16" ht="11.25">
      <c r="A5" s="25"/>
      <c r="B5" s="25" t="s">
        <v>174</v>
      </c>
      <c r="C5" s="25" t="s">
        <v>175</v>
      </c>
      <c r="D5" s="26" t="s">
        <v>269</v>
      </c>
      <c r="E5" s="27" t="s">
        <v>270</v>
      </c>
      <c r="F5" s="27" t="s">
        <v>271</v>
      </c>
      <c r="G5" s="27" t="s">
        <v>272</v>
      </c>
      <c r="H5" s="27" t="s">
        <v>273</v>
      </c>
      <c r="I5" s="27" t="s">
        <v>274</v>
      </c>
      <c r="J5" s="27" t="s">
        <v>275</v>
      </c>
      <c r="K5" s="27" t="s">
        <v>276</v>
      </c>
      <c r="L5" s="27" t="s">
        <v>277</v>
      </c>
      <c r="M5" s="28" t="s">
        <v>278</v>
      </c>
      <c r="N5" s="29" t="s">
        <v>279</v>
      </c>
      <c r="O5" s="30" t="s">
        <v>280</v>
      </c>
      <c r="P5" s="31" t="s">
        <v>281</v>
      </c>
    </row>
    <row r="6" spans="1:16" ht="11.25">
      <c r="A6" s="32"/>
      <c r="B6" s="32"/>
      <c r="C6" s="32"/>
      <c r="D6" s="33" t="s">
        <v>282</v>
      </c>
      <c r="E6" s="34" t="s">
        <v>282</v>
      </c>
      <c r="F6" s="34" t="s">
        <v>282</v>
      </c>
      <c r="G6" s="34" t="s">
        <v>282</v>
      </c>
      <c r="H6" s="34" t="s">
        <v>283</v>
      </c>
      <c r="I6" s="34" t="s">
        <v>283</v>
      </c>
      <c r="J6" s="34" t="s">
        <v>283</v>
      </c>
      <c r="K6" s="34" t="s">
        <v>283</v>
      </c>
      <c r="L6" s="34" t="s">
        <v>283</v>
      </c>
      <c r="M6" s="35" t="s">
        <v>283</v>
      </c>
      <c r="N6" s="33" t="s">
        <v>175</v>
      </c>
      <c r="O6" s="34" t="s">
        <v>175</v>
      </c>
      <c r="P6" s="35" t="s">
        <v>280</v>
      </c>
    </row>
    <row r="7" spans="1:16" ht="11.25">
      <c r="A7" s="36" t="s">
        <v>235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5" t="s">
        <v>238</v>
      </c>
      <c r="B8" s="37" t="s">
        <v>1</v>
      </c>
      <c r="C8" s="37">
        <f>SUM('By Neighborhood'!C8,'By Neighborhood'!C19,'By Neighborhood'!C30,'By Neighborhood'!C41)</f>
        <v>111</v>
      </c>
      <c r="D8" s="38">
        <f>SUM('By Neighborhood'!D8,'By Neighborhood'!D19,'By Neighborhood'!D30,'By Neighborhood'!D41)</f>
        <v>87</v>
      </c>
      <c r="E8" s="39">
        <f>SUM('By Neighborhood'!E8,'By Neighborhood'!E19,'By Neighborhood'!E30,'By Neighborhood'!E41)</f>
        <v>64</v>
      </c>
      <c r="F8" s="39">
        <f>SUM('By Neighborhood'!F8,'By Neighborhood'!F19,'By Neighborhood'!F30,'By Neighborhood'!F41)</f>
        <v>45</v>
      </c>
      <c r="G8" s="39">
        <f>SUM('By Neighborhood'!G8,'By Neighborhood'!G19,'By Neighborhood'!G30,'By Neighborhood'!G41)</f>
        <v>33</v>
      </c>
      <c r="H8" s="39">
        <f>SUM('By Neighborhood'!H8,'By Neighborhood'!H19,'By Neighborhood'!H30,'By Neighborhood'!H41)</f>
        <v>36</v>
      </c>
      <c r="I8" s="39">
        <f>SUM('By Neighborhood'!I8,'By Neighborhood'!I19,'By Neighborhood'!I30,'By Neighborhood'!I41)</f>
        <v>37</v>
      </c>
      <c r="J8" s="39">
        <f>SUM('By Neighborhood'!J8,'By Neighborhood'!J19,'By Neighborhood'!J30,'By Neighborhood'!J41)</f>
        <v>34</v>
      </c>
      <c r="K8" s="39">
        <f>SUM('By Neighborhood'!K8,'By Neighborhood'!K19,'By Neighborhood'!K30,'By Neighborhood'!K41)</f>
        <v>38</v>
      </c>
      <c r="L8" s="39">
        <f>SUM('By Neighborhood'!L8,'By Neighborhood'!L19,'By Neighborhood'!L30,'By Neighborhood'!L41)</f>
        <v>45</v>
      </c>
      <c r="M8" s="40">
        <f>SUM('By Neighborhood'!M8,'By Neighborhood'!M19,'By Neighborhood'!M30,'By Neighborhood'!M41)</f>
        <v>57</v>
      </c>
      <c r="N8" s="41">
        <f aca="true" t="shared" si="0" ref="N8:N50">MIN(D8:M8)</f>
        <v>33</v>
      </c>
      <c r="O8" s="42">
        <f aca="true" t="shared" si="1" ref="O8:O50">C8-N8</f>
        <v>78</v>
      </c>
      <c r="P8" s="43">
        <f aca="true" t="shared" si="2" ref="P8:P50">O8/C8</f>
        <v>0.7027027027027027</v>
      </c>
    </row>
    <row r="9" spans="1:16" ht="11.25">
      <c r="A9" s="5" t="s">
        <v>227</v>
      </c>
      <c r="B9" s="37" t="s">
        <v>2</v>
      </c>
      <c r="C9" s="37">
        <f>SUM('By Neighborhood'!C9,'By Neighborhood'!C20,'By Neighborhood'!C31,'By Neighborhood'!C42)</f>
        <v>165</v>
      </c>
      <c r="D9" s="38">
        <f>SUM('By Neighborhood'!D9,'By Neighborhood'!D20,'By Neighborhood'!D31,'By Neighborhood'!D42)</f>
        <v>142</v>
      </c>
      <c r="E9" s="39">
        <f>SUM('By Neighborhood'!E9,'By Neighborhood'!E20,'By Neighborhood'!E31,'By Neighborhood'!E42)</f>
        <v>116</v>
      </c>
      <c r="F9" s="39">
        <f>SUM('By Neighborhood'!F9,'By Neighborhood'!F20,'By Neighborhood'!F31,'By Neighborhood'!F42)</f>
        <v>88</v>
      </c>
      <c r="G9" s="39">
        <f>SUM('By Neighborhood'!G9,'By Neighborhood'!G20,'By Neighborhood'!G31,'By Neighborhood'!G42)</f>
        <v>71</v>
      </c>
      <c r="H9" s="39">
        <f>SUM('By Neighborhood'!H9,'By Neighborhood'!H20,'By Neighborhood'!H31,'By Neighborhood'!H42)</f>
        <v>68</v>
      </c>
      <c r="I9" s="39">
        <f>SUM('By Neighborhood'!I9,'By Neighborhood'!I20,'By Neighborhood'!I31,'By Neighborhood'!I42)</f>
        <v>73</v>
      </c>
      <c r="J9" s="39">
        <f>SUM('By Neighborhood'!J9,'By Neighborhood'!J20,'By Neighborhood'!J31,'By Neighborhood'!J42)</f>
        <v>74</v>
      </c>
      <c r="K9" s="39">
        <f>SUM('By Neighborhood'!K9,'By Neighborhood'!K20,'By Neighborhood'!K31,'By Neighborhood'!K42)</f>
        <v>76</v>
      </c>
      <c r="L9" s="39">
        <f>SUM('By Neighborhood'!L9,'By Neighborhood'!L20,'By Neighborhood'!L31,'By Neighborhood'!L42)</f>
        <v>84</v>
      </c>
      <c r="M9" s="40">
        <f>SUM('By Neighborhood'!M9,'By Neighborhood'!M20,'By Neighborhood'!M31,'By Neighborhood'!M42)</f>
        <v>103</v>
      </c>
      <c r="N9" s="41">
        <f t="shared" si="0"/>
        <v>68</v>
      </c>
      <c r="O9" s="42">
        <f t="shared" si="1"/>
        <v>97</v>
      </c>
      <c r="P9" s="43">
        <f t="shared" si="2"/>
        <v>0.5878787878787879</v>
      </c>
    </row>
    <row r="10" spans="1:16" ht="11.25">
      <c r="A10" s="5" t="s">
        <v>239</v>
      </c>
      <c r="B10" s="37" t="s">
        <v>568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4</v>
      </c>
      <c r="F10" s="39">
        <f>SUM('By Neighborhood'!F10,'By Neighborhood'!F21,'By Neighborhood'!F32,'By Neighborhood'!F43)</f>
        <v>2</v>
      </c>
      <c r="G10" s="39">
        <f>SUM('By Neighborhood'!G10,'By Neighborhood'!G21,'By Neighborhood'!G32,'By Neighborhood'!G43)</f>
        <v>2</v>
      </c>
      <c r="H10" s="39">
        <f>SUM('By Neighborhood'!H10,'By Neighborhood'!H21,'By Neighborhood'!H32,'By Neighborhood'!H43)</f>
        <v>3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2</v>
      </c>
      <c r="K10" s="39">
        <f>SUM('By Neighborhood'!K10,'By Neighborhood'!K21,'By Neighborhood'!K32,'By Neighborhood'!K43)</f>
        <v>2</v>
      </c>
      <c r="L10" s="39">
        <f>SUM('By Neighborhood'!L10,'By Neighborhood'!L21,'By Neighborhood'!L32,'By Neighborhood'!L43)</f>
        <v>2</v>
      </c>
      <c r="M10" s="40">
        <f>SUM('By Neighborhood'!M10,'By Neighborhood'!M21,'By Neighborhood'!M32,'By Neighborhood'!M43)</f>
        <v>3</v>
      </c>
      <c r="N10" s="41">
        <f t="shared" si="0"/>
        <v>2</v>
      </c>
      <c r="O10" s="42">
        <f t="shared" si="1"/>
        <v>2</v>
      </c>
      <c r="P10" s="43">
        <f t="shared" si="2"/>
        <v>0.5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1</v>
      </c>
      <c r="H11" s="39">
        <f>SUM('By Neighborhood'!H11,'By Neighborhood'!H22,'By Neighborhood'!H33,'By Neighborhood'!H44)</f>
        <v>1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1</v>
      </c>
      <c r="L11" s="39">
        <f>SUM('By Neighborhood'!L11,'By Neighborhood'!L22,'By Neighborhood'!L33,'By Neighborhood'!L44)</f>
        <v>1</v>
      </c>
      <c r="M11" s="40">
        <f>SUM('By Neighborhood'!M11,'By Neighborhood'!M22,'By Neighborhood'!M33,'By Neighborhood'!M44)</f>
        <v>1</v>
      </c>
      <c r="N11" s="41">
        <f t="shared" si="0"/>
        <v>1</v>
      </c>
      <c r="O11" s="42">
        <f t="shared" si="1"/>
        <v>0</v>
      </c>
      <c r="P11" s="43">
        <f t="shared" si="2"/>
        <v>0</v>
      </c>
    </row>
    <row r="12" spans="1:16" ht="11.25">
      <c r="A12" s="5"/>
      <c r="B12" s="37" t="s">
        <v>100</v>
      </c>
      <c r="C12" s="37">
        <f>SUM('By Neighborhood'!C12,'By Neighborhood'!C23,'By Neighborhood'!C34,'By Neighborhood'!C45)</f>
        <v>440</v>
      </c>
      <c r="D12" s="38">
        <f>SUM('By Neighborhood'!D12,'By Neighborhood'!D23,'By Neighborhood'!D34,'By Neighborhood'!D45)</f>
        <v>362</v>
      </c>
      <c r="E12" s="39">
        <f>SUM('By Neighborhood'!E12,'By Neighborhood'!E23,'By Neighborhood'!E34,'By Neighborhood'!E45)</f>
        <v>276</v>
      </c>
      <c r="F12" s="39">
        <f>SUM('By Neighborhood'!F12,'By Neighborhood'!F23,'By Neighborhood'!F34,'By Neighborhood'!F45)</f>
        <v>192</v>
      </c>
      <c r="G12" s="39">
        <f>SUM('By Neighborhood'!G12,'By Neighborhood'!G23,'By Neighborhood'!G34,'By Neighborhood'!G45)</f>
        <v>109</v>
      </c>
      <c r="H12" s="39">
        <f>SUM('By Neighborhood'!H12,'By Neighborhood'!H23,'By Neighborhood'!H34,'By Neighborhood'!H45)</f>
        <v>75</v>
      </c>
      <c r="I12" s="39">
        <f>SUM('By Neighborhood'!I12,'By Neighborhood'!I23,'By Neighborhood'!I34,'By Neighborhood'!I45)</f>
        <v>84</v>
      </c>
      <c r="J12" s="39">
        <f>SUM('By Neighborhood'!J12,'By Neighborhood'!J23,'By Neighborhood'!J34,'By Neighborhood'!J45)</f>
        <v>97</v>
      </c>
      <c r="K12" s="39">
        <f>SUM('By Neighborhood'!K12,'By Neighborhood'!K23,'By Neighborhood'!K34,'By Neighborhood'!K45)</f>
        <v>122</v>
      </c>
      <c r="L12" s="39">
        <f>SUM('By Neighborhood'!L12,'By Neighborhood'!L23,'By Neighborhood'!L34,'By Neighborhood'!L45)</f>
        <v>182</v>
      </c>
      <c r="M12" s="40">
        <f>SUM('By Neighborhood'!M12,'By Neighborhood'!M23,'By Neighborhood'!M34,'By Neighborhood'!M45)</f>
        <v>267</v>
      </c>
      <c r="N12" s="41">
        <f t="shared" si="0"/>
        <v>75</v>
      </c>
      <c r="O12" s="42">
        <f t="shared" si="1"/>
        <v>365</v>
      </c>
      <c r="P12" s="43">
        <f t="shared" si="2"/>
        <v>0.8295454545454546</v>
      </c>
    </row>
    <row r="13" spans="1:16" ht="11.25">
      <c r="A13" s="5"/>
      <c r="B13" s="37" t="s">
        <v>104</v>
      </c>
      <c r="C13" s="37">
        <f>SUM('By Neighborhood'!C13,'By Neighborhood'!C24,'By Neighborhood'!C35,'By Neighborhood'!C46)</f>
        <v>27</v>
      </c>
      <c r="D13" s="38">
        <f>SUM('By Neighborhood'!D13,'By Neighborhood'!D24,'By Neighborhood'!D35,'By Neighborhood'!D46)</f>
        <v>23</v>
      </c>
      <c r="E13" s="39">
        <f>SUM('By Neighborhood'!E13,'By Neighborhood'!E24,'By Neighborhood'!E35,'By Neighborhood'!E46)</f>
        <v>21</v>
      </c>
      <c r="F13" s="39">
        <f>SUM('By Neighborhood'!F13,'By Neighborhood'!F24,'By Neighborhood'!F35,'By Neighborhood'!F46)</f>
        <v>18</v>
      </c>
      <c r="G13" s="39">
        <f>SUM('By Neighborhood'!G13,'By Neighborhood'!G24,'By Neighborhood'!G35,'By Neighborhood'!G46)</f>
        <v>11</v>
      </c>
      <c r="H13" s="39">
        <f>SUM('By Neighborhood'!H13,'By Neighborhood'!H24,'By Neighborhood'!H35,'By Neighborhood'!H46)</f>
        <v>10</v>
      </c>
      <c r="I13" s="39">
        <f>SUM('By Neighborhood'!I13,'By Neighborhood'!I24,'By Neighborhood'!I35,'By Neighborhood'!I46)</f>
        <v>13</v>
      </c>
      <c r="J13" s="39">
        <f>SUM('By Neighborhood'!J13,'By Neighborhood'!J24,'By Neighborhood'!J35,'By Neighborhood'!J46)</f>
        <v>13</v>
      </c>
      <c r="K13" s="39">
        <f>SUM('By Neighborhood'!K13,'By Neighborhood'!K24,'By Neighborhood'!K35,'By Neighborhood'!K46)</f>
        <v>15</v>
      </c>
      <c r="L13" s="39">
        <f>SUM('By Neighborhood'!L13,'By Neighborhood'!L24,'By Neighborhood'!L35,'By Neighborhood'!L46)</f>
        <v>20</v>
      </c>
      <c r="M13" s="40">
        <f>SUM('By Neighborhood'!M13,'By Neighborhood'!M24,'By Neighborhood'!M35,'By Neighborhood'!M46)</f>
        <v>23</v>
      </c>
      <c r="N13" s="41">
        <f t="shared" si="0"/>
        <v>10</v>
      </c>
      <c r="O13" s="42">
        <f t="shared" si="1"/>
        <v>17</v>
      </c>
      <c r="P13" s="43">
        <f t="shared" si="2"/>
        <v>0.6296296296296297</v>
      </c>
    </row>
    <row r="14" spans="1:16" ht="11.25">
      <c r="A14" s="5"/>
      <c r="B14" s="37" t="s">
        <v>284</v>
      </c>
      <c r="C14" s="37">
        <f>SUM('By Neighborhood'!C14,'By Neighborhood'!C25,'By Neighborhood'!C36,'By Neighborhood'!C47)</f>
        <v>7</v>
      </c>
      <c r="D14" s="38">
        <f>SUM('By Neighborhood'!D14,'By Neighborhood'!D25,'By Neighborhood'!D36,'By Neighborhood'!D47)</f>
        <v>3</v>
      </c>
      <c r="E14" s="39">
        <f>SUM('By Neighborhood'!E14,'By Neighborhood'!E25,'By Neighborhood'!E36,'By Neighborhood'!E47)</f>
        <v>3</v>
      </c>
      <c r="F14" s="39">
        <f>SUM('By Neighborhood'!F14,'By Neighborhood'!F25,'By Neighborhood'!F36,'By Neighborhood'!F47)</f>
        <v>3</v>
      </c>
      <c r="G14" s="39">
        <f>SUM('By Neighborhood'!G14,'By Neighborhood'!G25,'By Neighborhood'!G36,'By Neighborhood'!G47)</f>
        <v>4</v>
      </c>
      <c r="H14" s="39">
        <f>SUM('By Neighborhood'!H14,'By Neighborhood'!H25,'By Neighborhood'!H36,'By Neighborhood'!H47)</f>
        <v>4</v>
      </c>
      <c r="I14" s="39">
        <f>SUM('By Neighborhood'!I14,'By Neighborhood'!I25,'By Neighborhood'!I36,'By Neighborhood'!I47)</f>
        <v>2</v>
      </c>
      <c r="J14" s="39">
        <f>SUM('By Neighborhood'!J14,'By Neighborhood'!J25,'By Neighborhood'!J36,'By Neighborhood'!J47)</f>
        <v>2</v>
      </c>
      <c r="K14" s="39">
        <f>SUM('By Neighborhood'!K14,'By Neighborhood'!K25,'By Neighborhood'!K36,'By Neighborhood'!K47)</f>
        <v>3</v>
      </c>
      <c r="L14" s="39">
        <f>SUM('By Neighborhood'!L14,'By Neighborhood'!L25,'By Neighborhood'!L36,'By Neighborhood'!L47)</f>
        <v>3</v>
      </c>
      <c r="M14" s="40">
        <f>SUM('By Neighborhood'!M14,'By Neighborhood'!M25,'By Neighborhood'!M36,'By Neighborhood'!M47)</f>
        <v>3</v>
      </c>
      <c r="N14" s="41">
        <f t="shared" si="0"/>
        <v>2</v>
      </c>
      <c r="O14" s="42">
        <f t="shared" si="1"/>
        <v>5</v>
      </c>
      <c r="P14" s="43">
        <f t="shared" si="2"/>
        <v>0.7142857142857143</v>
      </c>
    </row>
    <row r="15" spans="1:16" ht="11.25">
      <c r="A15" s="5"/>
      <c r="B15" s="37" t="s">
        <v>285</v>
      </c>
      <c r="C15" s="37">
        <f>SUM('By Neighborhood'!C15,'By Neighborhood'!C26,'By Neighborhood'!C37,'By Neighborhood'!C48)</f>
        <v>5</v>
      </c>
      <c r="D15" s="38">
        <f>SUM('By Neighborhood'!D15,'By Neighborhood'!D26,'By Neighborhood'!D37,'By Neighborhood'!D48)</f>
        <v>4</v>
      </c>
      <c r="E15" s="39">
        <f>SUM('By Neighborhood'!E15,'By Neighborhood'!E26,'By Neighborhood'!E37,'By Neighborhood'!E48)</f>
        <v>5</v>
      </c>
      <c r="F15" s="39">
        <f>SUM('By Neighborhood'!F15,'By Neighborhood'!F26,'By Neighborhood'!F37,'By Neighborhood'!F48)</f>
        <v>4</v>
      </c>
      <c r="G15" s="39">
        <f>SUM('By Neighborhood'!G15,'By Neighborhood'!G26,'By Neighborhood'!G37,'By Neighborhood'!G48)</f>
        <v>2</v>
      </c>
      <c r="H15" s="39">
        <f>SUM('By Neighborhood'!H15,'By Neighborhood'!H26,'By Neighborhood'!H37,'By Neighborhood'!H48)</f>
        <v>2</v>
      </c>
      <c r="I15" s="39">
        <f>SUM('By Neighborhood'!I15,'By Neighborhood'!I26,'By Neighborhood'!I37,'By Neighborhood'!I48)</f>
        <v>2</v>
      </c>
      <c r="J15" s="39">
        <f>SUM('By Neighborhood'!J15,'By Neighborhood'!J26,'By Neighborhood'!J37,'By Neighborhood'!J48)</f>
        <v>3</v>
      </c>
      <c r="K15" s="39">
        <f>SUM('By Neighborhood'!K15,'By Neighborhood'!K26,'By Neighborhood'!K37,'By Neighborhood'!K48)</f>
        <v>3</v>
      </c>
      <c r="L15" s="39">
        <f>SUM('By Neighborhood'!L15,'By Neighborhood'!L26,'By Neighborhood'!L37,'By Neighborhood'!L48)</f>
        <v>3</v>
      </c>
      <c r="M15" s="40">
        <f>SUM('By Neighborhood'!M15,'By Neighborhood'!M26,'By Neighborhood'!M37,'By Neighborhood'!M48)</f>
        <v>3</v>
      </c>
      <c r="N15" s="41">
        <f t="shared" si="0"/>
        <v>2</v>
      </c>
      <c r="O15" s="42">
        <f t="shared" si="1"/>
        <v>3</v>
      </c>
      <c r="P15" s="43">
        <f t="shared" si="2"/>
        <v>0.6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15</v>
      </c>
      <c r="D16" s="38">
        <f>SUM('By Neighborhood'!D16,'By Neighborhood'!D27,'By Neighborhood'!D38,'By Neighborhood'!D49)</f>
        <v>8</v>
      </c>
      <c r="E16" s="39">
        <f>SUM('By Neighborhood'!E16,'By Neighborhood'!E27,'By Neighborhood'!E38,'By Neighborhood'!E49)</f>
        <v>8</v>
      </c>
      <c r="F16" s="39">
        <f>SUM('By Neighborhood'!F16,'By Neighborhood'!F27,'By Neighborhood'!F38,'By Neighborhood'!F49)</f>
        <v>5</v>
      </c>
      <c r="G16" s="39">
        <f>SUM('By Neighborhood'!G16,'By Neighborhood'!G27,'By Neighborhood'!G38,'By Neighborhood'!G49)</f>
        <v>4</v>
      </c>
      <c r="H16" s="39">
        <f>SUM('By Neighborhood'!H16,'By Neighborhood'!H27,'By Neighborhood'!H38,'By Neighborhood'!H49)</f>
        <v>6</v>
      </c>
      <c r="I16" s="39">
        <f>SUM('By Neighborhood'!I16,'By Neighborhood'!I27,'By Neighborhood'!I38,'By Neighborhood'!I49)</f>
        <v>6</v>
      </c>
      <c r="J16" s="39">
        <f>SUM('By Neighborhood'!J16,'By Neighborhood'!J27,'By Neighborhood'!J38,'By Neighborhood'!J49)</f>
        <v>6</v>
      </c>
      <c r="K16" s="39">
        <f>SUM('By Neighborhood'!K16,'By Neighborhood'!K27,'By Neighborhood'!K38,'By Neighborhood'!K49)</f>
        <v>4</v>
      </c>
      <c r="L16" s="39">
        <f>SUM('By Neighborhood'!L16,'By Neighborhood'!L27,'By Neighborhood'!L38,'By Neighborhood'!L49)</f>
        <v>8</v>
      </c>
      <c r="M16" s="40">
        <f>SUM('By Neighborhood'!M16,'By Neighborhood'!M27,'By Neighborhood'!M38,'By Neighborhood'!M49)</f>
        <v>8</v>
      </c>
      <c r="N16" s="41">
        <f t="shared" si="0"/>
        <v>4</v>
      </c>
      <c r="O16" s="42">
        <f t="shared" si="1"/>
        <v>11</v>
      </c>
      <c r="P16" s="43">
        <f t="shared" si="2"/>
        <v>0.7333333333333333</v>
      </c>
    </row>
    <row r="17" spans="1:16" ht="11.25">
      <c r="A17" s="44"/>
      <c r="B17" s="45" t="s">
        <v>5</v>
      </c>
      <c r="C17" s="45">
        <f aca="true" t="shared" si="3" ref="C17:M17">SUM(C7:C16)</f>
        <v>775</v>
      </c>
      <c r="D17" s="46">
        <f t="shared" si="3"/>
        <v>634</v>
      </c>
      <c r="E17" s="47">
        <f t="shared" si="3"/>
        <v>498</v>
      </c>
      <c r="F17" s="47">
        <f t="shared" si="3"/>
        <v>358</v>
      </c>
      <c r="G17" s="47">
        <f t="shared" si="3"/>
        <v>237</v>
      </c>
      <c r="H17" s="47">
        <f t="shared" si="3"/>
        <v>205</v>
      </c>
      <c r="I17" s="47">
        <f t="shared" si="3"/>
        <v>220</v>
      </c>
      <c r="J17" s="47">
        <f t="shared" si="3"/>
        <v>232</v>
      </c>
      <c r="K17" s="47">
        <f t="shared" si="3"/>
        <v>264</v>
      </c>
      <c r="L17" s="47">
        <f t="shared" si="3"/>
        <v>348</v>
      </c>
      <c r="M17" s="48">
        <f t="shared" si="3"/>
        <v>468</v>
      </c>
      <c r="N17" s="49">
        <f t="shared" si="0"/>
        <v>205</v>
      </c>
      <c r="O17" s="50">
        <f t="shared" si="1"/>
        <v>570</v>
      </c>
      <c r="P17" s="51">
        <f t="shared" si="2"/>
        <v>0.7354838709677419</v>
      </c>
    </row>
    <row r="18" spans="1:16" ht="11.25">
      <c r="A18" s="36" t="s">
        <v>236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1493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1161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923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663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537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505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513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522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568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665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781</v>
      </c>
      <c r="N18" s="41">
        <f t="shared" si="0"/>
        <v>505</v>
      </c>
      <c r="O18" s="42">
        <f t="shared" si="1"/>
        <v>988</v>
      </c>
      <c r="P18" s="43">
        <f t="shared" si="2"/>
        <v>0.6617548559946417</v>
      </c>
    </row>
    <row r="19" spans="1:16" ht="11.25">
      <c r="A19" s="5" t="s">
        <v>232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3674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2140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1426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970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754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735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791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798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998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1365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2014</v>
      </c>
      <c r="N19" s="41">
        <f t="shared" si="0"/>
        <v>735</v>
      </c>
      <c r="O19" s="42">
        <f t="shared" si="1"/>
        <v>2939</v>
      </c>
      <c r="P19" s="43">
        <f t="shared" si="2"/>
        <v>0.7999455634186173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2737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1918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1734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1544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1419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1351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1382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1398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1526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1666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1841</v>
      </c>
      <c r="N20" s="41">
        <f t="shared" si="0"/>
        <v>1351</v>
      </c>
      <c r="O20" s="42">
        <f t="shared" si="1"/>
        <v>1386</v>
      </c>
      <c r="P20" s="43">
        <f t="shared" si="2"/>
        <v>0.5063938618925832</v>
      </c>
    </row>
    <row r="21" spans="1:16" ht="11.25">
      <c r="A21" s="5"/>
      <c r="B21" s="37" t="s">
        <v>568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491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343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257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189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152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160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174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176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199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226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236</v>
      </c>
      <c r="N21" s="41">
        <f t="shared" si="0"/>
        <v>152</v>
      </c>
      <c r="O21" s="42">
        <f t="shared" si="1"/>
        <v>339</v>
      </c>
      <c r="P21" s="43">
        <f t="shared" si="2"/>
        <v>0.6904276985743381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179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135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112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99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84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83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90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89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87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94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106</v>
      </c>
      <c r="N22" s="41">
        <f t="shared" si="0"/>
        <v>83</v>
      </c>
      <c r="O22" s="42">
        <f t="shared" si="1"/>
        <v>96</v>
      </c>
      <c r="P22" s="43">
        <f t="shared" si="2"/>
        <v>0.5363128491620112</v>
      </c>
    </row>
    <row r="23" spans="1:16" ht="11.25">
      <c r="A23" s="5"/>
      <c r="B23" s="37" t="s">
        <v>100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667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503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457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409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375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358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367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380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405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416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454</v>
      </c>
      <c r="N23" s="41">
        <f t="shared" si="0"/>
        <v>358</v>
      </c>
      <c r="O23" s="42">
        <f t="shared" si="1"/>
        <v>309</v>
      </c>
      <c r="P23" s="43">
        <f t="shared" si="2"/>
        <v>0.46326836581709147</v>
      </c>
    </row>
    <row r="24" spans="1:16" ht="11.25">
      <c r="A24" s="5"/>
      <c r="B24" s="37" t="s">
        <v>104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250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176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148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127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116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114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118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118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132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153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180</v>
      </c>
      <c r="N24" s="41">
        <f t="shared" si="0"/>
        <v>114</v>
      </c>
      <c r="O24" s="42">
        <f t="shared" si="1"/>
        <v>136</v>
      </c>
      <c r="P24" s="43">
        <f t="shared" si="2"/>
        <v>0.544</v>
      </c>
    </row>
    <row r="25" spans="1:16" ht="11.25">
      <c r="A25" s="5"/>
      <c r="B25" s="37" t="s">
        <v>284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170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77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81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81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84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78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70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86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67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59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58</v>
      </c>
      <c r="N25" s="41">
        <f t="shared" si="0"/>
        <v>58</v>
      </c>
      <c r="O25" s="42">
        <f t="shared" si="1"/>
        <v>112</v>
      </c>
      <c r="P25" s="43">
        <f t="shared" si="2"/>
        <v>0.6588235294117647</v>
      </c>
    </row>
    <row r="26" spans="1:16" ht="11.25">
      <c r="A26" s="5"/>
      <c r="B26" s="37" t="s">
        <v>285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117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62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52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50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47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49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52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52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57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61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64</v>
      </c>
      <c r="N26" s="41">
        <f t="shared" si="0"/>
        <v>47</v>
      </c>
      <c r="O26" s="42">
        <f t="shared" si="1"/>
        <v>70</v>
      </c>
      <c r="P26" s="43">
        <f t="shared" si="2"/>
        <v>0.5982905982905983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113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85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74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68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59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63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67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63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66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64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75</v>
      </c>
      <c r="N27" s="41">
        <f t="shared" si="0"/>
        <v>59</v>
      </c>
      <c r="O27" s="42">
        <f t="shared" si="1"/>
        <v>54</v>
      </c>
      <c r="P27" s="43">
        <f t="shared" si="2"/>
        <v>0.4778761061946903</v>
      </c>
    </row>
    <row r="28" spans="1:16" ht="11.25">
      <c r="A28" s="44"/>
      <c r="B28" s="45" t="s">
        <v>5</v>
      </c>
      <c r="C28" s="45">
        <f aca="true" t="shared" si="4" ref="C28:M28">SUM(C18:C27)</f>
        <v>9891</v>
      </c>
      <c r="D28" s="46">
        <f t="shared" si="4"/>
        <v>6600</v>
      </c>
      <c r="E28" s="47">
        <f t="shared" si="4"/>
        <v>5264</v>
      </c>
      <c r="F28" s="47">
        <f t="shared" si="4"/>
        <v>4200</v>
      </c>
      <c r="G28" s="47">
        <f t="shared" si="4"/>
        <v>3627</v>
      </c>
      <c r="H28" s="47">
        <f t="shared" si="4"/>
        <v>3496</v>
      </c>
      <c r="I28" s="47">
        <f t="shared" si="4"/>
        <v>3624</v>
      </c>
      <c r="J28" s="47">
        <f t="shared" si="4"/>
        <v>3682</v>
      </c>
      <c r="K28" s="47">
        <f t="shared" si="4"/>
        <v>4105</v>
      </c>
      <c r="L28" s="47">
        <f t="shared" si="4"/>
        <v>4769</v>
      </c>
      <c r="M28" s="48">
        <f t="shared" si="4"/>
        <v>5809</v>
      </c>
      <c r="N28" s="49">
        <f t="shared" si="0"/>
        <v>3496</v>
      </c>
      <c r="O28" s="50">
        <f t="shared" si="1"/>
        <v>6395</v>
      </c>
      <c r="P28" s="51">
        <f t="shared" si="2"/>
        <v>0.6465473662925892</v>
      </c>
    </row>
    <row r="29" spans="1:16" ht="11.25">
      <c r="A29" s="36" t="s">
        <v>237</v>
      </c>
      <c r="B29" s="37" t="s">
        <v>0</v>
      </c>
      <c r="C29" s="37">
        <f>SUM('By Neighborhood'!C172,'By Neighborhood'!C183,'By Neighborhood'!C194)</f>
        <v>226</v>
      </c>
      <c r="D29" s="38">
        <f>SUM('By Neighborhood'!D172,'By Neighborhood'!D183,'By Neighborhood'!D194)</f>
        <v>115</v>
      </c>
      <c r="E29" s="39">
        <f>SUM('By Neighborhood'!E172,'By Neighborhood'!E183,'By Neighborhood'!E194)</f>
        <v>79</v>
      </c>
      <c r="F29" s="39">
        <f>SUM('By Neighborhood'!F172,'By Neighborhood'!F183,'By Neighborhood'!F194)</f>
        <v>54</v>
      </c>
      <c r="G29" s="39">
        <f>SUM('By Neighborhood'!G172,'By Neighborhood'!G183,'By Neighborhood'!G194)</f>
        <v>45</v>
      </c>
      <c r="H29" s="39">
        <f>SUM('By Neighborhood'!H172,'By Neighborhood'!H183,'By Neighborhood'!H194)</f>
        <v>51</v>
      </c>
      <c r="I29" s="39">
        <f>SUM('By Neighborhood'!I172,'By Neighborhood'!I183,'By Neighborhood'!I194)</f>
        <v>57</v>
      </c>
      <c r="J29" s="39">
        <f>SUM('By Neighborhood'!J172,'By Neighborhood'!J183,'By Neighborhood'!J194)</f>
        <v>50</v>
      </c>
      <c r="K29" s="39">
        <f>SUM('By Neighborhood'!K172,'By Neighborhood'!K183,'By Neighborhood'!K194)</f>
        <v>56</v>
      </c>
      <c r="L29" s="39">
        <f>SUM('By Neighborhood'!L172,'By Neighborhood'!L183,'By Neighborhood'!L194)</f>
        <v>71</v>
      </c>
      <c r="M29" s="40">
        <f>SUM('By Neighborhood'!M172,'By Neighborhood'!M183,'By Neighborhood'!M194)</f>
        <v>96</v>
      </c>
      <c r="N29" s="41">
        <f t="shared" si="0"/>
        <v>45</v>
      </c>
      <c r="O29" s="42">
        <f t="shared" si="1"/>
        <v>181</v>
      </c>
      <c r="P29" s="43">
        <f t="shared" si="2"/>
        <v>0.8008849557522124</v>
      </c>
    </row>
    <row r="30" spans="1:16" ht="11.25">
      <c r="A30" s="5" t="s">
        <v>232</v>
      </c>
      <c r="B30" s="37" t="s">
        <v>1</v>
      </c>
      <c r="C30" s="37">
        <f>SUM('By Neighborhood'!C173,'By Neighborhood'!C184,'By Neighborhood'!C195)</f>
        <v>1152</v>
      </c>
      <c r="D30" s="38">
        <f>SUM('By Neighborhood'!D173,'By Neighborhood'!D184,'By Neighborhood'!D195)</f>
        <v>627</v>
      </c>
      <c r="E30" s="39">
        <f>SUM('By Neighborhood'!E173,'By Neighborhood'!E184,'By Neighborhood'!E195)</f>
        <v>536</v>
      </c>
      <c r="F30" s="39">
        <f>SUM('By Neighborhood'!F173,'By Neighborhood'!F184,'By Neighborhood'!F195)</f>
        <v>474</v>
      </c>
      <c r="G30" s="39">
        <f>SUM('By Neighborhood'!G173,'By Neighborhood'!G184,'By Neighborhood'!G195)</f>
        <v>441</v>
      </c>
      <c r="H30" s="39">
        <f>SUM('By Neighborhood'!H173,'By Neighborhood'!H184,'By Neighborhood'!H195)</f>
        <v>457</v>
      </c>
      <c r="I30" s="39">
        <f>SUM('By Neighborhood'!I173,'By Neighborhood'!I184,'By Neighborhood'!I195)</f>
        <v>460</v>
      </c>
      <c r="J30" s="39">
        <f>SUM('By Neighborhood'!J173,'By Neighborhood'!J184,'By Neighborhood'!J195)</f>
        <v>458</v>
      </c>
      <c r="K30" s="39">
        <f>SUM('By Neighborhood'!K173,'By Neighborhood'!K184,'By Neighborhood'!K195)</f>
        <v>488</v>
      </c>
      <c r="L30" s="39">
        <f>SUM('By Neighborhood'!L173,'By Neighborhood'!L184,'By Neighborhood'!L195)</f>
        <v>569</v>
      </c>
      <c r="M30" s="40">
        <f>SUM('By Neighborhood'!M173,'By Neighborhood'!M184,'By Neighborhood'!M195)</f>
        <v>694</v>
      </c>
      <c r="N30" s="41">
        <f t="shared" si="0"/>
        <v>441</v>
      </c>
      <c r="O30" s="42">
        <f t="shared" si="1"/>
        <v>711</v>
      </c>
      <c r="P30" s="43">
        <f t="shared" si="2"/>
        <v>0.6171875</v>
      </c>
    </row>
    <row r="31" spans="1:16" ht="11.25">
      <c r="A31" s="5"/>
      <c r="B31" s="37" t="s">
        <v>2</v>
      </c>
      <c r="C31" s="37">
        <f>SUM('By Neighborhood'!C174,'By Neighborhood'!C185,'By Neighborhood'!C196)</f>
        <v>3246</v>
      </c>
      <c r="D31" s="38">
        <f>SUM('By Neighborhood'!D174,'By Neighborhood'!D185,'By Neighborhood'!D196)</f>
        <v>1977</v>
      </c>
      <c r="E31" s="39">
        <f>SUM('By Neighborhood'!E174,'By Neighborhood'!E185,'By Neighborhood'!E196)</f>
        <v>1917</v>
      </c>
      <c r="F31" s="39">
        <f>SUM('By Neighborhood'!F174,'By Neighborhood'!F185,'By Neighborhood'!F196)</f>
        <v>1869</v>
      </c>
      <c r="G31" s="39">
        <f>SUM('By Neighborhood'!G174,'By Neighborhood'!G185,'By Neighborhood'!G196)</f>
        <v>1825</v>
      </c>
      <c r="H31" s="39">
        <f>SUM('By Neighborhood'!H174,'By Neighborhood'!H185,'By Neighborhood'!H196)</f>
        <v>1817</v>
      </c>
      <c r="I31" s="39">
        <f>SUM('By Neighborhood'!I174,'By Neighborhood'!I185,'By Neighborhood'!I196)</f>
        <v>1822</v>
      </c>
      <c r="J31" s="39">
        <f>SUM('By Neighborhood'!J174,'By Neighborhood'!J185,'By Neighborhood'!J196)</f>
        <v>1816</v>
      </c>
      <c r="K31" s="39">
        <f>SUM('By Neighborhood'!K174,'By Neighborhood'!K185,'By Neighborhood'!K196)</f>
        <v>1837</v>
      </c>
      <c r="L31" s="39">
        <f>SUM('By Neighborhood'!L174,'By Neighborhood'!L185,'By Neighborhood'!L196)</f>
        <v>1846</v>
      </c>
      <c r="M31" s="40">
        <f>SUM('By Neighborhood'!M174,'By Neighborhood'!M185,'By Neighborhood'!M196)</f>
        <v>1892</v>
      </c>
      <c r="N31" s="41">
        <f t="shared" si="0"/>
        <v>1816</v>
      </c>
      <c r="O31" s="42">
        <f t="shared" si="1"/>
        <v>1430</v>
      </c>
      <c r="P31" s="43">
        <f t="shared" si="2"/>
        <v>0.4405422057917437</v>
      </c>
    </row>
    <row r="32" spans="1:16" ht="11.25">
      <c r="A32" s="5"/>
      <c r="B32" s="37" t="s">
        <v>568</v>
      </c>
      <c r="C32" s="37">
        <f>SUM('By Neighborhood'!C175,'By Neighborhood'!C186,'By Neighborhood'!C197)</f>
        <v>6</v>
      </c>
      <c r="D32" s="38">
        <f>SUM('By Neighborhood'!D175,'By Neighborhood'!D186,'By Neighborhood'!D197)</f>
        <v>4</v>
      </c>
      <c r="E32" s="39">
        <f>SUM('By Neighborhood'!E175,'By Neighborhood'!E186,'By Neighborhood'!E197)</f>
        <v>4</v>
      </c>
      <c r="F32" s="39">
        <f>SUM('By Neighborhood'!F175,'By Neighborhood'!F186,'By Neighborhood'!F197)</f>
        <v>2</v>
      </c>
      <c r="G32" s="39">
        <f>SUM('By Neighborhood'!G175,'By Neighborhood'!G186,'By Neighborhood'!G197)</f>
        <v>1</v>
      </c>
      <c r="H32" s="39">
        <f>SUM('By Neighborhood'!H175,'By Neighborhood'!H186,'By Neighborhood'!H197)</f>
        <v>1</v>
      </c>
      <c r="I32" s="39">
        <f>SUM('By Neighborhood'!I175,'By Neighborhood'!I186,'By Neighborhood'!I197)</f>
        <v>2</v>
      </c>
      <c r="J32" s="39">
        <f>SUM('By Neighborhood'!J175,'By Neighborhood'!J186,'By Neighborhood'!J197)</f>
        <v>1</v>
      </c>
      <c r="K32" s="39">
        <f>SUM('By Neighborhood'!K175,'By Neighborhood'!K186,'By Neighborhood'!K197)</f>
        <v>2</v>
      </c>
      <c r="L32" s="39">
        <f>SUM('By Neighborhood'!L175,'By Neighborhood'!L186,'By Neighborhood'!L197)</f>
        <v>1</v>
      </c>
      <c r="M32" s="40">
        <f>SUM('By Neighborhood'!M175,'By Neighborhood'!M186,'By Neighborhood'!M197)</f>
        <v>2</v>
      </c>
      <c r="N32" s="41">
        <f t="shared" si="0"/>
        <v>1</v>
      </c>
      <c r="O32" s="42">
        <f t="shared" si="1"/>
        <v>5</v>
      </c>
      <c r="P32" s="43">
        <f t="shared" si="2"/>
        <v>0.8333333333333334</v>
      </c>
    </row>
    <row r="33" spans="1:16" ht="11.25">
      <c r="A33" s="5"/>
      <c r="B33" s="37" t="s">
        <v>3</v>
      </c>
      <c r="C33" s="37">
        <f>SUM('By Neighborhood'!C176,'By Neighborhood'!C187,'By Neighborhood'!C198)</f>
        <v>3</v>
      </c>
      <c r="D33" s="38">
        <f>SUM('By Neighborhood'!D176,'By Neighborhood'!D187,'By Neighborhood'!D198)</f>
        <v>2</v>
      </c>
      <c r="E33" s="39">
        <f>SUM('By Neighborhood'!E176,'By Neighborhood'!E187,'By Neighborhood'!E198)</f>
        <v>1</v>
      </c>
      <c r="F33" s="39">
        <f>SUM('By Neighborhood'!F176,'By Neighborhood'!F187,'By Neighborhood'!F198)</f>
        <v>1</v>
      </c>
      <c r="G33" s="39">
        <f>SUM('By Neighborhood'!G176,'By Neighborhood'!G187,'By Neighborhood'!G198)</f>
        <v>1</v>
      </c>
      <c r="H33" s="39">
        <f>SUM('By Neighborhood'!H176,'By Neighborhood'!H187,'By Neighborhood'!H198)</f>
        <v>1</v>
      </c>
      <c r="I33" s="39">
        <f>SUM('By Neighborhood'!I176,'By Neighborhood'!I187,'By Neighborhood'!I198)</f>
        <v>1</v>
      </c>
      <c r="J33" s="39">
        <f>SUM('By Neighborhood'!J176,'By Neighborhood'!J187,'By Neighborhood'!J198)</f>
        <v>1</v>
      </c>
      <c r="K33" s="39">
        <f>SUM('By Neighborhood'!K176,'By Neighborhood'!K187,'By Neighborhood'!K198)</f>
        <v>1</v>
      </c>
      <c r="L33" s="39">
        <f>SUM('By Neighborhood'!L176,'By Neighborhood'!L187,'By Neighborhood'!L198)</f>
        <v>2</v>
      </c>
      <c r="M33" s="40">
        <f>SUM('By Neighborhood'!M176,'By Neighborhood'!M187,'By Neighborhood'!M198)</f>
        <v>2</v>
      </c>
      <c r="N33" s="41">
        <f t="shared" si="0"/>
        <v>1</v>
      </c>
      <c r="O33" s="42">
        <f t="shared" si="1"/>
        <v>2</v>
      </c>
      <c r="P33" s="43">
        <f t="shared" si="2"/>
        <v>0.6666666666666666</v>
      </c>
    </row>
    <row r="34" spans="1:16" ht="11.25">
      <c r="A34" s="5"/>
      <c r="B34" s="37" t="s">
        <v>100</v>
      </c>
      <c r="C34" s="37">
        <f>SUM('By Neighborhood'!C177,'By Neighborhood'!C188,'By Neighborhood'!C199)</f>
        <v>376</v>
      </c>
      <c r="D34" s="38">
        <f>SUM('By Neighborhood'!D177,'By Neighborhood'!D188,'By Neighborhood'!D199)</f>
        <v>236</v>
      </c>
      <c r="E34" s="39">
        <f>SUM('By Neighborhood'!E177,'By Neighborhood'!E188,'By Neighborhood'!E199)</f>
        <v>162</v>
      </c>
      <c r="F34" s="39">
        <f>SUM('By Neighborhood'!F177,'By Neighborhood'!F188,'By Neighborhood'!F199)</f>
        <v>112</v>
      </c>
      <c r="G34" s="39">
        <f>SUM('By Neighborhood'!G177,'By Neighborhood'!G188,'By Neighborhood'!G199)</f>
        <v>84</v>
      </c>
      <c r="H34" s="39">
        <f>SUM('By Neighborhood'!H177,'By Neighborhood'!H188,'By Neighborhood'!H199)</f>
        <v>115</v>
      </c>
      <c r="I34" s="39">
        <f>SUM('By Neighborhood'!I177,'By Neighborhood'!I188,'By Neighborhood'!I199)</f>
        <v>124</v>
      </c>
      <c r="J34" s="39">
        <f>SUM('By Neighborhood'!J177,'By Neighborhood'!J188,'By Neighborhood'!J199)</f>
        <v>92</v>
      </c>
      <c r="K34" s="39">
        <f>SUM('By Neighborhood'!K177,'By Neighborhood'!K188,'By Neighborhood'!K199)</f>
        <v>104</v>
      </c>
      <c r="L34" s="39">
        <f>SUM('By Neighborhood'!L177,'By Neighborhood'!L188,'By Neighborhood'!L199)</f>
        <v>156</v>
      </c>
      <c r="M34" s="40">
        <f>SUM('By Neighborhood'!M177,'By Neighborhood'!M188,'By Neighborhood'!M199)</f>
        <v>206</v>
      </c>
      <c r="N34" s="41">
        <f t="shared" si="0"/>
        <v>84</v>
      </c>
      <c r="O34" s="42">
        <f t="shared" si="1"/>
        <v>292</v>
      </c>
      <c r="P34" s="43">
        <f t="shared" si="2"/>
        <v>0.776595744680851</v>
      </c>
    </row>
    <row r="35" spans="1:16" ht="11.25">
      <c r="A35" s="5"/>
      <c r="B35" s="37" t="s">
        <v>104</v>
      </c>
      <c r="C35" s="37">
        <f>SUM('By Neighborhood'!C178,'By Neighborhood'!C189,'By Neighborhood'!C200)</f>
        <v>78</v>
      </c>
      <c r="D35" s="38">
        <f>SUM('By Neighborhood'!D178,'By Neighborhood'!D189,'By Neighborhood'!D200)</f>
        <v>29</v>
      </c>
      <c r="E35" s="39">
        <f>SUM('By Neighborhood'!E178,'By Neighborhood'!E189,'By Neighborhood'!E200)</f>
        <v>14</v>
      </c>
      <c r="F35" s="39">
        <f>SUM('By Neighborhood'!F178,'By Neighborhood'!F189,'By Neighborhood'!F200)</f>
        <v>5</v>
      </c>
      <c r="G35" s="39">
        <f>SUM('By Neighborhood'!G178,'By Neighborhood'!G189,'By Neighborhood'!G200)</f>
        <v>6</v>
      </c>
      <c r="H35" s="39">
        <f>SUM('By Neighborhood'!H178,'By Neighborhood'!H189,'By Neighborhood'!H200)</f>
        <v>10</v>
      </c>
      <c r="I35" s="39">
        <f>SUM('By Neighborhood'!I178,'By Neighborhood'!I189,'By Neighborhood'!I200)</f>
        <v>13</v>
      </c>
      <c r="J35" s="39">
        <f>SUM('By Neighborhood'!J178,'By Neighborhood'!J189,'By Neighborhood'!J200)</f>
        <v>11</v>
      </c>
      <c r="K35" s="39">
        <f>SUM('By Neighborhood'!K178,'By Neighborhood'!K189,'By Neighborhood'!K200)</f>
        <v>18</v>
      </c>
      <c r="L35" s="39">
        <f>SUM('By Neighborhood'!L178,'By Neighborhood'!L189,'By Neighborhood'!L200)</f>
        <v>28</v>
      </c>
      <c r="M35" s="40">
        <f>SUM('By Neighborhood'!M178,'By Neighborhood'!M189,'By Neighborhood'!M200)</f>
        <v>41</v>
      </c>
      <c r="N35" s="41">
        <f t="shared" si="0"/>
        <v>5</v>
      </c>
      <c r="O35" s="42">
        <f t="shared" si="1"/>
        <v>73</v>
      </c>
      <c r="P35" s="43">
        <f t="shared" si="2"/>
        <v>0.9358974358974359</v>
      </c>
    </row>
    <row r="36" spans="1:16" ht="11.25">
      <c r="A36" s="5"/>
      <c r="B36" s="37" t="s">
        <v>284</v>
      </c>
      <c r="C36" s="37">
        <f>SUM('By Neighborhood'!C179,'By Neighborhood'!C190,'By Neighborhood'!C201)</f>
        <v>29</v>
      </c>
      <c r="D36" s="38">
        <f>SUM('By Neighborhood'!D179,'By Neighborhood'!D190,'By Neighborhood'!D201)</f>
        <v>23</v>
      </c>
      <c r="E36" s="39">
        <f>SUM('By Neighborhood'!E179,'By Neighborhood'!E190,'By Neighborhood'!E201)</f>
        <v>23</v>
      </c>
      <c r="F36" s="39">
        <f>SUM('By Neighborhood'!F179,'By Neighborhood'!F190,'By Neighborhood'!F201)</f>
        <v>23</v>
      </c>
      <c r="G36" s="39">
        <f>SUM('By Neighborhood'!G179,'By Neighborhood'!G190,'By Neighborhood'!G201)</f>
        <v>24</v>
      </c>
      <c r="H36" s="39">
        <f>SUM('By Neighborhood'!H179,'By Neighborhood'!H190,'By Neighborhood'!H201)</f>
        <v>23</v>
      </c>
      <c r="I36" s="39">
        <f>SUM('By Neighborhood'!I179,'By Neighborhood'!I190,'By Neighborhood'!I201)</f>
        <v>24</v>
      </c>
      <c r="J36" s="39">
        <f>SUM('By Neighborhood'!J179,'By Neighborhood'!J190,'By Neighborhood'!J201)</f>
        <v>23</v>
      </c>
      <c r="K36" s="39">
        <f>SUM('By Neighborhood'!K179,'By Neighborhood'!K190,'By Neighborhood'!K201)</f>
        <v>23</v>
      </c>
      <c r="L36" s="39">
        <f>SUM('By Neighborhood'!L179,'By Neighborhood'!L190,'By Neighborhood'!L201)</f>
        <v>23</v>
      </c>
      <c r="M36" s="40">
        <f>SUM('By Neighborhood'!M179,'By Neighborhood'!M190,'By Neighborhood'!M201)</f>
        <v>23</v>
      </c>
      <c r="N36" s="41">
        <f t="shared" si="0"/>
        <v>23</v>
      </c>
      <c r="O36" s="42">
        <f t="shared" si="1"/>
        <v>6</v>
      </c>
      <c r="P36" s="43">
        <f t="shared" si="2"/>
        <v>0.20689655172413793</v>
      </c>
    </row>
    <row r="37" spans="1:16" ht="11.25">
      <c r="A37" s="5"/>
      <c r="B37" s="37" t="s">
        <v>285</v>
      </c>
      <c r="C37" s="37">
        <f>SUM('By Neighborhood'!C180,'By Neighborhood'!C191,'By Neighborhood'!C202)</f>
        <v>14</v>
      </c>
      <c r="D37" s="38">
        <f>SUM('By Neighborhood'!D180,'By Neighborhood'!D191,'By Neighborhood'!D202)</f>
        <v>4</v>
      </c>
      <c r="E37" s="39">
        <f>SUM('By Neighborhood'!E180,'By Neighborhood'!E191,'By Neighborhood'!E202)</f>
        <v>3</v>
      </c>
      <c r="F37" s="39">
        <f>SUM('By Neighborhood'!F180,'By Neighborhood'!F191,'By Neighborhood'!F202)</f>
        <v>4</v>
      </c>
      <c r="G37" s="39">
        <f>SUM('By Neighborhood'!G180,'By Neighborhood'!G191,'By Neighborhood'!G202)</f>
        <v>4</v>
      </c>
      <c r="H37" s="39">
        <f>SUM('By Neighborhood'!H180,'By Neighborhood'!H191,'By Neighborhood'!H202)</f>
        <v>4</v>
      </c>
      <c r="I37" s="39">
        <f>SUM('By Neighborhood'!I180,'By Neighborhood'!I191,'By Neighborhood'!I202)</f>
        <v>4</v>
      </c>
      <c r="J37" s="39">
        <f>SUM('By Neighborhood'!J180,'By Neighborhood'!J191,'By Neighborhood'!J202)</f>
        <v>5</v>
      </c>
      <c r="K37" s="39">
        <f>SUM('By Neighborhood'!K180,'By Neighborhood'!K191,'By Neighborhood'!K202)</f>
        <v>6</v>
      </c>
      <c r="L37" s="39">
        <f>SUM('By Neighborhood'!L180,'By Neighborhood'!L191,'By Neighborhood'!L202)</f>
        <v>5</v>
      </c>
      <c r="M37" s="40">
        <f>SUM('By Neighborhood'!M180,'By Neighborhood'!M191,'By Neighborhood'!M202)</f>
        <v>6</v>
      </c>
      <c r="N37" s="41">
        <f t="shared" si="0"/>
        <v>3</v>
      </c>
      <c r="O37" s="42">
        <f t="shared" si="1"/>
        <v>11</v>
      </c>
      <c r="P37" s="43">
        <f t="shared" si="2"/>
        <v>0.7857142857142857</v>
      </c>
    </row>
    <row r="38" spans="1:16" ht="11.25">
      <c r="A38" s="5"/>
      <c r="B38" s="37" t="s">
        <v>4</v>
      </c>
      <c r="C38" s="37">
        <f>SUM('By Neighborhood'!C181,'By Neighborhood'!C192,'By Neighborhood'!C203)</f>
        <v>16</v>
      </c>
      <c r="D38" s="38">
        <f>SUM('By Neighborhood'!D181,'By Neighborhood'!D192,'By Neighborhood'!D203)</f>
        <v>8</v>
      </c>
      <c r="E38" s="39">
        <f>SUM('By Neighborhood'!E181,'By Neighborhood'!E192,'By Neighborhood'!E203)</f>
        <v>10</v>
      </c>
      <c r="F38" s="39">
        <f>SUM('By Neighborhood'!F181,'By Neighborhood'!F192,'By Neighborhood'!F203)</f>
        <v>9</v>
      </c>
      <c r="G38" s="39">
        <f>SUM('By Neighborhood'!G181,'By Neighborhood'!G192,'By Neighborhood'!G203)</f>
        <v>10</v>
      </c>
      <c r="H38" s="39">
        <f>SUM('By Neighborhood'!H181,'By Neighborhood'!H192,'By Neighborhood'!H203)</f>
        <v>10</v>
      </c>
      <c r="I38" s="39">
        <f>SUM('By Neighborhood'!I181,'By Neighborhood'!I192,'By Neighborhood'!I203)</f>
        <v>11</v>
      </c>
      <c r="J38" s="39">
        <f>SUM('By Neighborhood'!J181,'By Neighborhood'!J192,'By Neighborhood'!J203)</f>
        <v>11</v>
      </c>
      <c r="K38" s="39">
        <f>SUM('By Neighborhood'!K181,'By Neighborhood'!K192,'By Neighborhood'!K203)</f>
        <v>12</v>
      </c>
      <c r="L38" s="39">
        <f>SUM('By Neighborhood'!L181,'By Neighborhood'!L192,'By Neighborhood'!L203)</f>
        <v>12</v>
      </c>
      <c r="M38" s="40">
        <f>SUM('By Neighborhood'!M181,'By Neighborhood'!M192,'By Neighborhood'!M203)</f>
        <v>13</v>
      </c>
      <c r="N38" s="41">
        <f t="shared" si="0"/>
        <v>8</v>
      </c>
      <c r="O38" s="42">
        <f t="shared" si="1"/>
        <v>8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5146</v>
      </c>
      <c r="D39" s="46">
        <f t="shared" si="5"/>
        <v>3025</v>
      </c>
      <c r="E39" s="47">
        <f t="shared" si="5"/>
        <v>2749</v>
      </c>
      <c r="F39" s="47">
        <f t="shared" si="5"/>
        <v>2553</v>
      </c>
      <c r="G39" s="47">
        <f t="shared" si="5"/>
        <v>2441</v>
      </c>
      <c r="H39" s="47">
        <f t="shared" si="5"/>
        <v>2489</v>
      </c>
      <c r="I39" s="47">
        <f t="shared" si="5"/>
        <v>2518</v>
      </c>
      <c r="J39" s="47">
        <f t="shared" si="5"/>
        <v>2468</v>
      </c>
      <c r="K39" s="47">
        <f t="shared" si="5"/>
        <v>2547</v>
      </c>
      <c r="L39" s="47">
        <f t="shared" si="5"/>
        <v>2713</v>
      </c>
      <c r="M39" s="48">
        <f t="shared" si="5"/>
        <v>2975</v>
      </c>
      <c r="N39" s="49">
        <f t="shared" si="0"/>
        <v>2441</v>
      </c>
      <c r="O39" s="50">
        <f t="shared" si="1"/>
        <v>2705</v>
      </c>
      <c r="P39" s="51">
        <f t="shared" si="2"/>
        <v>0.5256509910610183</v>
      </c>
    </row>
    <row r="40" spans="1:16" ht="11.25">
      <c r="A40" s="36" t="s">
        <v>231</v>
      </c>
      <c r="B40" s="37" t="s">
        <v>0</v>
      </c>
      <c r="C40" s="37">
        <f>SUM('By Neighborhood'!C205)</f>
        <v>255</v>
      </c>
      <c r="D40" s="38">
        <f>SUM('By Neighborhood'!D205)</f>
        <v>112</v>
      </c>
      <c r="E40" s="39">
        <f>SUM('By Neighborhood'!E205)</f>
        <v>66</v>
      </c>
      <c r="F40" s="39">
        <f>SUM('By Neighborhood'!F205)</f>
        <v>55</v>
      </c>
      <c r="G40" s="39">
        <f>SUM('By Neighborhood'!G205)</f>
        <v>42</v>
      </c>
      <c r="H40" s="39">
        <f>SUM('By Neighborhood'!H205)</f>
        <v>42</v>
      </c>
      <c r="I40" s="39">
        <f>SUM('By Neighborhood'!I205)</f>
        <v>44</v>
      </c>
      <c r="J40" s="39">
        <f>SUM('By Neighborhood'!J205)</f>
        <v>37</v>
      </c>
      <c r="K40" s="39">
        <f>SUM('By Neighborhood'!K205)</f>
        <v>49</v>
      </c>
      <c r="L40" s="39">
        <f>SUM('By Neighborhood'!L205)</f>
        <v>69</v>
      </c>
      <c r="M40" s="40">
        <f>SUM('By Neighborhood'!M205)</f>
        <v>96</v>
      </c>
      <c r="N40" s="41">
        <f t="shared" si="0"/>
        <v>37</v>
      </c>
      <c r="O40" s="42">
        <f t="shared" si="1"/>
        <v>218</v>
      </c>
      <c r="P40" s="43">
        <f t="shared" si="2"/>
        <v>0.8549019607843137</v>
      </c>
    </row>
    <row r="41" spans="1:16" ht="11.25">
      <c r="A41" s="5" t="s">
        <v>233</v>
      </c>
      <c r="B41" s="37" t="s">
        <v>1</v>
      </c>
      <c r="C41" s="37">
        <f>SUM('By Neighborhood'!C206)</f>
        <v>1135</v>
      </c>
      <c r="D41" s="38">
        <f>SUM('By Neighborhood'!D206)</f>
        <v>197</v>
      </c>
      <c r="E41" s="39">
        <f>SUM('By Neighborhood'!E206)</f>
        <v>77</v>
      </c>
      <c r="F41" s="39">
        <f>SUM('By Neighborhood'!F206)</f>
        <v>33</v>
      </c>
      <c r="G41" s="39">
        <f>SUM('By Neighborhood'!G206)</f>
        <v>18</v>
      </c>
      <c r="H41" s="39">
        <f>SUM('By Neighborhood'!H206)</f>
        <v>21</v>
      </c>
      <c r="I41" s="39">
        <f>SUM('By Neighborhood'!I206)</f>
        <v>26</v>
      </c>
      <c r="J41" s="39">
        <f>SUM('By Neighborhood'!J206)</f>
        <v>36</v>
      </c>
      <c r="K41" s="39">
        <f>SUM('By Neighborhood'!K206)</f>
        <v>81</v>
      </c>
      <c r="L41" s="39">
        <f>SUM('By Neighborhood'!L206)</f>
        <v>252</v>
      </c>
      <c r="M41" s="40">
        <f>SUM('By Neighborhood'!M206)</f>
        <v>492</v>
      </c>
      <c r="N41" s="41">
        <f t="shared" si="0"/>
        <v>18</v>
      </c>
      <c r="O41" s="42">
        <f t="shared" si="1"/>
        <v>1117</v>
      </c>
      <c r="P41" s="43">
        <f t="shared" si="2"/>
        <v>0.9841409691629956</v>
      </c>
    </row>
    <row r="42" spans="1:16" ht="11.25">
      <c r="A42" s="5" t="s">
        <v>234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568</v>
      </c>
      <c r="C43" s="37">
        <f>SUM('By Neighborhood'!C208)</f>
        <v>3</v>
      </c>
      <c r="D43" s="38">
        <f>SUM('By Neighborhood'!D208)</f>
        <v>0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0</v>
      </c>
      <c r="L43" s="39">
        <f>SUM('By Neighborhood'!L208)</f>
        <v>0</v>
      </c>
      <c r="M43" s="40">
        <f>SUM('By Neighborhood'!M208)</f>
        <v>0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127</v>
      </c>
      <c r="D44" s="38">
        <f>SUM('By Neighborhood'!D209)</f>
        <v>89</v>
      </c>
      <c r="E44" s="39">
        <f>SUM('By Neighborhood'!E209)</f>
        <v>74</v>
      </c>
      <c r="F44" s="39">
        <f>SUM('By Neighborhood'!F209)</f>
        <v>60</v>
      </c>
      <c r="G44" s="39">
        <f>SUM('By Neighborhood'!G209)</f>
        <v>57</v>
      </c>
      <c r="H44" s="39">
        <f>SUM('By Neighborhood'!H209)</f>
        <v>56</v>
      </c>
      <c r="I44" s="39">
        <f>SUM('By Neighborhood'!I209)</f>
        <v>61</v>
      </c>
      <c r="J44" s="39">
        <f>SUM('By Neighborhood'!J209)</f>
        <v>58</v>
      </c>
      <c r="K44" s="39">
        <f>SUM('By Neighborhood'!K209)</f>
        <v>61</v>
      </c>
      <c r="L44" s="39">
        <f>SUM('By Neighborhood'!L209)</f>
        <v>68</v>
      </c>
      <c r="M44" s="40">
        <f>SUM('By Neighborhood'!M209)</f>
        <v>79</v>
      </c>
      <c r="N44" s="41">
        <f t="shared" si="0"/>
        <v>56</v>
      </c>
      <c r="O44" s="42">
        <f t="shared" si="1"/>
        <v>71</v>
      </c>
      <c r="P44" s="43">
        <f t="shared" si="2"/>
        <v>0.5590551181102362</v>
      </c>
    </row>
    <row r="45" spans="1:16" ht="11.25">
      <c r="A45" s="5"/>
      <c r="B45" s="37" t="s">
        <v>100</v>
      </c>
      <c r="C45" s="37">
        <f>SUM('By Neighborhood'!C210)</f>
        <v>481</v>
      </c>
      <c r="D45" s="38">
        <f>SUM('By Neighborhood'!D210)</f>
        <v>287</v>
      </c>
      <c r="E45" s="39">
        <f>SUM('By Neighborhood'!E210)</f>
        <v>196</v>
      </c>
      <c r="F45" s="39">
        <f>SUM('By Neighborhood'!F210)</f>
        <v>127</v>
      </c>
      <c r="G45" s="39">
        <f>SUM('By Neighborhood'!G210)</f>
        <v>97</v>
      </c>
      <c r="H45" s="39">
        <f>SUM('By Neighborhood'!H210)</f>
        <v>103</v>
      </c>
      <c r="I45" s="39">
        <f>SUM('By Neighborhood'!I210)</f>
        <v>113</v>
      </c>
      <c r="J45" s="39">
        <f>SUM('By Neighborhood'!J210)</f>
        <v>96</v>
      </c>
      <c r="K45" s="39">
        <f>SUM('By Neighborhood'!K210)</f>
        <v>119</v>
      </c>
      <c r="L45" s="39">
        <f>SUM('By Neighborhood'!L210)</f>
        <v>171</v>
      </c>
      <c r="M45" s="40">
        <f>SUM('By Neighborhood'!M210)</f>
        <v>252</v>
      </c>
      <c r="N45" s="41">
        <f t="shared" si="0"/>
        <v>96</v>
      </c>
      <c r="O45" s="42">
        <f t="shared" si="1"/>
        <v>385</v>
      </c>
      <c r="P45" s="43">
        <f t="shared" si="2"/>
        <v>0.8004158004158004</v>
      </c>
    </row>
    <row r="46" spans="1:16" ht="11.25">
      <c r="A46" s="5"/>
      <c r="B46" s="37" t="s">
        <v>104</v>
      </c>
      <c r="C46" s="37">
        <f>SUM('By Neighborhood'!C211)</f>
        <v>53</v>
      </c>
      <c r="D46" s="38">
        <f>SUM('By Neighborhood'!D211)</f>
        <v>13</v>
      </c>
      <c r="E46" s="39">
        <f>SUM('By Neighborhood'!E211)</f>
        <v>5</v>
      </c>
      <c r="F46" s="39">
        <f>SUM('By Neighborhood'!F211)</f>
        <v>5</v>
      </c>
      <c r="G46" s="39">
        <f>SUM('By Neighborhood'!G211)</f>
        <v>4</v>
      </c>
      <c r="H46" s="39">
        <f>SUM('By Neighborhood'!H211)</f>
        <v>4</v>
      </c>
      <c r="I46" s="39">
        <f>SUM('By Neighborhood'!I211)</f>
        <v>6</v>
      </c>
      <c r="J46" s="39">
        <f>SUM('By Neighborhood'!J211)</f>
        <v>7</v>
      </c>
      <c r="K46" s="39">
        <f>SUM('By Neighborhood'!K211)</f>
        <v>7</v>
      </c>
      <c r="L46" s="39">
        <f>SUM('By Neighborhood'!L211)</f>
        <v>13</v>
      </c>
      <c r="M46" s="40">
        <f>SUM('By Neighborhood'!M211)</f>
        <v>26</v>
      </c>
      <c r="N46" s="41">
        <f t="shared" si="0"/>
        <v>4</v>
      </c>
      <c r="O46" s="42">
        <f t="shared" si="1"/>
        <v>49</v>
      </c>
      <c r="P46" s="43">
        <f t="shared" si="2"/>
        <v>0.9245283018867925</v>
      </c>
    </row>
    <row r="47" spans="1:16" ht="11.25">
      <c r="A47" s="5"/>
      <c r="B47" s="37" t="s">
        <v>284</v>
      </c>
      <c r="C47" s="37">
        <f>SUM('By Neighborhood'!C212)</f>
        <v>6</v>
      </c>
      <c r="D47" s="38">
        <f>SUM('By Neighborhood'!D212)</f>
        <v>3</v>
      </c>
      <c r="E47" s="39">
        <f>SUM('By Neighborhood'!E212)</f>
        <v>4</v>
      </c>
      <c r="F47" s="39">
        <f>SUM('By Neighborhood'!F212)</f>
        <v>3</v>
      </c>
      <c r="G47" s="39">
        <f>SUM('By Neighborhood'!G212)</f>
        <v>3</v>
      </c>
      <c r="H47" s="39">
        <f>SUM('By Neighborhood'!H212)</f>
        <v>3</v>
      </c>
      <c r="I47" s="39">
        <f>SUM('By Neighborhood'!I212)</f>
        <v>3</v>
      </c>
      <c r="J47" s="39">
        <f>SUM('By Neighborhood'!J212)</f>
        <v>3</v>
      </c>
      <c r="K47" s="39">
        <f>SUM('By Neighborhood'!K212)</f>
        <v>3</v>
      </c>
      <c r="L47" s="39">
        <f>SUM('By Neighborhood'!L212)</f>
        <v>3</v>
      </c>
      <c r="M47" s="40">
        <f>SUM('By Neighborhood'!M212)</f>
        <v>3</v>
      </c>
      <c r="N47" s="41">
        <f t="shared" si="0"/>
        <v>3</v>
      </c>
      <c r="O47" s="42">
        <f t="shared" si="1"/>
        <v>3</v>
      </c>
      <c r="P47" s="43">
        <f t="shared" si="2"/>
        <v>0.5</v>
      </c>
    </row>
    <row r="48" spans="1:16" ht="11.25">
      <c r="A48" s="5"/>
      <c r="B48" s="37" t="s">
        <v>285</v>
      </c>
      <c r="C48" s="37">
        <f>SUM('By Neighborhood'!C213)</f>
        <v>17</v>
      </c>
      <c r="D48" s="38">
        <f>SUM('By Neighborhood'!D213)</f>
        <v>5</v>
      </c>
      <c r="E48" s="39">
        <f>SUM('By Neighborhood'!E213)</f>
        <v>3</v>
      </c>
      <c r="F48" s="39">
        <f>SUM('By Neighborhood'!F213)</f>
        <v>4</v>
      </c>
      <c r="G48" s="39">
        <f>SUM('By Neighborhood'!G213)</f>
        <v>3</v>
      </c>
      <c r="H48" s="39">
        <f>SUM('By Neighborhood'!H213)</f>
        <v>4</v>
      </c>
      <c r="I48" s="39">
        <f>SUM('By Neighborhood'!I213)</f>
        <v>4</v>
      </c>
      <c r="J48" s="39">
        <f>SUM('By Neighborhood'!J213)</f>
        <v>4</v>
      </c>
      <c r="K48" s="39">
        <f>SUM('By Neighborhood'!K213)</f>
        <v>6</v>
      </c>
      <c r="L48" s="39">
        <f>SUM('By Neighborhood'!L213)</f>
        <v>6</v>
      </c>
      <c r="M48" s="40">
        <f>SUM('By Neighborhood'!M213)</f>
        <v>7</v>
      </c>
      <c r="N48" s="41">
        <f t="shared" si="0"/>
        <v>3</v>
      </c>
      <c r="O48" s="42">
        <f t="shared" si="1"/>
        <v>14</v>
      </c>
      <c r="P48" s="43">
        <f t="shared" si="2"/>
        <v>0.8235294117647058</v>
      </c>
    </row>
    <row r="49" spans="1:16" ht="11.25">
      <c r="A49" s="5"/>
      <c r="B49" s="37" t="s">
        <v>4</v>
      </c>
      <c r="C49" s="37">
        <f>SUM('By Neighborhood'!C214)</f>
        <v>5</v>
      </c>
      <c r="D49" s="38">
        <f>SUM('By Neighborhood'!D214)</f>
        <v>2</v>
      </c>
      <c r="E49" s="39">
        <f>SUM('By Neighborhood'!E214)</f>
        <v>3</v>
      </c>
      <c r="F49" s="39">
        <f>SUM('By Neighborhood'!F214)</f>
        <v>1</v>
      </c>
      <c r="G49" s="39">
        <f>SUM('By Neighborhood'!G214)</f>
        <v>1</v>
      </c>
      <c r="H49" s="39">
        <f>SUM('By Neighborhood'!H214)</f>
        <v>1</v>
      </c>
      <c r="I49" s="39">
        <f>SUM('By Neighborhood'!I214)</f>
        <v>2</v>
      </c>
      <c r="J49" s="39">
        <f>SUM('By Neighborhood'!J214)</f>
        <v>1</v>
      </c>
      <c r="K49" s="39">
        <f>SUM('By Neighborhood'!K214)</f>
        <v>1</v>
      </c>
      <c r="L49" s="39">
        <f>SUM('By Neighborhood'!L214)</f>
        <v>2</v>
      </c>
      <c r="M49" s="40">
        <f>SUM('By Neighborhood'!M214)</f>
        <v>2</v>
      </c>
      <c r="N49" s="41">
        <f t="shared" si="0"/>
        <v>1</v>
      </c>
      <c r="O49" s="42">
        <f t="shared" si="1"/>
        <v>4</v>
      </c>
      <c r="P49" s="43">
        <f t="shared" si="2"/>
        <v>0.8</v>
      </c>
    </row>
    <row r="50" spans="1:16" ht="11.25">
      <c r="A50" s="44"/>
      <c r="B50" s="45" t="s">
        <v>5</v>
      </c>
      <c r="C50" s="45">
        <f aca="true" t="shared" si="6" ref="C50:M50">SUM(C40:C49)</f>
        <v>2082</v>
      </c>
      <c r="D50" s="46">
        <f t="shared" si="6"/>
        <v>708</v>
      </c>
      <c r="E50" s="47">
        <f t="shared" si="6"/>
        <v>428</v>
      </c>
      <c r="F50" s="47">
        <f t="shared" si="6"/>
        <v>288</v>
      </c>
      <c r="G50" s="47">
        <f t="shared" si="6"/>
        <v>225</v>
      </c>
      <c r="H50" s="47">
        <f t="shared" si="6"/>
        <v>234</v>
      </c>
      <c r="I50" s="47">
        <f t="shared" si="6"/>
        <v>259</v>
      </c>
      <c r="J50" s="47">
        <f t="shared" si="6"/>
        <v>242</v>
      </c>
      <c r="K50" s="47">
        <f t="shared" si="6"/>
        <v>327</v>
      </c>
      <c r="L50" s="47">
        <f t="shared" si="6"/>
        <v>584</v>
      </c>
      <c r="M50" s="48">
        <f t="shared" si="6"/>
        <v>957</v>
      </c>
      <c r="N50" s="49">
        <f t="shared" si="0"/>
        <v>225</v>
      </c>
      <c r="O50" s="50">
        <f t="shared" si="1"/>
        <v>1857</v>
      </c>
      <c r="P50" s="51">
        <f t="shared" si="2"/>
        <v>0.8919308357348703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7</v>
      </c>
      <c r="B4" s="24" t="s">
        <v>6</v>
      </c>
      <c r="C4" s="24" t="s">
        <v>6</v>
      </c>
      <c r="D4" s="87" t="s">
        <v>555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317</v>
      </c>
      <c r="O4" s="88"/>
      <c r="P4" s="89"/>
    </row>
    <row r="5" spans="1:16" ht="11.25">
      <c r="A5" s="25"/>
      <c r="B5" s="25" t="s">
        <v>174</v>
      </c>
      <c r="C5" s="25" t="s">
        <v>175</v>
      </c>
      <c r="D5" s="26" t="s">
        <v>269</v>
      </c>
      <c r="E5" s="27" t="s">
        <v>270</v>
      </c>
      <c r="F5" s="27" t="s">
        <v>271</v>
      </c>
      <c r="G5" s="27" t="s">
        <v>272</v>
      </c>
      <c r="H5" s="27" t="s">
        <v>273</v>
      </c>
      <c r="I5" s="27" t="s">
        <v>274</v>
      </c>
      <c r="J5" s="27" t="s">
        <v>275</v>
      </c>
      <c r="K5" s="27" t="s">
        <v>276</v>
      </c>
      <c r="L5" s="27" t="s">
        <v>277</v>
      </c>
      <c r="M5" s="28" t="s">
        <v>278</v>
      </c>
      <c r="N5" s="29" t="s">
        <v>279</v>
      </c>
      <c r="O5" s="30" t="s">
        <v>280</v>
      </c>
      <c r="P5" s="31" t="s">
        <v>281</v>
      </c>
    </row>
    <row r="6" spans="1:16" ht="11.25">
      <c r="A6" s="32"/>
      <c r="B6" s="32"/>
      <c r="C6" s="32"/>
      <c r="D6" s="33" t="s">
        <v>282</v>
      </c>
      <c r="E6" s="34" t="s">
        <v>282</v>
      </c>
      <c r="F6" s="34" t="s">
        <v>282</v>
      </c>
      <c r="G6" s="34" t="s">
        <v>282</v>
      </c>
      <c r="H6" s="34" t="s">
        <v>283</v>
      </c>
      <c r="I6" s="34" t="s">
        <v>283</v>
      </c>
      <c r="J6" s="34" t="s">
        <v>283</v>
      </c>
      <c r="K6" s="34" t="s">
        <v>283</v>
      </c>
      <c r="L6" s="34" t="s">
        <v>283</v>
      </c>
      <c r="M6" s="35" t="s">
        <v>283</v>
      </c>
      <c r="N6" s="33" t="s">
        <v>175</v>
      </c>
      <c r="O6" s="34" t="s">
        <v>175</v>
      </c>
      <c r="P6" s="35" t="s">
        <v>280</v>
      </c>
    </row>
    <row r="7" spans="1:16" ht="11.25">
      <c r="A7" s="56" t="s">
        <v>240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251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568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Lot'!C113)</f>
        <v>1</v>
      </c>
      <c r="D11" s="38">
        <f>SUM('By Lot'!D11,'By Lot'!D28,'By Lot'!D45,'By Lot'!D62,'By Lot'!D79,'By Lot'!D96,'By Lot'!D113)</f>
        <v>1</v>
      </c>
      <c r="E11" s="39">
        <f>SUM('By Lot'!E11,'By Lot'!E28,'By Lot'!E45,'By Lot'!E62,'By Lot'!E79,'By Lot'!E96,'By Lot'!E113)</f>
        <v>1</v>
      </c>
      <c r="F11" s="39">
        <f>SUM('By Lot'!F11,'By Lot'!F28,'By Lot'!F45,'By Lot'!F62,'By Lot'!F79,'By Lot'!F96,'By Lot'!F113)</f>
        <v>1</v>
      </c>
      <c r="G11" s="39">
        <f>SUM('By Lot'!G11,'By Lot'!G28,'By Lot'!G45,'By Lot'!G62,'By Lot'!G79,'By Lot'!G96,'By Lot'!G113)</f>
        <v>1</v>
      </c>
      <c r="H11" s="39">
        <f>SUM('By Lot'!H11,'By Lot'!H28,'By Lot'!H45,'By Lot'!H62,'By Lot'!H79,'By Lot'!H96,'By Lot'!H113)</f>
        <v>1</v>
      </c>
      <c r="I11" s="39">
        <f>SUM('By Lot'!I11,'By Lot'!I28,'By Lot'!I45,'By Lot'!I62,'By Lot'!I79,'By Lot'!I96,'By Lot'!I113)</f>
        <v>1</v>
      </c>
      <c r="J11" s="39">
        <f>SUM('By Lot'!J11,'By Lot'!J28,'By Lot'!J45,'By Lot'!J62,'By Lot'!J79,'By Lot'!J96,'By Lot'!J113)</f>
        <v>1</v>
      </c>
      <c r="K11" s="39">
        <f>SUM('By Lot'!K11,'By Lot'!K28,'By Lot'!K45,'By Lot'!K62,'By Lot'!K79,'By Lot'!K96,'By Lot'!K113)</f>
        <v>1</v>
      </c>
      <c r="L11" s="39">
        <f>SUM('By Lot'!L11,'By Lot'!L28,'By Lot'!L45,'By Lot'!L62,'By Lot'!L79,'By Lot'!L96,'By Lot'!L113)</f>
        <v>1</v>
      </c>
      <c r="M11" s="40">
        <f>SUM('By Lot'!M11,'By Lot'!M28,'By Lot'!M45,'By Lot'!M62,'By Lot'!M79,'By Lot'!M96,'By Lot'!M113)</f>
        <v>1</v>
      </c>
      <c r="N11" s="41">
        <f aca="true" t="shared" si="0" ref="N11:N71">MIN(D11:M11)</f>
        <v>1</v>
      </c>
      <c r="O11" s="42">
        <f aca="true" t="shared" si="1" ref="O11:O71">C11-N11</f>
        <v>0</v>
      </c>
      <c r="P11" s="43">
        <f aca="true" t="shared" si="2" ref="P11:P71">O11/C11</f>
        <v>0</v>
      </c>
    </row>
    <row r="12" spans="1:16" ht="11.25">
      <c r="A12" s="41"/>
      <c r="B12" s="37" t="s">
        <v>100</v>
      </c>
      <c r="C12" s="37">
        <f>SUM('By Lot'!C18,'By Lot'!C35,'By Lot'!C52,'By Lot'!C69,'By Lot'!C86,'By Lot'!C103,'By Lot'!C120)</f>
        <v>166</v>
      </c>
      <c r="D12" s="38">
        <f>SUM('By Lot'!D18,'By Lot'!D35,'By Lot'!D52,'By Lot'!D69,'By Lot'!D86,'By Lot'!D103,'By Lot'!D120)</f>
        <v>117</v>
      </c>
      <c r="E12" s="39">
        <f>SUM('By Lot'!E18,'By Lot'!E35,'By Lot'!E52,'By Lot'!E69,'By Lot'!E86,'By Lot'!E103,'By Lot'!E120)</f>
        <v>80</v>
      </c>
      <c r="F12" s="39">
        <f>SUM('By Lot'!F18,'By Lot'!F35,'By Lot'!F52,'By Lot'!F69,'By Lot'!F86,'By Lot'!F103,'By Lot'!F120)</f>
        <v>47</v>
      </c>
      <c r="G12" s="39">
        <f>SUM('By Lot'!G18,'By Lot'!G35,'By Lot'!G52,'By Lot'!G69,'By Lot'!G86,'By Lot'!G103,'By Lot'!G120)</f>
        <v>24</v>
      </c>
      <c r="H12" s="39">
        <f>SUM('By Lot'!H18,'By Lot'!H35,'By Lot'!H52,'By Lot'!H69,'By Lot'!H86,'By Lot'!H103,'By Lot'!H120)</f>
        <v>23</v>
      </c>
      <c r="I12" s="39">
        <f>SUM('By Lot'!I18,'By Lot'!I35,'By Lot'!I52,'By Lot'!I69,'By Lot'!I86,'By Lot'!I103,'By Lot'!I120)</f>
        <v>22</v>
      </c>
      <c r="J12" s="39">
        <f>SUM('By Lot'!J18,'By Lot'!J35,'By Lot'!J52,'By Lot'!J69,'By Lot'!J86,'By Lot'!J103,'By Lot'!J120)</f>
        <v>23</v>
      </c>
      <c r="K12" s="39">
        <f>SUM('By Lot'!K18,'By Lot'!K35,'By Lot'!K52,'By Lot'!K69,'By Lot'!K86,'By Lot'!K103,'By Lot'!K120)</f>
        <v>33</v>
      </c>
      <c r="L12" s="39">
        <f>SUM('By Lot'!L18,'By Lot'!L35,'By Lot'!L52,'By Lot'!L69,'By Lot'!L86,'By Lot'!L103,'By Lot'!L120)</f>
        <v>52</v>
      </c>
      <c r="M12" s="40">
        <f>SUM('By Lot'!M18,'By Lot'!M35,'By Lot'!M52,'By Lot'!M69,'By Lot'!M86,'By Lot'!M103,'By Lot'!M120)</f>
        <v>78</v>
      </c>
      <c r="N12" s="41">
        <f t="shared" si="0"/>
        <v>22</v>
      </c>
      <c r="O12" s="42">
        <f t="shared" si="1"/>
        <v>144</v>
      </c>
      <c r="P12" s="43">
        <f t="shared" si="2"/>
        <v>0.8674698795180723</v>
      </c>
    </row>
    <row r="13" spans="1:16" ht="11.25">
      <c r="A13" s="41"/>
      <c r="B13" s="37" t="s">
        <v>104</v>
      </c>
      <c r="C13" s="37">
        <f>SUM('By Lot'!C19,'By Lot'!C36,'By Lot'!C53,'By Lot'!C70,'By Lot'!C87,'By Lot'!C104,'By Lot'!C121)</f>
        <v>7</v>
      </c>
      <c r="D13" s="38">
        <f>SUM('By Lot'!D19,'By Lot'!D36,'By Lot'!D53,'By Lot'!D70,'By Lot'!D87,'By Lot'!D104,'By Lot'!D121)</f>
        <v>6</v>
      </c>
      <c r="E13" s="39">
        <f>SUM('By Lot'!E19,'By Lot'!E36,'By Lot'!E53,'By Lot'!E70,'By Lot'!E87,'By Lot'!E104,'By Lot'!E121)</f>
        <v>6</v>
      </c>
      <c r="F13" s="39">
        <f>SUM('By Lot'!F19,'By Lot'!F36,'By Lot'!F53,'By Lot'!F70,'By Lot'!F87,'By Lot'!F104,'By Lot'!F121)</f>
        <v>6</v>
      </c>
      <c r="G13" s="39">
        <f>SUM('By Lot'!G19,'By Lot'!G36,'By Lot'!G53,'By Lot'!G70,'By Lot'!G87,'By Lot'!G104,'By Lot'!G121)</f>
        <v>3</v>
      </c>
      <c r="H13" s="39">
        <f>SUM('By Lot'!H19,'By Lot'!H36,'By Lot'!H53,'By Lot'!H70,'By Lot'!H87,'By Lot'!H104,'By Lot'!H121)</f>
        <v>3</v>
      </c>
      <c r="I13" s="39">
        <f>SUM('By Lot'!I19,'By Lot'!I36,'By Lot'!I53,'By Lot'!I70,'By Lot'!I87,'By Lot'!I104,'By Lot'!I121)</f>
        <v>3</v>
      </c>
      <c r="J13" s="39">
        <f>SUM('By Lot'!J19,'By Lot'!J36,'By Lot'!J53,'By Lot'!J70,'By Lot'!J87,'By Lot'!J104,'By Lot'!J121)</f>
        <v>4</v>
      </c>
      <c r="K13" s="39">
        <f>SUM('By Lot'!K19,'By Lot'!K36,'By Lot'!K53,'By Lot'!K70,'By Lot'!K87,'By Lot'!K104,'By Lot'!K121)</f>
        <v>4</v>
      </c>
      <c r="L13" s="39">
        <f>SUM('By Lot'!L19,'By Lot'!L36,'By Lot'!L53,'By Lot'!L70,'By Lot'!L87,'By Lot'!L104,'By Lot'!L121)</f>
        <v>5</v>
      </c>
      <c r="M13" s="40">
        <f>SUM('By Lot'!M19,'By Lot'!M36,'By Lot'!M53,'By Lot'!M70,'By Lot'!M87,'By Lot'!M104,'By Lot'!M121)</f>
        <v>6</v>
      </c>
      <c r="N13" s="41">
        <f t="shared" si="0"/>
        <v>3</v>
      </c>
      <c r="O13" s="42">
        <f t="shared" si="1"/>
        <v>4</v>
      </c>
      <c r="P13" s="43">
        <f t="shared" si="2"/>
        <v>0.5714285714285714</v>
      </c>
    </row>
    <row r="14" spans="1:16" ht="11.25">
      <c r="A14" s="41"/>
      <c r="B14" s="37" t="s">
        <v>284</v>
      </c>
      <c r="C14" s="37">
        <f>SUM('By Lot'!C20,'By Lot'!C37,'By Lot'!C54,'By Lot'!C71,'By Lot'!C88,'By Lot'!C105,'By Lot'!C122)</f>
        <v>7</v>
      </c>
      <c r="D14" s="38">
        <f>SUM('By Lot'!D20,'By Lot'!D37,'By Lot'!D54,'By Lot'!D71,'By Lot'!D88,'By Lot'!D105,'By Lot'!D122)</f>
        <v>3</v>
      </c>
      <c r="E14" s="39">
        <f>SUM('By Lot'!E20,'By Lot'!E37,'By Lot'!E54,'By Lot'!E71,'By Lot'!E88,'By Lot'!E105,'By Lot'!E122)</f>
        <v>3</v>
      </c>
      <c r="F14" s="39">
        <f>SUM('By Lot'!F20,'By Lot'!F37,'By Lot'!F54,'By Lot'!F71,'By Lot'!F88,'By Lot'!F105,'By Lot'!F122)</f>
        <v>3</v>
      </c>
      <c r="G14" s="39">
        <f>SUM('By Lot'!G20,'By Lot'!G37,'By Lot'!G54,'By Lot'!G71,'By Lot'!G88,'By Lot'!G105,'By Lot'!G122)</f>
        <v>4</v>
      </c>
      <c r="H14" s="39">
        <f>SUM('By Lot'!H20,'By Lot'!H37,'By Lot'!H54,'By Lot'!H71,'By Lot'!H88,'By Lot'!H105,'By Lot'!H122)</f>
        <v>4</v>
      </c>
      <c r="I14" s="39">
        <f>SUM('By Lot'!I20,'By Lot'!I37,'By Lot'!I54,'By Lot'!I71,'By Lot'!I88,'By Lot'!I105,'By Lot'!I122)</f>
        <v>2</v>
      </c>
      <c r="J14" s="39">
        <f>SUM('By Lot'!J20,'By Lot'!J37,'By Lot'!J54,'By Lot'!J71,'By Lot'!J88,'By Lot'!J105,'By Lot'!J122)</f>
        <v>2</v>
      </c>
      <c r="K14" s="39">
        <f>SUM('By Lot'!K20,'By Lot'!K37,'By Lot'!K54,'By Lot'!K71,'By Lot'!K88,'By Lot'!K105,'By Lot'!K122)</f>
        <v>3</v>
      </c>
      <c r="L14" s="39">
        <f>SUM('By Lot'!L20,'By Lot'!L37,'By Lot'!L54,'By Lot'!L71,'By Lot'!L88,'By Lot'!L105,'By Lot'!L122)</f>
        <v>3</v>
      </c>
      <c r="M14" s="40">
        <f>SUM('By Lot'!M20,'By Lot'!M37,'By Lot'!M54,'By Lot'!M71,'By Lot'!M88,'By Lot'!M105,'By Lot'!M122)</f>
        <v>3</v>
      </c>
      <c r="N14" s="41">
        <f t="shared" si="0"/>
        <v>2</v>
      </c>
      <c r="O14" s="42">
        <f t="shared" si="1"/>
        <v>5</v>
      </c>
      <c r="P14" s="43">
        <f t="shared" si="2"/>
        <v>0.7142857142857143</v>
      </c>
    </row>
    <row r="15" spans="1:16" ht="11.25">
      <c r="A15" s="41"/>
      <c r="B15" s="37" t="s">
        <v>285</v>
      </c>
      <c r="C15" s="37">
        <f>SUM('By Lot'!C21,'By Lot'!C38,'By Lot'!C55,'By Lot'!C72,'By Lot'!C89,'By Lot'!C106,'By Lot'!C123)</f>
        <v>4</v>
      </c>
      <c r="D15" s="38">
        <f>SUM('By Lot'!D21,'By Lot'!D38,'By Lot'!D55,'By Lot'!D72,'By Lot'!D89,'By Lot'!D106,'By Lot'!D123)</f>
        <v>3</v>
      </c>
      <c r="E15" s="39">
        <f>SUM('By Lot'!E21,'By Lot'!E38,'By Lot'!E55,'By Lot'!E72,'By Lot'!E89,'By Lot'!E106,'By Lot'!E123)</f>
        <v>4</v>
      </c>
      <c r="F15" s="39">
        <f>SUM('By Lot'!F21,'By Lot'!F38,'By Lot'!F55,'By Lot'!F72,'By Lot'!F89,'By Lot'!F106,'By Lot'!F123)</f>
        <v>3</v>
      </c>
      <c r="G15" s="39">
        <f>SUM('By Lot'!G21,'By Lot'!G38,'By Lot'!G55,'By Lot'!G72,'By Lot'!G89,'By Lot'!G106,'By Lot'!G123)</f>
        <v>2</v>
      </c>
      <c r="H15" s="39">
        <f>SUM('By Lot'!H21,'By Lot'!H38,'By Lot'!H55,'By Lot'!H72,'By Lot'!H89,'By Lot'!H106,'By Lot'!H123)</f>
        <v>2</v>
      </c>
      <c r="I15" s="39">
        <f>SUM('By Lot'!I21,'By Lot'!I38,'By Lot'!I55,'By Lot'!I72,'By Lot'!I89,'By Lot'!I106,'By Lot'!I123)</f>
        <v>2</v>
      </c>
      <c r="J15" s="39">
        <f>SUM('By Lot'!J21,'By Lot'!J38,'By Lot'!J55,'By Lot'!J72,'By Lot'!J89,'By Lot'!J106,'By Lot'!J123)</f>
        <v>2</v>
      </c>
      <c r="K15" s="39">
        <f>SUM('By Lot'!K21,'By Lot'!K38,'By Lot'!K55,'By Lot'!K72,'By Lot'!K89,'By Lot'!K106,'By Lot'!K123)</f>
        <v>2</v>
      </c>
      <c r="L15" s="39">
        <f>SUM('By Lot'!L21,'By Lot'!L38,'By Lot'!L55,'By Lot'!L72,'By Lot'!L89,'By Lot'!L106,'By Lot'!L123)</f>
        <v>2</v>
      </c>
      <c r="M15" s="40">
        <f>SUM('By Lot'!M21,'By Lot'!M38,'By Lot'!M55,'By Lot'!M72,'By Lot'!M89,'By Lot'!M106,'By Lot'!M123)</f>
        <v>2</v>
      </c>
      <c r="N15" s="41">
        <f t="shared" si="0"/>
        <v>2</v>
      </c>
      <c r="O15" s="42">
        <f t="shared" si="1"/>
        <v>2</v>
      </c>
      <c r="P15" s="43">
        <f t="shared" si="2"/>
        <v>0.5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Lot'!C124)</f>
        <v>12</v>
      </c>
      <c r="D16" s="38">
        <f>SUM('By Lot'!D22,'By Lot'!D39,'By Lot'!D56,'By Lot'!D73,'By Lot'!D90,'By Lot'!D107,'By Lot'!D124)</f>
        <v>5</v>
      </c>
      <c r="E16" s="39">
        <f>SUM('By Lot'!E22,'By Lot'!E39,'By Lot'!E56,'By Lot'!E73,'By Lot'!E90,'By Lot'!E107,'By Lot'!E124)</f>
        <v>5</v>
      </c>
      <c r="F16" s="39">
        <f>SUM('By Lot'!F22,'By Lot'!F39,'By Lot'!F56,'By Lot'!F73,'By Lot'!F90,'By Lot'!F107,'By Lot'!F124)</f>
        <v>3</v>
      </c>
      <c r="G16" s="39">
        <f>SUM('By Lot'!G22,'By Lot'!G39,'By Lot'!G56,'By Lot'!G73,'By Lot'!G90,'By Lot'!G107,'By Lot'!G124)</f>
        <v>3</v>
      </c>
      <c r="H16" s="39">
        <f>SUM('By Lot'!H22,'By Lot'!H39,'By Lot'!H56,'By Lot'!H73,'By Lot'!H90,'By Lot'!H107,'By Lot'!H124)</f>
        <v>4</v>
      </c>
      <c r="I16" s="39">
        <f>SUM('By Lot'!I22,'By Lot'!I39,'By Lot'!I56,'By Lot'!I73,'By Lot'!I90,'By Lot'!I107,'By Lot'!I124)</f>
        <v>4</v>
      </c>
      <c r="J16" s="39">
        <f>SUM('By Lot'!J22,'By Lot'!J39,'By Lot'!J56,'By Lot'!J73,'By Lot'!J90,'By Lot'!J107,'By Lot'!J124)</f>
        <v>4</v>
      </c>
      <c r="K16" s="39">
        <f>SUM('By Lot'!K22,'By Lot'!K39,'By Lot'!K56,'By Lot'!K73,'By Lot'!K90,'By Lot'!K107,'By Lot'!K124)</f>
        <v>2</v>
      </c>
      <c r="L16" s="39">
        <f>SUM('By Lot'!L22,'By Lot'!L39,'By Lot'!L56,'By Lot'!L73,'By Lot'!L90,'By Lot'!L107,'By Lot'!L124)</f>
        <v>6</v>
      </c>
      <c r="M16" s="40">
        <f>SUM('By Lot'!M22,'By Lot'!M39,'By Lot'!M56,'By Lot'!M73,'By Lot'!M90,'By Lot'!M107,'By Lot'!M124)</f>
        <v>6</v>
      </c>
      <c r="N16" s="41">
        <f t="shared" si="0"/>
        <v>2</v>
      </c>
      <c r="O16" s="42">
        <f t="shared" si="1"/>
        <v>10</v>
      </c>
      <c r="P16" s="43">
        <f t="shared" si="2"/>
        <v>0.8333333333333334</v>
      </c>
    </row>
    <row r="17" spans="1:16" ht="11.25">
      <c r="A17" s="59"/>
      <c r="B17" s="45" t="s">
        <v>5</v>
      </c>
      <c r="C17" s="45">
        <f aca="true" t="shared" si="3" ref="C17:M17">SUM(C7:C16)</f>
        <v>197</v>
      </c>
      <c r="D17" s="46">
        <f t="shared" si="3"/>
        <v>135</v>
      </c>
      <c r="E17" s="47">
        <f t="shared" si="3"/>
        <v>99</v>
      </c>
      <c r="F17" s="47">
        <f t="shared" si="3"/>
        <v>63</v>
      </c>
      <c r="G17" s="47">
        <f t="shared" si="3"/>
        <v>37</v>
      </c>
      <c r="H17" s="47">
        <f t="shared" si="3"/>
        <v>37</v>
      </c>
      <c r="I17" s="47">
        <f t="shared" si="3"/>
        <v>34</v>
      </c>
      <c r="J17" s="47">
        <f t="shared" si="3"/>
        <v>36</v>
      </c>
      <c r="K17" s="47">
        <f t="shared" si="3"/>
        <v>45</v>
      </c>
      <c r="L17" s="47">
        <f t="shared" si="3"/>
        <v>69</v>
      </c>
      <c r="M17" s="48">
        <f t="shared" si="3"/>
        <v>96</v>
      </c>
      <c r="N17" s="49">
        <f t="shared" si="0"/>
        <v>34</v>
      </c>
      <c r="O17" s="50">
        <f t="shared" si="1"/>
        <v>163</v>
      </c>
      <c r="P17" s="51">
        <f t="shared" si="2"/>
        <v>0.8274111675126904</v>
      </c>
    </row>
    <row r="18" spans="1:16" ht="11.25">
      <c r="A18" s="36" t="s">
        <v>240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236</v>
      </c>
      <c r="B19" s="37" t="s">
        <v>1</v>
      </c>
      <c r="C19" s="37">
        <f>SUM('By Lot'!C127,'By Lot'!C144,'By Lot'!C161,'By Lot'!C178)</f>
        <v>102</v>
      </c>
      <c r="D19" s="38">
        <f>SUM('By Lot'!D127,'By Lot'!D144,'By Lot'!D161,'By Lot'!D178)</f>
        <v>79</v>
      </c>
      <c r="E19" s="39">
        <f>SUM('By Lot'!E127,'By Lot'!E144,'By Lot'!E161,'By Lot'!E178)</f>
        <v>60</v>
      </c>
      <c r="F19" s="39">
        <f>SUM('By Lot'!F127,'By Lot'!F144,'By Lot'!F161,'By Lot'!F178)</f>
        <v>43</v>
      </c>
      <c r="G19" s="39">
        <f>SUM('By Lot'!G127,'By Lot'!G144,'By Lot'!G161,'By Lot'!G178)</f>
        <v>32</v>
      </c>
      <c r="H19" s="39">
        <f>SUM('By Lot'!H127,'By Lot'!H144,'By Lot'!H161,'By Lot'!H178)</f>
        <v>35</v>
      </c>
      <c r="I19" s="39">
        <f>SUM('By Lot'!I127,'By Lot'!I144,'By Lot'!I161,'By Lot'!I178)</f>
        <v>36</v>
      </c>
      <c r="J19" s="39">
        <f>SUM('By Lot'!J127,'By Lot'!J144,'By Lot'!J161,'By Lot'!J178)</f>
        <v>33</v>
      </c>
      <c r="K19" s="39">
        <f>SUM('By Lot'!K127,'By Lot'!K144,'By Lot'!K161,'By Lot'!K178)</f>
        <v>36</v>
      </c>
      <c r="L19" s="39">
        <f>SUM('By Lot'!L127,'By Lot'!L144,'By Lot'!L161,'By Lot'!L178)</f>
        <v>43</v>
      </c>
      <c r="M19" s="40">
        <f>SUM('By Lot'!M127,'By Lot'!M144,'By Lot'!M161,'By Lot'!M178)</f>
        <v>54</v>
      </c>
      <c r="N19" s="41">
        <f t="shared" si="0"/>
        <v>32</v>
      </c>
      <c r="O19" s="42">
        <f t="shared" si="1"/>
        <v>70</v>
      </c>
      <c r="P19" s="43">
        <f t="shared" si="2"/>
        <v>0.6862745098039216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568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100</v>
      </c>
      <c r="C23" s="37">
        <f>SUM('By Lot'!C137,'By Lot'!C154,'By Lot'!C171,'By Lot'!C188)</f>
        <v>20</v>
      </c>
      <c r="D23" s="38">
        <f>SUM('By Lot'!D137,'By Lot'!D154,'By Lot'!D171,'By Lot'!D188)</f>
        <v>13</v>
      </c>
      <c r="E23" s="39">
        <f>SUM('By Lot'!E137,'By Lot'!E154,'By Lot'!E171,'By Lot'!E188)</f>
        <v>8</v>
      </c>
      <c r="F23" s="39">
        <f>SUM('By Lot'!F137,'By Lot'!F154,'By Lot'!F171,'By Lot'!F188)</f>
        <v>2</v>
      </c>
      <c r="G23" s="39">
        <f>SUM('By Lot'!G137,'By Lot'!G154,'By Lot'!G171,'By Lot'!G188)</f>
        <v>1</v>
      </c>
      <c r="H23" s="39">
        <f>SUM('By Lot'!H137,'By Lot'!H154,'By Lot'!H171,'By Lot'!H188)</f>
        <v>1</v>
      </c>
      <c r="I23" s="39">
        <f>SUM('By Lot'!I137,'By Lot'!I154,'By Lot'!I171,'By Lot'!I188)</f>
        <v>1</v>
      </c>
      <c r="J23" s="39">
        <f>SUM('By Lot'!J137,'By Lot'!J154,'By Lot'!J171,'By Lot'!J188)</f>
        <v>1</v>
      </c>
      <c r="K23" s="39">
        <f>SUM('By Lot'!K137,'By Lot'!K154,'By Lot'!K171,'By Lot'!K188)</f>
        <v>3</v>
      </c>
      <c r="L23" s="39">
        <f>SUM('By Lot'!L137,'By Lot'!L154,'By Lot'!L171,'By Lot'!L188)</f>
        <v>6</v>
      </c>
      <c r="M23" s="40">
        <f>SUM('By Lot'!M137,'By Lot'!M154,'By Lot'!M171,'By Lot'!M188)</f>
        <v>10</v>
      </c>
      <c r="N23" s="41">
        <f t="shared" si="0"/>
        <v>1</v>
      </c>
      <c r="O23" s="42">
        <f t="shared" si="1"/>
        <v>19</v>
      </c>
      <c r="P23" s="43">
        <f t="shared" si="2"/>
        <v>0.95</v>
      </c>
    </row>
    <row r="24" spans="1:16" ht="11.25">
      <c r="A24" s="5"/>
      <c r="B24" s="37" t="s">
        <v>104</v>
      </c>
      <c r="C24" s="37">
        <f>SUM('By Lot'!C138,'By Lot'!C155,'By Lot'!C172,'By Lot'!C189)</f>
        <v>5</v>
      </c>
      <c r="D24" s="38">
        <f>SUM('By Lot'!D138,'By Lot'!D155,'By Lot'!D172,'By Lot'!D189)</f>
        <v>3</v>
      </c>
      <c r="E24" s="39">
        <f>SUM('By Lot'!E138,'By Lot'!E155,'By Lot'!E172,'By Lot'!E189)</f>
        <v>3</v>
      </c>
      <c r="F24" s="39">
        <f>SUM('By Lot'!F138,'By Lot'!F155,'By Lot'!F172,'By Lot'!F189)</f>
        <v>2</v>
      </c>
      <c r="G24" s="39">
        <f>SUM('By Lot'!G138,'By Lot'!G155,'By Lot'!G172,'By Lot'!G189)</f>
        <v>2</v>
      </c>
      <c r="H24" s="39">
        <f>SUM('By Lot'!H138,'By Lot'!H155,'By Lot'!H172,'By Lot'!H189)</f>
        <v>2</v>
      </c>
      <c r="I24" s="39">
        <f>SUM('By Lot'!I138,'By Lot'!I155,'By Lot'!I172,'By Lot'!I189)</f>
        <v>3</v>
      </c>
      <c r="J24" s="39">
        <f>SUM('By Lot'!J138,'By Lot'!J155,'By Lot'!J172,'By Lot'!J189)</f>
        <v>3</v>
      </c>
      <c r="K24" s="39">
        <f>SUM('By Lot'!K138,'By Lot'!K155,'By Lot'!K172,'By Lot'!K189)</f>
        <v>4</v>
      </c>
      <c r="L24" s="39">
        <f>SUM('By Lot'!L138,'By Lot'!L155,'By Lot'!L172,'By Lot'!L189)</f>
        <v>4</v>
      </c>
      <c r="M24" s="40">
        <f>SUM('By Lot'!M138,'By Lot'!M155,'By Lot'!M172,'By Lot'!M189)</f>
        <v>5</v>
      </c>
      <c r="N24" s="41">
        <f t="shared" si="0"/>
        <v>2</v>
      </c>
      <c r="O24" s="42">
        <f t="shared" si="1"/>
        <v>3</v>
      </c>
      <c r="P24" s="43">
        <f t="shared" si="2"/>
        <v>0.6</v>
      </c>
    </row>
    <row r="25" spans="1:16" ht="11.25">
      <c r="A25" s="5"/>
      <c r="B25" s="37" t="s">
        <v>284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285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Lot'!C141,'By Lot'!C158,'By Lot'!C175,'By Lot'!C192)</f>
        <v>1</v>
      </c>
      <c r="D27" s="38">
        <f>SUM('By Lot'!D141,'By Lot'!D158,'By Lot'!D175,'By Lot'!D192)</f>
        <v>1</v>
      </c>
      <c r="E27" s="39">
        <f>SUM('By Lot'!E141,'By Lot'!E158,'By Lot'!E175,'By Lot'!E192)</f>
        <v>1</v>
      </c>
      <c r="F27" s="39">
        <f>SUM('By Lot'!F141,'By Lot'!F158,'By Lot'!F175,'By Lot'!F192)</f>
        <v>1</v>
      </c>
      <c r="G27" s="39">
        <f>SUM('By Lot'!G141,'By Lot'!G158,'By Lot'!G175,'By Lot'!G192)</f>
        <v>0</v>
      </c>
      <c r="H27" s="39">
        <f>SUM('By Lot'!H141,'By Lot'!H158,'By Lot'!H175,'By Lot'!H192)</f>
        <v>1</v>
      </c>
      <c r="I27" s="39">
        <f>SUM('By Lot'!I141,'By Lot'!I158,'By Lot'!I175,'By Lot'!I192)</f>
        <v>1</v>
      </c>
      <c r="J27" s="39">
        <f>SUM('By Lot'!J141,'By Lot'!J158,'By Lot'!J175,'By Lot'!J192)</f>
        <v>1</v>
      </c>
      <c r="K27" s="39">
        <f>SUM('By Lot'!K141,'By Lot'!K158,'By Lot'!K175,'By Lot'!K192)</f>
        <v>1</v>
      </c>
      <c r="L27" s="39">
        <f>SUM('By Lot'!L141,'By Lot'!L158,'By Lot'!L175,'By Lot'!L192)</f>
        <v>1</v>
      </c>
      <c r="M27" s="40">
        <f>SUM('By Lot'!M141,'By Lot'!M158,'By Lot'!M175,'By Lot'!M192)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96</v>
      </c>
      <c r="E28" s="47">
        <f t="shared" si="4"/>
        <v>72</v>
      </c>
      <c r="F28" s="47">
        <f t="shared" si="4"/>
        <v>48</v>
      </c>
      <c r="G28" s="47">
        <f t="shared" si="4"/>
        <v>35</v>
      </c>
      <c r="H28" s="47">
        <f t="shared" si="4"/>
        <v>39</v>
      </c>
      <c r="I28" s="47">
        <f t="shared" si="4"/>
        <v>41</v>
      </c>
      <c r="J28" s="47">
        <f t="shared" si="4"/>
        <v>38</v>
      </c>
      <c r="K28" s="47">
        <f t="shared" si="4"/>
        <v>44</v>
      </c>
      <c r="L28" s="47">
        <f t="shared" si="4"/>
        <v>54</v>
      </c>
      <c r="M28" s="48">
        <f t="shared" si="4"/>
        <v>70</v>
      </c>
      <c r="N28" s="49">
        <f t="shared" si="0"/>
        <v>35</v>
      </c>
      <c r="O28" s="50">
        <f t="shared" si="1"/>
        <v>93</v>
      </c>
      <c r="P28" s="51">
        <f t="shared" si="2"/>
        <v>0.7265625</v>
      </c>
    </row>
    <row r="29" spans="1:16" ht="11.25">
      <c r="A29" s="36" t="s">
        <v>240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252</v>
      </c>
      <c r="B30" s="37" t="s">
        <v>1</v>
      </c>
      <c r="C30" s="37">
        <f>SUM('By Lot'!C195,'By Lot'!C212,'By Lot'!C229)</f>
        <v>9</v>
      </c>
      <c r="D30" s="38">
        <f>SUM('By Lot'!D195,'By Lot'!D212,'By Lot'!D229)</f>
        <v>8</v>
      </c>
      <c r="E30" s="39">
        <f>SUM('By Lot'!E195,'By Lot'!E212,'By Lot'!E229)</f>
        <v>4</v>
      </c>
      <c r="F30" s="39">
        <f>SUM('By Lot'!F195,'By Lot'!F212,'By Lot'!F229)</f>
        <v>2</v>
      </c>
      <c r="G30" s="39">
        <f>SUM('By Lot'!G195,'By Lot'!G212,'By Lot'!G229)</f>
        <v>1</v>
      </c>
      <c r="H30" s="39">
        <f>SUM('By Lot'!H195,'By Lot'!H212,'By Lot'!H229)</f>
        <v>1</v>
      </c>
      <c r="I30" s="39">
        <f>SUM('By Lot'!I195,'By Lot'!I212,'By Lot'!I229)</f>
        <v>1</v>
      </c>
      <c r="J30" s="39">
        <f>SUM('By Lot'!J195,'By Lot'!J212,'By Lot'!J229)</f>
        <v>1</v>
      </c>
      <c r="K30" s="39">
        <f>SUM('By Lot'!K195,'By Lot'!K212,'By Lot'!K229)</f>
        <v>2</v>
      </c>
      <c r="L30" s="39">
        <f>SUM('By Lot'!L195,'By Lot'!L212,'By Lot'!L229)</f>
        <v>2</v>
      </c>
      <c r="M30" s="40">
        <f>SUM('By Lot'!M195,'By Lot'!M212,'By Lot'!M229)</f>
        <v>3</v>
      </c>
      <c r="N30" s="41">
        <f t="shared" si="0"/>
        <v>1</v>
      </c>
      <c r="O30" s="42">
        <f t="shared" si="1"/>
        <v>8</v>
      </c>
      <c r="P30" s="43">
        <f t="shared" si="2"/>
        <v>0.8888888888888888</v>
      </c>
    </row>
    <row r="31" spans="1:16" ht="11.25">
      <c r="A31" s="5"/>
      <c r="B31" s="37" t="s">
        <v>2</v>
      </c>
      <c r="C31" s="37">
        <f>SUM('By Lot'!C196,'By Lot'!C213,'By Lot'!C230)</f>
        <v>165</v>
      </c>
      <c r="D31" s="38">
        <f>SUM('By Lot'!D196,'By Lot'!D213,'By Lot'!D230)</f>
        <v>142</v>
      </c>
      <c r="E31" s="39">
        <f>SUM('By Lot'!E196,'By Lot'!E213,'By Lot'!E230)</f>
        <v>116</v>
      </c>
      <c r="F31" s="39">
        <f>SUM('By Lot'!F196,'By Lot'!F213,'By Lot'!F230)</f>
        <v>88</v>
      </c>
      <c r="G31" s="39">
        <f>SUM('By Lot'!G196,'By Lot'!G213,'By Lot'!G230)</f>
        <v>71</v>
      </c>
      <c r="H31" s="39">
        <f>SUM('By Lot'!H196,'By Lot'!H213,'By Lot'!H230)</f>
        <v>68</v>
      </c>
      <c r="I31" s="39">
        <f>SUM('By Lot'!I196,'By Lot'!I213,'By Lot'!I230)</f>
        <v>73</v>
      </c>
      <c r="J31" s="39">
        <f>SUM('By Lot'!J196,'By Lot'!J213,'By Lot'!J230)</f>
        <v>74</v>
      </c>
      <c r="K31" s="39">
        <f>SUM('By Lot'!K196,'By Lot'!K213,'By Lot'!K230)</f>
        <v>76</v>
      </c>
      <c r="L31" s="39">
        <f>SUM('By Lot'!L196,'By Lot'!L213,'By Lot'!L230)</f>
        <v>84</v>
      </c>
      <c r="M31" s="40">
        <f>SUM('By Lot'!M196,'By Lot'!M213,'By Lot'!M230)</f>
        <v>103</v>
      </c>
      <c r="N31" s="41">
        <f t="shared" si="0"/>
        <v>68</v>
      </c>
      <c r="O31" s="42">
        <f t="shared" si="1"/>
        <v>97</v>
      </c>
      <c r="P31" s="43">
        <f t="shared" si="2"/>
        <v>0.5878787878787879</v>
      </c>
    </row>
    <row r="32" spans="1:16" ht="11.25">
      <c r="A32" s="5"/>
      <c r="B32" s="37" t="s">
        <v>568</v>
      </c>
      <c r="C32" s="37">
        <f>SUM('By Lot'!C197,'By Lot'!C214,'By Lot'!C231)</f>
        <v>4</v>
      </c>
      <c r="D32" s="38">
        <f>SUM('By Lot'!D197,'By Lot'!D214,'By Lot'!D231)</f>
        <v>4</v>
      </c>
      <c r="E32" s="39">
        <f>SUM('By Lot'!E197,'By Lot'!E214,'By Lot'!E231)</f>
        <v>4</v>
      </c>
      <c r="F32" s="39">
        <f>SUM('By Lot'!F197,'By Lot'!F214,'By Lot'!F231)</f>
        <v>2</v>
      </c>
      <c r="G32" s="39">
        <f>SUM('By Lot'!G197,'By Lot'!G214,'By Lot'!G231)</f>
        <v>2</v>
      </c>
      <c r="H32" s="39">
        <f>SUM('By Lot'!H197,'By Lot'!H214,'By Lot'!H231)</f>
        <v>3</v>
      </c>
      <c r="I32" s="39">
        <f>SUM('By Lot'!I197,'By Lot'!I214,'By Lot'!I231)</f>
        <v>2</v>
      </c>
      <c r="J32" s="39">
        <f>SUM('By Lot'!J197,'By Lot'!J214,'By Lot'!J231)</f>
        <v>2</v>
      </c>
      <c r="K32" s="39">
        <f>SUM('By Lot'!K197,'By Lot'!K214,'By Lot'!K231)</f>
        <v>2</v>
      </c>
      <c r="L32" s="39">
        <f>SUM('By Lot'!L197,'By Lot'!L214,'By Lot'!L231)</f>
        <v>2</v>
      </c>
      <c r="M32" s="40">
        <f>SUM('By Lot'!M197,'By Lot'!M214,'By Lot'!M231)</f>
        <v>3</v>
      </c>
      <c r="N32" s="41">
        <f t="shared" si="0"/>
        <v>2</v>
      </c>
      <c r="O32" s="42">
        <f t="shared" si="1"/>
        <v>2</v>
      </c>
      <c r="P32" s="43">
        <f t="shared" si="2"/>
        <v>0.5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100</v>
      </c>
      <c r="C34" s="37">
        <f>SUM('By Lot'!C205,'By Lot'!C222,'By Lot'!C239)</f>
        <v>1</v>
      </c>
      <c r="D34" s="38">
        <f>SUM('By Lot'!D205,'By Lot'!D222,'By Lot'!D239)</f>
        <v>0</v>
      </c>
      <c r="E34" s="39">
        <f>SUM('By Lot'!E205,'By Lot'!E222,'By Lot'!E239)</f>
        <v>0</v>
      </c>
      <c r="F34" s="39">
        <f>SUM('By Lot'!F205,'By Lot'!F222,'By Lot'!F239)</f>
        <v>0</v>
      </c>
      <c r="G34" s="39">
        <f>SUM('By Lot'!G205,'By Lot'!G222,'By Lot'!G239)</f>
        <v>0</v>
      </c>
      <c r="H34" s="39">
        <f>SUM('By Lot'!H205,'By Lot'!H222,'By Lot'!H239)</f>
        <v>0</v>
      </c>
      <c r="I34" s="39">
        <f>SUM('By Lot'!I205,'By Lot'!I222,'By Lot'!I239)</f>
        <v>0</v>
      </c>
      <c r="J34" s="39">
        <f>SUM('By Lot'!J205,'By Lot'!J222,'By Lot'!J239)</f>
        <v>0</v>
      </c>
      <c r="K34" s="39">
        <f>SUM('By Lot'!K205,'By Lot'!K222,'By Lot'!K239)</f>
        <v>0</v>
      </c>
      <c r="L34" s="39">
        <f>SUM('By Lot'!L205,'By Lot'!L222,'By Lot'!L239)</f>
        <v>1</v>
      </c>
      <c r="M34" s="40">
        <f>SUM('By Lot'!M205,'By Lot'!M222,'By Lot'!M239)</f>
        <v>1</v>
      </c>
      <c r="N34" s="41">
        <f t="shared" si="0"/>
        <v>0</v>
      </c>
      <c r="O34" s="42">
        <f t="shared" si="1"/>
        <v>1</v>
      </c>
      <c r="P34" s="43">
        <f t="shared" si="2"/>
        <v>1</v>
      </c>
    </row>
    <row r="35" spans="1:16" ht="11.25">
      <c r="A35" s="5"/>
      <c r="B35" s="37" t="s">
        <v>104</v>
      </c>
      <c r="C35" s="37">
        <f>SUM('By Lot'!C206,'By Lot'!C223,'By Lot'!C240)</f>
        <v>6</v>
      </c>
      <c r="D35" s="38">
        <f>SUM('By Lot'!D206,'By Lot'!D223,'By Lot'!D240)</f>
        <v>6</v>
      </c>
      <c r="E35" s="39">
        <f>SUM('By Lot'!E206,'By Lot'!E223,'By Lot'!E240)</f>
        <v>5</v>
      </c>
      <c r="F35" s="39">
        <f>SUM('By Lot'!F206,'By Lot'!F223,'By Lot'!F240)</f>
        <v>5</v>
      </c>
      <c r="G35" s="39">
        <f>SUM('By Lot'!G206,'By Lot'!G223,'By Lot'!G240)</f>
        <v>4</v>
      </c>
      <c r="H35" s="39">
        <f>SUM('By Lot'!H206,'By Lot'!H223,'By Lot'!H240)</f>
        <v>4</v>
      </c>
      <c r="I35" s="39">
        <f>SUM('By Lot'!I206,'By Lot'!I223,'By Lot'!I240)</f>
        <v>5</v>
      </c>
      <c r="J35" s="39">
        <f>SUM('By Lot'!J206,'By Lot'!J223,'By Lot'!J240)</f>
        <v>4</v>
      </c>
      <c r="K35" s="39">
        <f>SUM('By Lot'!K206,'By Lot'!K223,'By Lot'!K240)</f>
        <v>4</v>
      </c>
      <c r="L35" s="39">
        <f>SUM('By Lot'!L206,'By Lot'!L223,'By Lot'!L240)</f>
        <v>5</v>
      </c>
      <c r="M35" s="40">
        <f>SUM('By Lot'!M206,'By Lot'!M223,'By Lot'!M240)</f>
        <v>5</v>
      </c>
      <c r="N35" s="41">
        <f t="shared" si="0"/>
        <v>4</v>
      </c>
      <c r="O35" s="42">
        <f t="shared" si="1"/>
        <v>2</v>
      </c>
      <c r="P35" s="43">
        <f t="shared" si="2"/>
        <v>0.3333333333333333</v>
      </c>
    </row>
    <row r="36" spans="1:16" ht="11.25">
      <c r="A36" s="5"/>
      <c r="B36" s="37" t="s">
        <v>284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285</v>
      </c>
      <c r="C37" s="37">
        <f>SUM('By Lot'!C208,'By Lot'!C225,'By Lot'!C242)</f>
        <v>1</v>
      </c>
      <c r="D37" s="38">
        <f>SUM('By Lot'!D208,'By Lot'!D225,'By Lot'!D242)</f>
        <v>1</v>
      </c>
      <c r="E37" s="39">
        <f>SUM('By Lot'!E208,'By Lot'!E225,'By Lot'!E242)</f>
        <v>1</v>
      </c>
      <c r="F37" s="39">
        <f>SUM('By Lot'!F208,'By Lot'!F225,'By Lot'!F242)</f>
        <v>1</v>
      </c>
      <c r="G37" s="39">
        <f>SUM('By Lot'!G208,'By Lot'!G225,'By Lot'!G242)</f>
        <v>0</v>
      </c>
      <c r="H37" s="39">
        <f>SUM('By Lot'!H208,'By Lot'!H225,'By Lot'!H242)</f>
        <v>0</v>
      </c>
      <c r="I37" s="39">
        <f>SUM('By Lot'!I208,'By Lot'!I225,'By Lot'!I242)</f>
        <v>0</v>
      </c>
      <c r="J37" s="39">
        <f>SUM('By Lot'!J208,'By Lot'!J225,'By Lot'!J242)</f>
        <v>1</v>
      </c>
      <c r="K37" s="39">
        <f>SUM('By Lot'!K208,'By Lot'!K225,'By Lot'!K242)</f>
        <v>1</v>
      </c>
      <c r="L37" s="39">
        <f>SUM('By Lot'!L208,'By Lot'!L225,'By Lot'!L242)</f>
        <v>1</v>
      </c>
      <c r="M37" s="40">
        <f>SUM('By Lot'!M208,'By Lot'!M225,'By Lot'!M242)</f>
        <v>1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Lot'!C209,'By Lot'!C226,'By Lot'!C243)</f>
        <v>2</v>
      </c>
      <c r="D38" s="38">
        <f>SUM('By Lot'!D209,'By Lot'!D226,'By Lot'!D243)</f>
        <v>2</v>
      </c>
      <c r="E38" s="39">
        <f>SUM('By Lot'!E209,'By Lot'!E226,'By Lot'!E243)</f>
        <v>2</v>
      </c>
      <c r="F38" s="39">
        <f>SUM('By Lot'!F209,'By Lot'!F226,'By Lot'!F243)</f>
        <v>1</v>
      </c>
      <c r="G38" s="39">
        <f>SUM('By Lot'!G209,'By Lot'!G226,'By Lot'!G243)</f>
        <v>1</v>
      </c>
      <c r="H38" s="39">
        <f>SUM('By Lot'!H209,'By Lot'!H226,'By Lot'!H243)</f>
        <v>1</v>
      </c>
      <c r="I38" s="39">
        <f>SUM('By Lot'!I209,'By Lot'!I226,'By Lot'!I243)</f>
        <v>1</v>
      </c>
      <c r="J38" s="39">
        <f>SUM('By Lot'!J209,'By Lot'!J226,'By Lot'!J243)</f>
        <v>1</v>
      </c>
      <c r="K38" s="39">
        <f>SUM('By Lot'!K209,'By Lot'!K226,'By Lot'!K243)</f>
        <v>1</v>
      </c>
      <c r="L38" s="39">
        <f>SUM('By Lot'!L209,'By Lot'!L226,'By Lot'!L243)</f>
        <v>1</v>
      </c>
      <c r="M38" s="40">
        <f>SUM('By Lot'!M209,'By Lot'!M226,'By Lot'!M243)</f>
        <v>1</v>
      </c>
      <c r="N38" s="41">
        <f t="shared" si="0"/>
        <v>1</v>
      </c>
      <c r="O38" s="42">
        <f t="shared" si="1"/>
        <v>1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188</v>
      </c>
      <c r="D39" s="46">
        <f t="shared" si="5"/>
        <v>163</v>
      </c>
      <c r="E39" s="47">
        <f t="shared" si="5"/>
        <v>132</v>
      </c>
      <c r="F39" s="47">
        <f t="shared" si="5"/>
        <v>99</v>
      </c>
      <c r="G39" s="47">
        <f t="shared" si="5"/>
        <v>79</v>
      </c>
      <c r="H39" s="47">
        <f t="shared" si="5"/>
        <v>77</v>
      </c>
      <c r="I39" s="47">
        <f t="shared" si="5"/>
        <v>82</v>
      </c>
      <c r="J39" s="47">
        <f t="shared" si="5"/>
        <v>83</v>
      </c>
      <c r="K39" s="47">
        <f t="shared" si="5"/>
        <v>86</v>
      </c>
      <c r="L39" s="47">
        <f t="shared" si="5"/>
        <v>96</v>
      </c>
      <c r="M39" s="48">
        <f t="shared" si="5"/>
        <v>117</v>
      </c>
      <c r="N39" s="49">
        <f t="shared" si="0"/>
        <v>77</v>
      </c>
      <c r="O39" s="50">
        <f t="shared" si="1"/>
        <v>111</v>
      </c>
      <c r="P39" s="51">
        <f t="shared" si="2"/>
        <v>0.5904255319148937</v>
      </c>
    </row>
    <row r="40" spans="1:16" ht="11.25">
      <c r="A40" s="36" t="s">
        <v>168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568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100</v>
      </c>
      <c r="C45" s="37">
        <f>SUM('By Lot'!C256)</f>
        <v>253</v>
      </c>
      <c r="D45" s="38">
        <f>SUM('By Lot'!D256)</f>
        <v>232</v>
      </c>
      <c r="E45" s="39">
        <f>SUM('By Lot'!E256)</f>
        <v>188</v>
      </c>
      <c r="F45" s="39">
        <f>SUM('By Lot'!F256)</f>
        <v>143</v>
      </c>
      <c r="G45" s="39">
        <f>SUM('By Lot'!G256)</f>
        <v>84</v>
      </c>
      <c r="H45" s="39">
        <f>SUM('By Lot'!H256)</f>
        <v>51</v>
      </c>
      <c r="I45" s="39">
        <f>SUM('By Lot'!I256)</f>
        <v>61</v>
      </c>
      <c r="J45" s="39">
        <f>SUM('By Lot'!J256)</f>
        <v>73</v>
      </c>
      <c r="K45" s="39">
        <f>SUM('By Lot'!K256)</f>
        <v>86</v>
      </c>
      <c r="L45" s="39">
        <f>SUM('By Lot'!L256)</f>
        <v>123</v>
      </c>
      <c r="M45" s="40">
        <f>SUM('By Lot'!M256)</f>
        <v>178</v>
      </c>
      <c r="N45" s="41">
        <f t="shared" si="0"/>
        <v>51</v>
      </c>
      <c r="O45" s="42">
        <f t="shared" si="1"/>
        <v>202</v>
      </c>
      <c r="P45" s="43">
        <f t="shared" si="2"/>
        <v>0.7984189723320159</v>
      </c>
    </row>
    <row r="46" spans="1:16" ht="11.25">
      <c r="A46" s="5"/>
      <c r="B46" s="37" t="s">
        <v>104</v>
      </c>
      <c r="C46" s="37">
        <f>SUM('By Lot'!C257)</f>
        <v>9</v>
      </c>
      <c r="D46" s="38">
        <f>SUM('By Lot'!D257)</f>
        <v>8</v>
      </c>
      <c r="E46" s="39">
        <f>SUM('By Lot'!E257)</f>
        <v>7</v>
      </c>
      <c r="F46" s="39">
        <f>SUM('By Lot'!F257)</f>
        <v>5</v>
      </c>
      <c r="G46" s="39">
        <f>SUM('By Lot'!G257)</f>
        <v>2</v>
      </c>
      <c r="H46" s="39">
        <f>SUM('By Lot'!H257)</f>
        <v>1</v>
      </c>
      <c r="I46" s="39">
        <f>SUM('By Lot'!I257)</f>
        <v>2</v>
      </c>
      <c r="J46" s="39">
        <f>SUM('By Lot'!J257)</f>
        <v>2</v>
      </c>
      <c r="K46" s="39">
        <f>SUM('By Lot'!K257)</f>
        <v>3</v>
      </c>
      <c r="L46" s="39">
        <f>SUM('By Lot'!L257)</f>
        <v>6</v>
      </c>
      <c r="M46" s="40">
        <f>SUM('By Lot'!M257)</f>
        <v>7</v>
      </c>
      <c r="N46" s="41">
        <f t="shared" si="0"/>
        <v>1</v>
      </c>
      <c r="O46" s="42">
        <f t="shared" si="1"/>
        <v>8</v>
      </c>
      <c r="P46" s="43">
        <f t="shared" si="2"/>
        <v>0.8888888888888888</v>
      </c>
    </row>
    <row r="47" spans="1:16" ht="11.25">
      <c r="A47" s="5"/>
      <c r="B47" s="37" t="s">
        <v>284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240</v>
      </c>
      <c r="E50" s="47">
        <f t="shared" si="6"/>
        <v>195</v>
      </c>
      <c r="F50" s="47">
        <f t="shared" si="6"/>
        <v>148</v>
      </c>
      <c r="G50" s="47">
        <f t="shared" si="6"/>
        <v>86</v>
      </c>
      <c r="H50" s="47">
        <f t="shared" si="6"/>
        <v>52</v>
      </c>
      <c r="I50" s="47">
        <f t="shared" si="6"/>
        <v>63</v>
      </c>
      <c r="J50" s="47">
        <f t="shared" si="6"/>
        <v>75</v>
      </c>
      <c r="K50" s="47">
        <f t="shared" si="6"/>
        <v>89</v>
      </c>
      <c r="L50" s="47">
        <f t="shared" si="6"/>
        <v>129</v>
      </c>
      <c r="M50" s="48">
        <f t="shared" si="6"/>
        <v>185</v>
      </c>
      <c r="N50" s="49">
        <f t="shared" si="0"/>
        <v>52</v>
      </c>
      <c r="O50" s="50">
        <f t="shared" si="1"/>
        <v>210</v>
      </c>
      <c r="P50" s="51">
        <f t="shared" si="2"/>
        <v>0.8015267175572519</v>
      </c>
    </row>
    <row r="51" spans="1:16" ht="11.25">
      <c r="A51" s="56" t="s">
        <v>241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253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568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100</v>
      </c>
      <c r="C56" s="37">
        <f>SUM('By Lot'!C341)</f>
        <v>7</v>
      </c>
      <c r="D56" s="38">
        <f>SUM('By Lot'!D341)</f>
        <v>7</v>
      </c>
      <c r="E56" s="39">
        <f>SUM('By Lot'!E341)</f>
        <v>7</v>
      </c>
      <c r="F56" s="39">
        <f>SUM('By Lot'!F341)</f>
        <v>6</v>
      </c>
      <c r="G56" s="39">
        <f>SUM('By Lot'!G341)</f>
        <v>7</v>
      </c>
      <c r="H56" s="39">
        <f>SUM('By Lot'!H341)</f>
        <v>6</v>
      </c>
      <c r="I56" s="39">
        <f>SUM('By Lot'!I341)</f>
        <v>6</v>
      </c>
      <c r="J56" s="39">
        <f>SUM('By Lot'!J341)</f>
        <v>6</v>
      </c>
      <c r="K56" s="39">
        <f>SUM('By Lot'!K341)</f>
        <v>6</v>
      </c>
      <c r="L56" s="39">
        <f>SUM('By Lot'!L341)</f>
        <v>6</v>
      </c>
      <c r="M56" s="40">
        <f>SUM('By Lot'!M341)</f>
        <v>6</v>
      </c>
      <c r="N56" s="41">
        <f t="shared" si="0"/>
        <v>6</v>
      </c>
      <c r="O56" s="42">
        <f t="shared" si="1"/>
        <v>1</v>
      </c>
      <c r="P56" s="43">
        <f t="shared" si="2"/>
        <v>0.14285714285714285</v>
      </c>
    </row>
    <row r="57" spans="1:16" ht="11.25">
      <c r="A57" s="41"/>
      <c r="B57" s="37" t="s">
        <v>104</v>
      </c>
      <c r="C57" s="37">
        <f>SUM('By Lot'!C342)</f>
        <v>2</v>
      </c>
      <c r="D57" s="38">
        <f>SUM('By Lot'!D342)</f>
        <v>2</v>
      </c>
      <c r="E57" s="39">
        <f>SUM('By Lot'!E342)</f>
        <v>2</v>
      </c>
      <c r="F57" s="39">
        <f>SUM('By Lot'!F342)</f>
        <v>2</v>
      </c>
      <c r="G57" s="39">
        <f>SUM('By Lot'!G342)</f>
        <v>2</v>
      </c>
      <c r="H57" s="39">
        <f>SUM('By Lot'!H342)</f>
        <v>2</v>
      </c>
      <c r="I57" s="39">
        <f>SUM('By Lot'!I342)</f>
        <v>2</v>
      </c>
      <c r="J57" s="39">
        <f>SUM('By Lot'!J342)</f>
        <v>2</v>
      </c>
      <c r="K57" s="39">
        <f>SUM('By Lot'!K342)</f>
        <v>2</v>
      </c>
      <c r="L57" s="39">
        <f>SUM('By Lot'!L342)</f>
        <v>2</v>
      </c>
      <c r="M57" s="40">
        <f>SUM('By Lot'!M342)</f>
        <v>2</v>
      </c>
      <c r="N57" s="41">
        <f t="shared" si="0"/>
        <v>2</v>
      </c>
      <c r="O57" s="42">
        <f t="shared" si="1"/>
        <v>0</v>
      </c>
      <c r="P57" s="43">
        <f t="shared" si="2"/>
        <v>0</v>
      </c>
    </row>
    <row r="58" spans="1:16" ht="11.25">
      <c r="A58" s="41"/>
      <c r="B58" s="37" t="s">
        <v>284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285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9</v>
      </c>
      <c r="E61" s="47">
        <f t="shared" si="7"/>
        <v>9</v>
      </c>
      <c r="F61" s="47">
        <f t="shared" si="7"/>
        <v>8</v>
      </c>
      <c r="G61" s="47">
        <f t="shared" si="7"/>
        <v>9</v>
      </c>
      <c r="H61" s="47">
        <f t="shared" si="7"/>
        <v>8</v>
      </c>
      <c r="I61" s="47">
        <f t="shared" si="7"/>
        <v>8</v>
      </c>
      <c r="J61" s="47">
        <f t="shared" si="7"/>
        <v>8</v>
      </c>
      <c r="K61" s="47">
        <f t="shared" si="7"/>
        <v>8</v>
      </c>
      <c r="L61" s="47">
        <f t="shared" si="7"/>
        <v>8</v>
      </c>
      <c r="M61" s="48">
        <f t="shared" si="7"/>
        <v>8</v>
      </c>
      <c r="N61" s="49">
        <f t="shared" si="0"/>
        <v>8</v>
      </c>
      <c r="O61" s="50">
        <f t="shared" si="1"/>
        <v>1</v>
      </c>
      <c r="P61" s="51">
        <f t="shared" si="2"/>
        <v>0.1111111111111111</v>
      </c>
    </row>
    <row r="62" spans="1:16" ht="11.25">
      <c r="A62" s="36" t="s">
        <v>242</v>
      </c>
      <c r="B62" s="37" t="s">
        <v>0</v>
      </c>
      <c r="C62" s="37">
        <f>SUM('By Lot'!C262,'By Lot'!C279,'By Lot'!C296,'By Lot'!C313,'By Lot'!C347,'By Lot'!C364,'By Lot'!C381,'By Lot'!C398,'By Lot'!C449,'By Lot'!C466)</f>
        <v>216</v>
      </c>
      <c r="D62" s="38">
        <f>SUM('By Lot'!D262,'By Lot'!D279,'By Lot'!D296,'By Lot'!D313,'By Lot'!D347,'By Lot'!D364,'By Lot'!D381,'By Lot'!D398,'By Lot'!D449,'By Lot'!D466)</f>
        <v>181</v>
      </c>
      <c r="E62" s="39">
        <f>SUM('By Lot'!E262,'By Lot'!E279,'By Lot'!E296,'By Lot'!E313,'By Lot'!E347,'By Lot'!E364,'By Lot'!E381,'By Lot'!E398,'By Lot'!E449,'By Lot'!E466)</f>
        <v>152</v>
      </c>
      <c r="F62" s="39">
        <f>SUM('By Lot'!F262,'By Lot'!F279,'By Lot'!F296,'By Lot'!F313,'By Lot'!F347,'By Lot'!F364,'By Lot'!F381,'By Lot'!F398,'By Lot'!F449,'By Lot'!F466)</f>
        <v>109</v>
      </c>
      <c r="G62" s="39">
        <f>SUM('By Lot'!G262,'By Lot'!G279,'By Lot'!G296,'By Lot'!G313,'By Lot'!G347,'By Lot'!G364,'By Lot'!G381,'By Lot'!G398,'By Lot'!G449,'By Lot'!G466)</f>
        <v>88</v>
      </c>
      <c r="H62" s="39">
        <f>SUM('By Lot'!H262,'By Lot'!H279,'By Lot'!H296,'By Lot'!H313,'By Lot'!H347,'By Lot'!H364,'By Lot'!H381,'By Lot'!H398,'By Lot'!H449,'By Lot'!H466)</f>
        <v>75</v>
      </c>
      <c r="I62" s="39">
        <f>SUM('By Lot'!I262,'By Lot'!I279,'By Lot'!I296,'By Lot'!I313,'By Lot'!I347,'By Lot'!I364,'By Lot'!I381,'By Lot'!I398,'By Lot'!I449,'By Lot'!I466)</f>
        <v>79</v>
      </c>
      <c r="J62" s="39">
        <f>SUM('By Lot'!J262,'By Lot'!J279,'By Lot'!J296,'By Lot'!J313,'By Lot'!J347,'By Lot'!J364,'By Lot'!J381,'By Lot'!J398,'By Lot'!J449,'By Lot'!J466)</f>
        <v>86</v>
      </c>
      <c r="K62" s="39">
        <f>SUM('By Lot'!K262,'By Lot'!K279,'By Lot'!K296,'By Lot'!K313,'By Lot'!K347,'By Lot'!K364,'By Lot'!K381,'By Lot'!K398,'By Lot'!K449,'By Lot'!K466)</f>
        <v>88</v>
      </c>
      <c r="L62" s="39">
        <f>SUM('By Lot'!L262,'By Lot'!L279,'By Lot'!L296,'By Lot'!L313,'By Lot'!L347,'By Lot'!L364,'By Lot'!L381,'By Lot'!L398,'By Lot'!L449,'By Lot'!L466)</f>
        <v>97</v>
      </c>
      <c r="M62" s="40">
        <f>SUM('By Lot'!M262,'By Lot'!M279,'By Lot'!M296,'By Lot'!M313,'By Lot'!M347,'By Lot'!M364,'By Lot'!M381,'By Lot'!M398,'By Lot'!M449,'By Lot'!M466)</f>
        <v>105</v>
      </c>
      <c r="N62" s="41">
        <f t="shared" si="0"/>
        <v>75</v>
      </c>
      <c r="O62" s="42">
        <f t="shared" si="1"/>
        <v>141</v>
      </c>
      <c r="P62" s="43">
        <f t="shared" si="2"/>
        <v>0.6527777777777778</v>
      </c>
    </row>
    <row r="63" spans="1:16" ht="11.25">
      <c r="A63" s="5" t="s">
        <v>254</v>
      </c>
      <c r="B63" s="37" t="s">
        <v>1</v>
      </c>
      <c r="C63" s="37">
        <f>SUM('By Lot'!C263,'By Lot'!C280,'By Lot'!C297,'By Lot'!C314,'By Lot'!C348,'By Lot'!C365,'By Lot'!C382,'By Lot'!C399,'By Lot'!C450,'By Lot'!C467)</f>
        <v>354</v>
      </c>
      <c r="D63" s="38">
        <f>SUM('By Lot'!D263,'By Lot'!D280,'By Lot'!D297,'By Lot'!D314,'By Lot'!D348,'By Lot'!D365,'By Lot'!D382,'By Lot'!D399,'By Lot'!D450,'By Lot'!D467)</f>
        <v>233</v>
      </c>
      <c r="E63" s="39">
        <f>SUM('By Lot'!E263,'By Lot'!E280,'By Lot'!E297,'By Lot'!E314,'By Lot'!E348,'By Lot'!E365,'By Lot'!E382,'By Lot'!E399,'By Lot'!E450,'By Lot'!E467)</f>
        <v>161</v>
      </c>
      <c r="F63" s="39">
        <f>SUM('By Lot'!F263,'By Lot'!F280,'By Lot'!F297,'By Lot'!F314,'By Lot'!F348,'By Lot'!F365,'By Lot'!F382,'By Lot'!F399,'By Lot'!F450,'By Lot'!F467)</f>
        <v>97</v>
      </c>
      <c r="G63" s="39">
        <f>SUM('By Lot'!G263,'By Lot'!G280,'By Lot'!G297,'By Lot'!G314,'By Lot'!G348,'By Lot'!G365,'By Lot'!G382,'By Lot'!G399,'By Lot'!G450,'By Lot'!G467)</f>
        <v>62</v>
      </c>
      <c r="H63" s="39">
        <f>SUM('By Lot'!H263,'By Lot'!H280,'By Lot'!H297,'By Lot'!H314,'By Lot'!H348,'By Lot'!H365,'By Lot'!H382,'By Lot'!H399,'By Lot'!H450,'By Lot'!H467)</f>
        <v>55</v>
      </c>
      <c r="I63" s="39">
        <f>SUM('By Lot'!I263,'By Lot'!I280,'By Lot'!I297,'By Lot'!I314,'By Lot'!I348,'By Lot'!I365,'By Lot'!I382,'By Lot'!I399,'By Lot'!I450,'By Lot'!I467)</f>
        <v>59</v>
      </c>
      <c r="J63" s="39">
        <f>SUM('By Lot'!J263,'By Lot'!J280,'By Lot'!J297,'By Lot'!J314,'By Lot'!J348,'By Lot'!J365,'By Lot'!J382,'By Lot'!J399,'By Lot'!J450,'By Lot'!J467)</f>
        <v>62</v>
      </c>
      <c r="K63" s="39">
        <f>SUM('By Lot'!K263,'By Lot'!K280,'By Lot'!K297,'By Lot'!K314,'By Lot'!K348,'By Lot'!K365,'By Lot'!K382,'By Lot'!K399,'By Lot'!K450,'By Lot'!K467)</f>
        <v>75</v>
      </c>
      <c r="L63" s="39">
        <f>SUM('By Lot'!L263,'By Lot'!L280,'By Lot'!L297,'By Lot'!L314,'By Lot'!L348,'By Lot'!L365,'By Lot'!L382,'By Lot'!L399,'By Lot'!L450,'By Lot'!L467)</f>
        <v>102</v>
      </c>
      <c r="M63" s="40">
        <f>SUM('By Lot'!M263,'By Lot'!M280,'By Lot'!M297,'By Lot'!M314,'By Lot'!M348,'By Lot'!M365,'By Lot'!M382,'By Lot'!M399,'By Lot'!M450,'By Lot'!M467)</f>
        <v>164</v>
      </c>
      <c r="N63" s="41">
        <f t="shared" si="0"/>
        <v>55</v>
      </c>
      <c r="O63" s="42">
        <f t="shared" si="1"/>
        <v>299</v>
      </c>
      <c r="P63" s="43">
        <f t="shared" si="2"/>
        <v>0.844632768361582</v>
      </c>
    </row>
    <row r="64" spans="1:16" ht="11.25">
      <c r="A64" s="5"/>
      <c r="B64" s="37" t="s">
        <v>2</v>
      </c>
      <c r="C64" s="37">
        <f>SUM('By Lot'!C264,'By Lot'!C281,'By Lot'!C298,'By Lot'!C315,'By Lot'!C349,'By Lot'!C366,'By Lot'!C383,'By Lot'!C400,'By Lot'!C451,'By Lot'!C468)</f>
        <v>244</v>
      </c>
      <c r="D64" s="38">
        <f>SUM('By Lot'!D264,'By Lot'!D281,'By Lot'!D298,'By Lot'!D315,'By Lot'!D349,'By Lot'!D366,'By Lot'!D383,'By Lot'!D400,'By Lot'!D451,'By Lot'!D468)</f>
        <v>167</v>
      </c>
      <c r="E64" s="39">
        <f>SUM('By Lot'!E264,'By Lot'!E281,'By Lot'!E298,'By Lot'!E315,'By Lot'!E349,'By Lot'!E366,'By Lot'!E383,'By Lot'!E400,'By Lot'!E451,'By Lot'!E468)</f>
        <v>147</v>
      </c>
      <c r="F64" s="39">
        <f>SUM('By Lot'!F264,'By Lot'!F281,'By Lot'!F298,'By Lot'!F315,'By Lot'!F349,'By Lot'!F366,'By Lot'!F383,'By Lot'!F400,'By Lot'!F451,'By Lot'!F468)</f>
        <v>98</v>
      </c>
      <c r="G64" s="39">
        <f>SUM('By Lot'!G264,'By Lot'!G281,'By Lot'!G298,'By Lot'!G315,'By Lot'!G349,'By Lot'!G366,'By Lot'!G383,'By Lot'!G400,'By Lot'!G451,'By Lot'!G468)</f>
        <v>58</v>
      </c>
      <c r="H64" s="39">
        <f>SUM('By Lot'!H264,'By Lot'!H281,'By Lot'!H298,'By Lot'!H315,'By Lot'!H349,'By Lot'!H366,'By Lot'!H383,'By Lot'!H400,'By Lot'!H451,'By Lot'!H468)</f>
        <v>40</v>
      </c>
      <c r="I64" s="39">
        <f>SUM('By Lot'!I264,'By Lot'!I281,'By Lot'!I298,'By Lot'!I315,'By Lot'!I349,'By Lot'!I366,'By Lot'!I383,'By Lot'!I400,'By Lot'!I451,'By Lot'!I468)</f>
        <v>59</v>
      </c>
      <c r="J64" s="39">
        <f>SUM('By Lot'!J264,'By Lot'!J281,'By Lot'!J298,'By Lot'!J315,'By Lot'!J349,'By Lot'!J366,'By Lot'!J383,'By Lot'!J400,'By Lot'!J451,'By Lot'!J468)</f>
        <v>64</v>
      </c>
      <c r="K64" s="39">
        <f>SUM('By Lot'!K264,'By Lot'!K281,'By Lot'!K298,'By Lot'!K315,'By Lot'!K349,'By Lot'!K366,'By Lot'!K383,'By Lot'!K400,'By Lot'!K451,'By Lot'!K468)</f>
        <v>76</v>
      </c>
      <c r="L64" s="39">
        <f>SUM('By Lot'!L264,'By Lot'!L281,'By Lot'!L298,'By Lot'!L315,'By Lot'!L349,'By Lot'!L366,'By Lot'!L383,'By Lot'!L400,'By Lot'!L451,'By Lot'!L468)</f>
        <v>84</v>
      </c>
      <c r="M64" s="40">
        <f>SUM('By Lot'!M264,'By Lot'!M281,'By Lot'!M298,'By Lot'!M315,'By Lot'!M349,'By Lot'!M366,'By Lot'!M383,'By Lot'!M400,'By Lot'!M451,'By Lot'!M468)</f>
        <v>115</v>
      </c>
      <c r="N64" s="41">
        <f t="shared" si="0"/>
        <v>40</v>
      </c>
      <c r="O64" s="42">
        <f t="shared" si="1"/>
        <v>204</v>
      </c>
      <c r="P64" s="43">
        <f t="shared" si="2"/>
        <v>0.8360655737704918</v>
      </c>
    </row>
    <row r="65" spans="1:16" ht="11.25">
      <c r="A65" s="5"/>
      <c r="B65" s="37" t="s">
        <v>568</v>
      </c>
      <c r="C65" s="37">
        <f>SUM('By Lot'!C265,'By Lot'!C282,'By Lot'!C299,'By Lot'!C316,'By Lot'!C350,'By Lot'!C367,'By Lot'!C384,'By Lot'!C401,'By Lot'!C452,'By Lot'!C469)</f>
        <v>36</v>
      </c>
      <c r="D65" s="38">
        <f>SUM('By Lot'!D265,'By Lot'!D282,'By Lot'!D299,'By Lot'!D316,'By Lot'!D350,'By Lot'!D367,'By Lot'!D384,'By Lot'!D401,'By Lot'!D452,'By Lot'!D469)</f>
        <v>24</v>
      </c>
      <c r="E65" s="39">
        <f>SUM('By Lot'!E265,'By Lot'!E282,'By Lot'!E299,'By Lot'!E316,'By Lot'!E350,'By Lot'!E367,'By Lot'!E384,'By Lot'!E401,'By Lot'!E452,'By Lot'!E469)</f>
        <v>22</v>
      </c>
      <c r="F65" s="39">
        <f>SUM('By Lot'!F265,'By Lot'!F282,'By Lot'!F299,'By Lot'!F316,'By Lot'!F350,'By Lot'!F367,'By Lot'!F384,'By Lot'!F401,'By Lot'!F452,'By Lot'!F469)</f>
        <v>14</v>
      </c>
      <c r="G65" s="39">
        <f>SUM('By Lot'!G265,'By Lot'!G282,'By Lot'!G299,'By Lot'!G316,'By Lot'!G350,'By Lot'!G367,'By Lot'!G384,'By Lot'!G401,'By Lot'!G452,'By Lot'!G469)</f>
        <v>10</v>
      </c>
      <c r="H65" s="39">
        <f>SUM('By Lot'!H265,'By Lot'!H282,'By Lot'!H299,'By Lot'!H316,'By Lot'!H350,'By Lot'!H367,'By Lot'!H384,'By Lot'!H401,'By Lot'!H452,'By Lot'!H469)</f>
        <v>12</v>
      </c>
      <c r="I65" s="39">
        <f>SUM('By Lot'!I265,'By Lot'!I282,'By Lot'!I299,'By Lot'!I316,'By Lot'!I350,'By Lot'!I367,'By Lot'!I384,'By Lot'!I401,'By Lot'!I452,'By Lot'!I469)</f>
        <v>11</v>
      </c>
      <c r="J65" s="39">
        <f>SUM('By Lot'!J265,'By Lot'!J282,'By Lot'!J299,'By Lot'!J316,'By Lot'!J350,'By Lot'!J367,'By Lot'!J384,'By Lot'!J401,'By Lot'!J452,'By Lot'!J469)</f>
        <v>15</v>
      </c>
      <c r="K65" s="39">
        <f>SUM('By Lot'!K265,'By Lot'!K282,'By Lot'!K299,'By Lot'!K316,'By Lot'!K350,'By Lot'!K367,'By Lot'!K384,'By Lot'!K401,'By Lot'!K452,'By Lot'!K469)</f>
        <v>19</v>
      </c>
      <c r="L65" s="39">
        <f>SUM('By Lot'!L265,'By Lot'!L282,'By Lot'!L299,'By Lot'!L316,'By Lot'!L350,'By Lot'!L367,'By Lot'!L384,'By Lot'!L401,'By Lot'!L452,'By Lot'!L469)</f>
        <v>21</v>
      </c>
      <c r="M65" s="40">
        <f>SUM('By Lot'!M265,'By Lot'!M282,'By Lot'!M299,'By Lot'!M316,'By Lot'!M350,'By Lot'!M367,'By Lot'!M384,'By Lot'!M401,'By Lot'!M452,'By Lot'!M469)</f>
        <v>16</v>
      </c>
      <c r="N65" s="41">
        <f t="shared" si="0"/>
        <v>10</v>
      </c>
      <c r="O65" s="42">
        <f t="shared" si="1"/>
        <v>26</v>
      </c>
      <c r="P65" s="43">
        <f t="shared" si="2"/>
        <v>0.7222222222222222</v>
      </c>
    </row>
    <row r="66" spans="1:16" ht="11.25">
      <c r="A66" s="5"/>
      <c r="B66" s="37" t="s">
        <v>3</v>
      </c>
      <c r="C66" s="37">
        <f>SUM('By Lot'!C266,'By Lot'!C283,'By Lot'!C300,'By Lot'!C317,'By Lot'!C351,'By Lot'!C368,'By Lot'!C385,'By Lot'!C402,'By Lot'!C453,'By Lot'!C470)</f>
        <v>4</v>
      </c>
      <c r="D66" s="38">
        <f>SUM('By Lot'!D266,'By Lot'!D283,'By Lot'!D300,'By Lot'!D317,'By Lot'!D351,'By Lot'!D368,'By Lot'!D385,'By Lot'!D402,'By Lot'!D453,'By Lot'!D470)</f>
        <v>3</v>
      </c>
      <c r="E66" s="39">
        <f>SUM('By Lot'!E266,'By Lot'!E283,'By Lot'!E300,'By Lot'!E317,'By Lot'!E351,'By Lot'!E368,'By Lot'!E385,'By Lot'!E402,'By Lot'!E453,'By Lot'!E470)</f>
        <v>3</v>
      </c>
      <c r="F66" s="39">
        <f>SUM('By Lot'!F266,'By Lot'!F283,'By Lot'!F300,'By Lot'!F317,'By Lot'!F351,'By Lot'!F368,'By Lot'!F385,'By Lot'!F402,'By Lot'!F453,'By Lot'!F470)</f>
        <v>3</v>
      </c>
      <c r="G66" s="39">
        <f>SUM('By Lot'!G266,'By Lot'!G283,'By Lot'!G300,'By Lot'!G317,'By Lot'!G351,'By Lot'!G368,'By Lot'!G385,'By Lot'!G402,'By Lot'!G453,'By Lot'!G470)</f>
        <v>2</v>
      </c>
      <c r="H66" s="39">
        <f>SUM('By Lot'!H266,'By Lot'!H283,'By Lot'!H300,'By Lot'!H317,'By Lot'!H351,'By Lot'!H368,'By Lot'!H385,'By Lot'!H402,'By Lot'!H453,'By Lot'!H470)</f>
        <v>2</v>
      </c>
      <c r="I66" s="39">
        <f>SUM('By Lot'!I266,'By Lot'!I283,'By Lot'!I300,'By Lot'!I317,'By Lot'!I351,'By Lot'!I368,'By Lot'!I385,'By Lot'!I402,'By Lot'!I453,'By Lot'!I470)</f>
        <v>2</v>
      </c>
      <c r="J66" s="39">
        <f>SUM('By Lot'!J266,'By Lot'!J283,'By Lot'!J300,'By Lot'!J317,'By Lot'!J351,'By Lot'!J368,'By Lot'!J385,'By Lot'!J402,'By Lot'!J453,'By Lot'!J470)</f>
        <v>2</v>
      </c>
      <c r="K66" s="39">
        <f>SUM('By Lot'!K266,'By Lot'!K283,'By Lot'!K300,'By Lot'!K317,'By Lot'!K351,'By Lot'!K368,'By Lot'!K385,'By Lot'!K402,'By Lot'!K453,'By Lot'!K470)</f>
        <v>2</v>
      </c>
      <c r="L66" s="39">
        <f>SUM('By Lot'!L266,'By Lot'!L283,'By Lot'!L300,'By Lot'!L317,'By Lot'!L351,'By Lot'!L368,'By Lot'!L385,'By Lot'!L402,'By Lot'!L453,'By Lot'!L470)</f>
        <v>2</v>
      </c>
      <c r="M66" s="40">
        <f>SUM('By Lot'!M266,'By Lot'!M283,'By Lot'!M300,'By Lot'!M317,'By Lot'!M351,'By Lot'!M368,'By Lot'!M385,'By Lot'!M402,'By Lot'!M453,'By Lot'!M470)</f>
        <v>2</v>
      </c>
      <c r="N66" s="41">
        <f t="shared" si="0"/>
        <v>2</v>
      </c>
      <c r="O66" s="42">
        <f t="shared" si="1"/>
        <v>2</v>
      </c>
      <c r="P66" s="43">
        <f t="shared" si="2"/>
        <v>0.5</v>
      </c>
    </row>
    <row r="67" spans="1:16" ht="11.25">
      <c r="A67" s="5"/>
      <c r="B67" s="37" t="s">
        <v>100</v>
      </c>
      <c r="C67" s="37">
        <f>SUM('By Lot'!C273,'By Lot'!C290,'By Lot'!C307,'By Lot'!C324,'By Lot'!C358,'By Lot'!C375,'By Lot'!C392,'By Lot'!C409,'By Lot'!C460,'By Lot'!C477)</f>
        <v>21</v>
      </c>
      <c r="D67" s="38">
        <f>SUM('By Lot'!D273,'By Lot'!D290,'By Lot'!D307,'By Lot'!D324,'By Lot'!D358,'By Lot'!D375,'By Lot'!D392,'By Lot'!D409,'By Lot'!D460,'By Lot'!D477)</f>
        <v>19</v>
      </c>
      <c r="E67" s="39">
        <f>SUM('By Lot'!E273,'By Lot'!E290,'By Lot'!E307,'By Lot'!E324,'By Lot'!E358,'By Lot'!E375,'By Lot'!E392,'By Lot'!E409,'By Lot'!E460,'By Lot'!E477)</f>
        <v>19</v>
      </c>
      <c r="F67" s="39">
        <f>SUM('By Lot'!F273,'By Lot'!F290,'By Lot'!F307,'By Lot'!F324,'By Lot'!F358,'By Lot'!F375,'By Lot'!F392,'By Lot'!F409,'By Lot'!F460,'By Lot'!F477)</f>
        <v>18</v>
      </c>
      <c r="G67" s="39">
        <f>SUM('By Lot'!G273,'By Lot'!G290,'By Lot'!G307,'By Lot'!G324,'By Lot'!G358,'By Lot'!G375,'By Lot'!G392,'By Lot'!G409,'By Lot'!G460,'By Lot'!G477)</f>
        <v>18</v>
      </c>
      <c r="H67" s="39">
        <f>SUM('By Lot'!H273,'By Lot'!H290,'By Lot'!H307,'By Lot'!H324,'By Lot'!H358,'By Lot'!H375,'By Lot'!H392,'By Lot'!H409,'By Lot'!H460,'By Lot'!H477)</f>
        <v>18</v>
      </c>
      <c r="I67" s="39">
        <f>SUM('By Lot'!I273,'By Lot'!I290,'By Lot'!I307,'By Lot'!I324,'By Lot'!I358,'By Lot'!I375,'By Lot'!I392,'By Lot'!I409,'By Lot'!I460,'By Lot'!I477)</f>
        <v>19</v>
      </c>
      <c r="J67" s="39">
        <f>SUM('By Lot'!J273,'By Lot'!J290,'By Lot'!J307,'By Lot'!J324,'By Lot'!J358,'By Lot'!J375,'By Lot'!J392,'By Lot'!J409,'By Lot'!J460,'By Lot'!J477)</f>
        <v>18</v>
      </c>
      <c r="K67" s="39">
        <f>SUM('By Lot'!K273,'By Lot'!K290,'By Lot'!K307,'By Lot'!K324,'By Lot'!K358,'By Lot'!K375,'By Lot'!K392,'By Lot'!K409,'By Lot'!K460,'By Lot'!K477)</f>
        <v>18</v>
      </c>
      <c r="L67" s="39">
        <f>SUM('By Lot'!L273,'By Lot'!L290,'By Lot'!L307,'By Lot'!L324,'By Lot'!L358,'By Lot'!L375,'By Lot'!L392,'By Lot'!L409,'By Lot'!L460,'By Lot'!L477)</f>
        <v>18</v>
      </c>
      <c r="M67" s="40">
        <f>SUM('By Lot'!M273,'By Lot'!M290,'By Lot'!M307,'By Lot'!M324,'By Lot'!M358,'By Lot'!M375,'By Lot'!M392,'By Lot'!M409,'By Lot'!M460,'By Lot'!M477)</f>
        <v>18</v>
      </c>
      <c r="N67" s="41">
        <f t="shared" si="0"/>
        <v>18</v>
      </c>
      <c r="O67" s="42">
        <f t="shared" si="1"/>
        <v>3</v>
      </c>
      <c r="P67" s="43">
        <f t="shared" si="2"/>
        <v>0.14285714285714285</v>
      </c>
    </row>
    <row r="68" spans="1:16" ht="11.25">
      <c r="A68" s="5"/>
      <c r="B68" s="37" t="s">
        <v>104</v>
      </c>
      <c r="C68" s="37">
        <f>SUM('By Lot'!C274,'By Lot'!C291,'By Lot'!C308,'By Lot'!C325,'By Lot'!C359,'By Lot'!C376,'By Lot'!C393,'By Lot'!C410,'By Lot'!C461,'By Lot'!C478)</f>
        <v>31</v>
      </c>
      <c r="D68" s="38">
        <f>SUM('By Lot'!D274,'By Lot'!D291,'By Lot'!D308,'By Lot'!D325,'By Lot'!D359,'By Lot'!D376,'By Lot'!D393,'By Lot'!D410,'By Lot'!D461,'By Lot'!D478)</f>
        <v>20</v>
      </c>
      <c r="E68" s="39">
        <f>SUM('By Lot'!E274,'By Lot'!E291,'By Lot'!E308,'By Lot'!E325,'By Lot'!E359,'By Lot'!E376,'By Lot'!E393,'By Lot'!E410,'By Lot'!E461,'By Lot'!E478)</f>
        <v>19</v>
      </c>
      <c r="F68" s="39">
        <f>SUM('By Lot'!F274,'By Lot'!F291,'By Lot'!F308,'By Lot'!F325,'By Lot'!F359,'By Lot'!F376,'By Lot'!F393,'By Lot'!F410,'By Lot'!F461,'By Lot'!F478)</f>
        <v>17</v>
      </c>
      <c r="G68" s="39">
        <f>SUM('By Lot'!G274,'By Lot'!G291,'By Lot'!G308,'By Lot'!G325,'By Lot'!G359,'By Lot'!G376,'By Lot'!G393,'By Lot'!G410,'By Lot'!G461,'By Lot'!G478)</f>
        <v>14</v>
      </c>
      <c r="H68" s="39">
        <f>SUM('By Lot'!H274,'By Lot'!H291,'By Lot'!H308,'By Lot'!H325,'By Lot'!H359,'By Lot'!H376,'By Lot'!H393,'By Lot'!H410,'By Lot'!H461,'By Lot'!H478)</f>
        <v>15</v>
      </c>
      <c r="I68" s="39">
        <f>SUM('By Lot'!I274,'By Lot'!I291,'By Lot'!I308,'By Lot'!I325,'By Lot'!I359,'By Lot'!I376,'By Lot'!I393,'By Lot'!I410,'By Lot'!I461,'By Lot'!I478)</f>
        <v>16</v>
      </c>
      <c r="J68" s="39">
        <f>SUM('By Lot'!J274,'By Lot'!J291,'By Lot'!J308,'By Lot'!J325,'By Lot'!J359,'By Lot'!J376,'By Lot'!J393,'By Lot'!J410,'By Lot'!J461,'By Lot'!J478)</f>
        <v>17</v>
      </c>
      <c r="K68" s="39">
        <f>SUM('By Lot'!K274,'By Lot'!K291,'By Lot'!K308,'By Lot'!K325,'By Lot'!K359,'By Lot'!K376,'By Lot'!K393,'By Lot'!K410,'By Lot'!K461,'By Lot'!K478)</f>
        <v>17</v>
      </c>
      <c r="L68" s="39">
        <f>SUM('By Lot'!L274,'By Lot'!L291,'By Lot'!L308,'By Lot'!L325,'By Lot'!L359,'By Lot'!L376,'By Lot'!L393,'By Lot'!L410,'By Lot'!L461,'By Lot'!L478)</f>
        <v>23</v>
      </c>
      <c r="M68" s="40">
        <f>SUM('By Lot'!M274,'By Lot'!M291,'By Lot'!M308,'By Lot'!M325,'By Lot'!M359,'By Lot'!M376,'By Lot'!M393,'By Lot'!M410,'By Lot'!M461,'By Lot'!M478)</f>
        <v>26</v>
      </c>
      <c r="N68" s="41">
        <f t="shared" si="0"/>
        <v>14</v>
      </c>
      <c r="O68" s="42">
        <f t="shared" si="1"/>
        <v>17</v>
      </c>
      <c r="P68" s="43">
        <f t="shared" si="2"/>
        <v>0.5483870967741935</v>
      </c>
    </row>
    <row r="69" spans="1:16" ht="11.25">
      <c r="A69" s="5"/>
      <c r="B69" s="37" t="s">
        <v>284</v>
      </c>
      <c r="C69" s="37">
        <f>SUM('By Lot'!C275,'By Lot'!C292,'By Lot'!C309,'By Lot'!C326,'By Lot'!C360,'By Lot'!C377,'By Lot'!C394,'By Lot'!C411,'By Lot'!C462,'By Lot'!C479)</f>
        <v>6</v>
      </c>
      <c r="D69" s="38">
        <f>SUM('By Lot'!D275,'By Lot'!D292,'By Lot'!D309,'By Lot'!D326,'By Lot'!D360,'By Lot'!D377,'By Lot'!D394,'By Lot'!D411,'By Lot'!D462,'By Lot'!D479)</f>
        <v>1</v>
      </c>
      <c r="E69" s="39">
        <f>SUM('By Lot'!E275,'By Lot'!E292,'By Lot'!E309,'By Lot'!E326,'By Lot'!E360,'By Lot'!E377,'By Lot'!E394,'By Lot'!E411,'By Lot'!E462,'By Lot'!E479)</f>
        <v>1</v>
      </c>
      <c r="F69" s="39">
        <f>SUM('By Lot'!F275,'By Lot'!F292,'By Lot'!F309,'By Lot'!F326,'By Lot'!F360,'By Lot'!F377,'By Lot'!F394,'By Lot'!F411,'By Lot'!F462,'By Lot'!F479)</f>
        <v>1</v>
      </c>
      <c r="G69" s="39">
        <f>SUM('By Lot'!G275,'By Lot'!G292,'By Lot'!G309,'By Lot'!G326,'By Lot'!G360,'By Lot'!G377,'By Lot'!G394,'By Lot'!G411,'By Lot'!G462,'By Lot'!G479)</f>
        <v>1</v>
      </c>
      <c r="H69" s="39">
        <f>SUM('By Lot'!H275,'By Lot'!H292,'By Lot'!H309,'By Lot'!H326,'By Lot'!H360,'By Lot'!H377,'By Lot'!H394,'By Lot'!H411,'By Lot'!H462,'By Lot'!H479)</f>
        <v>2</v>
      </c>
      <c r="I69" s="39">
        <f>SUM('By Lot'!I275,'By Lot'!I292,'By Lot'!I309,'By Lot'!I326,'By Lot'!I360,'By Lot'!I377,'By Lot'!I394,'By Lot'!I411,'By Lot'!I462,'By Lot'!I479)</f>
        <v>2</v>
      </c>
      <c r="J69" s="39">
        <f>SUM('By Lot'!J275,'By Lot'!J292,'By Lot'!J309,'By Lot'!J326,'By Lot'!J360,'By Lot'!J377,'By Lot'!J394,'By Lot'!J411,'By Lot'!J462,'By Lot'!J479)</f>
        <v>2</v>
      </c>
      <c r="K69" s="39">
        <f>SUM('By Lot'!K275,'By Lot'!K292,'By Lot'!K309,'By Lot'!K326,'By Lot'!K360,'By Lot'!K377,'By Lot'!K394,'By Lot'!K411,'By Lot'!K462,'By Lot'!K479)</f>
        <v>2</v>
      </c>
      <c r="L69" s="39">
        <f>SUM('By Lot'!L275,'By Lot'!L292,'By Lot'!L309,'By Lot'!L326,'By Lot'!L360,'By Lot'!L377,'By Lot'!L394,'By Lot'!L411,'By Lot'!L462,'By Lot'!L479)</f>
        <v>2</v>
      </c>
      <c r="M69" s="40">
        <f>SUM('By Lot'!M275,'By Lot'!M292,'By Lot'!M309,'By Lot'!M326,'By Lot'!M360,'By Lot'!M377,'By Lot'!M394,'By Lot'!M411,'By Lot'!M462,'By Lot'!M479)</f>
        <v>2</v>
      </c>
      <c r="N69" s="41">
        <f t="shared" si="0"/>
        <v>1</v>
      </c>
      <c r="O69" s="42">
        <f t="shared" si="1"/>
        <v>5</v>
      </c>
      <c r="P69" s="43">
        <f t="shared" si="2"/>
        <v>0.8333333333333334</v>
      </c>
    </row>
    <row r="70" spans="1:16" ht="11.25">
      <c r="A70" s="5"/>
      <c r="B70" s="37" t="s">
        <v>285</v>
      </c>
      <c r="C70" s="37">
        <f>SUM('By Lot'!C276,'By Lot'!C293,'By Lot'!C310,'By Lot'!C327,'By Lot'!C361,'By Lot'!C378,'By Lot'!C395,'By Lot'!C412,'By Lot'!C463,'By Lot'!C480)</f>
        <v>36</v>
      </c>
      <c r="D70" s="38">
        <f>SUM('By Lot'!D276,'By Lot'!D293,'By Lot'!D310,'By Lot'!D327,'By Lot'!D361,'By Lot'!D378,'By Lot'!D395,'By Lot'!D412,'By Lot'!D463,'By Lot'!D480)</f>
        <v>21</v>
      </c>
      <c r="E70" s="39">
        <f>SUM('By Lot'!E276,'By Lot'!E293,'By Lot'!E310,'By Lot'!E327,'By Lot'!E361,'By Lot'!E378,'By Lot'!E395,'By Lot'!E412,'By Lot'!E463,'By Lot'!E480)</f>
        <v>18</v>
      </c>
      <c r="F70" s="39">
        <f>SUM('By Lot'!F276,'By Lot'!F293,'By Lot'!F310,'By Lot'!F327,'By Lot'!F361,'By Lot'!F378,'By Lot'!F395,'By Lot'!F412,'By Lot'!F463,'By Lot'!F480)</f>
        <v>16</v>
      </c>
      <c r="G70" s="39">
        <f>SUM('By Lot'!G276,'By Lot'!G293,'By Lot'!G310,'By Lot'!G327,'By Lot'!G361,'By Lot'!G378,'By Lot'!G395,'By Lot'!G412,'By Lot'!G463,'By Lot'!G480)</f>
        <v>15</v>
      </c>
      <c r="H70" s="39">
        <f>SUM('By Lot'!H276,'By Lot'!H293,'By Lot'!H310,'By Lot'!H327,'By Lot'!H361,'By Lot'!H378,'By Lot'!H395,'By Lot'!H412,'By Lot'!H463,'By Lot'!H480)</f>
        <v>15</v>
      </c>
      <c r="I70" s="39">
        <f>SUM('By Lot'!I276,'By Lot'!I293,'By Lot'!I310,'By Lot'!I327,'By Lot'!I361,'By Lot'!I378,'By Lot'!I395,'By Lot'!I412,'By Lot'!I463,'By Lot'!I480)</f>
        <v>17</v>
      </c>
      <c r="J70" s="39">
        <f>SUM('By Lot'!J276,'By Lot'!J293,'By Lot'!J310,'By Lot'!J327,'By Lot'!J361,'By Lot'!J378,'By Lot'!J395,'By Lot'!J412,'By Lot'!J463,'By Lot'!J480)</f>
        <v>18</v>
      </c>
      <c r="K70" s="39">
        <f>SUM('By Lot'!K276,'By Lot'!K293,'By Lot'!K310,'By Lot'!K327,'By Lot'!K361,'By Lot'!K378,'By Lot'!K395,'By Lot'!K412,'By Lot'!K463,'By Lot'!K480)</f>
        <v>20</v>
      </c>
      <c r="L70" s="39">
        <f>SUM('By Lot'!L276,'By Lot'!L293,'By Lot'!L310,'By Lot'!L327,'By Lot'!L361,'By Lot'!L378,'By Lot'!L395,'By Lot'!L412,'By Lot'!L463,'By Lot'!L480)</f>
        <v>23</v>
      </c>
      <c r="M70" s="40">
        <f>SUM('By Lot'!M276,'By Lot'!M293,'By Lot'!M310,'By Lot'!M327,'By Lot'!M361,'By Lot'!M378,'By Lot'!M395,'By Lot'!M412,'By Lot'!M463,'By Lot'!M480)</f>
        <v>25</v>
      </c>
      <c r="N70" s="41">
        <f t="shared" si="0"/>
        <v>15</v>
      </c>
      <c r="O70" s="42">
        <f t="shared" si="1"/>
        <v>21</v>
      </c>
      <c r="P70" s="43">
        <f t="shared" si="2"/>
        <v>0.5833333333333334</v>
      </c>
    </row>
    <row r="71" spans="1:16" ht="11.25">
      <c r="A71" s="5"/>
      <c r="B71" s="37" t="s">
        <v>4</v>
      </c>
      <c r="C71" s="37">
        <f>SUM('By Lot'!C277,'By Lot'!C294,'By Lot'!C311,'By Lot'!C328,'By Lot'!C362,'By Lot'!C379,'By Lot'!C396,'By Lot'!C413,'By Lot'!C464,'By Lot'!C481)</f>
        <v>15</v>
      </c>
      <c r="D71" s="38">
        <f>SUM('By Lot'!D277,'By Lot'!D294,'By Lot'!D311,'By Lot'!D328,'By Lot'!D362,'By Lot'!D379,'By Lot'!D396,'By Lot'!D413,'By Lot'!D464,'By Lot'!D481)</f>
        <v>11</v>
      </c>
      <c r="E71" s="39">
        <f>SUM('By Lot'!E277,'By Lot'!E294,'By Lot'!E311,'By Lot'!E328,'By Lot'!E362,'By Lot'!E379,'By Lot'!E396,'By Lot'!E413,'By Lot'!E464,'By Lot'!E481)</f>
        <v>9</v>
      </c>
      <c r="F71" s="39">
        <f>SUM('By Lot'!F277,'By Lot'!F294,'By Lot'!F311,'By Lot'!F328,'By Lot'!F362,'By Lot'!F379,'By Lot'!F396,'By Lot'!F413,'By Lot'!F464,'By Lot'!F481)</f>
        <v>8</v>
      </c>
      <c r="G71" s="39">
        <f>SUM('By Lot'!G277,'By Lot'!G294,'By Lot'!G311,'By Lot'!G328,'By Lot'!G362,'By Lot'!G379,'By Lot'!G396,'By Lot'!G413,'By Lot'!G464,'By Lot'!G481)</f>
        <v>7</v>
      </c>
      <c r="H71" s="39">
        <f>SUM('By Lot'!H277,'By Lot'!H294,'By Lot'!H311,'By Lot'!H328,'By Lot'!H362,'By Lot'!H379,'By Lot'!H396,'By Lot'!H413,'By Lot'!H464,'By Lot'!H481)</f>
        <v>6</v>
      </c>
      <c r="I71" s="39">
        <f>SUM('By Lot'!I277,'By Lot'!I294,'By Lot'!I311,'By Lot'!I328,'By Lot'!I362,'By Lot'!I379,'By Lot'!I396,'By Lot'!I413,'By Lot'!I464,'By Lot'!I481)</f>
        <v>7</v>
      </c>
      <c r="J71" s="39">
        <f>SUM('By Lot'!J277,'By Lot'!J294,'By Lot'!J311,'By Lot'!J328,'By Lot'!J362,'By Lot'!J379,'By Lot'!J396,'By Lot'!J413,'By Lot'!J464,'By Lot'!J481)</f>
        <v>9</v>
      </c>
      <c r="K71" s="39">
        <f>SUM('By Lot'!K277,'By Lot'!K294,'By Lot'!K311,'By Lot'!K328,'By Lot'!K362,'By Lot'!K379,'By Lot'!K396,'By Lot'!K413,'By Lot'!K464,'By Lot'!K481)</f>
        <v>8</v>
      </c>
      <c r="L71" s="39">
        <f>SUM('By Lot'!L277,'By Lot'!L294,'By Lot'!L311,'By Lot'!L328,'By Lot'!L362,'By Lot'!L379,'By Lot'!L396,'By Lot'!L413,'By Lot'!L464,'By Lot'!L481)</f>
        <v>8</v>
      </c>
      <c r="M71" s="40">
        <f>SUM('By Lot'!M277,'By Lot'!M294,'By Lot'!M311,'By Lot'!M328,'By Lot'!M362,'By Lot'!M379,'By Lot'!M396,'By Lot'!M413,'By Lot'!M464,'By Lot'!M481)</f>
        <v>9</v>
      </c>
      <c r="N71" s="41">
        <f t="shared" si="0"/>
        <v>6</v>
      </c>
      <c r="O71" s="42">
        <f t="shared" si="1"/>
        <v>9</v>
      </c>
      <c r="P71" s="43">
        <f t="shared" si="2"/>
        <v>0.6</v>
      </c>
    </row>
    <row r="72" spans="1:16" ht="11.25">
      <c r="A72" s="44"/>
      <c r="B72" s="45" t="s">
        <v>5</v>
      </c>
      <c r="C72" s="45">
        <f aca="true" t="shared" si="8" ref="C72:M72">SUM(C62:C71)</f>
        <v>963</v>
      </c>
      <c r="D72" s="46">
        <f t="shared" si="8"/>
        <v>680</v>
      </c>
      <c r="E72" s="47">
        <f t="shared" si="8"/>
        <v>551</v>
      </c>
      <c r="F72" s="47">
        <f t="shared" si="8"/>
        <v>381</v>
      </c>
      <c r="G72" s="47">
        <f t="shared" si="8"/>
        <v>275</v>
      </c>
      <c r="H72" s="47">
        <f t="shared" si="8"/>
        <v>240</v>
      </c>
      <c r="I72" s="47">
        <f t="shared" si="8"/>
        <v>271</v>
      </c>
      <c r="J72" s="47">
        <f t="shared" si="8"/>
        <v>293</v>
      </c>
      <c r="K72" s="47">
        <f t="shared" si="8"/>
        <v>325</v>
      </c>
      <c r="L72" s="47">
        <f t="shared" si="8"/>
        <v>380</v>
      </c>
      <c r="M72" s="48">
        <f t="shared" si="8"/>
        <v>482</v>
      </c>
      <c r="N72" s="49">
        <f aca="true" t="shared" si="9" ref="N72:N135">MIN(D72:M72)</f>
        <v>240</v>
      </c>
      <c r="O72" s="50">
        <f aca="true" t="shared" si="10" ref="O72:O135">C72-N72</f>
        <v>723</v>
      </c>
      <c r="P72" s="51">
        <f aca="true" t="shared" si="11" ref="P72:P135">O72/C72</f>
        <v>0.7507788161993769</v>
      </c>
    </row>
    <row r="73" spans="1:16" ht="11.25">
      <c r="A73" s="36" t="s">
        <v>243</v>
      </c>
      <c r="B73" s="37" t="s">
        <v>0</v>
      </c>
      <c r="C73" s="37">
        <f>SUM('By Lot'!C415,'By Lot'!C432,'By Lot'!C483,'By Lot'!C500,'By Lot'!C517,'By Lot'!C534,'By Lot'!C551,'By Lot'!C568,'By Lot'!C585,'By Lot'!C602,'By Lot'!C1316)</f>
        <v>266</v>
      </c>
      <c r="D73" s="38">
        <f>SUM('By Lot'!D415,'By Lot'!D432,'By Lot'!D483,'By Lot'!D500,'By Lot'!D517,'By Lot'!D534,'By Lot'!D551,'By Lot'!D568,'By Lot'!D585,'By Lot'!D602,'By Lot'!D1316)</f>
        <v>238</v>
      </c>
      <c r="E73" s="39">
        <f>SUM('By Lot'!E415,'By Lot'!E432,'By Lot'!E483,'By Lot'!E500,'By Lot'!E517,'By Lot'!E534,'By Lot'!E551,'By Lot'!E568,'By Lot'!E585,'By Lot'!E602,'By Lot'!E1316)</f>
        <v>212</v>
      </c>
      <c r="F73" s="39">
        <f>SUM('By Lot'!F415,'By Lot'!F432,'By Lot'!F483,'By Lot'!F500,'By Lot'!F517,'By Lot'!F534,'By Lot'!F551,'By Lot'!F568,'By Lot'!F585,'By Lot'!F602,'By Lot'!F1316)</f>
        <v>177</v>
      </c>
      <c r="G73" s="39">
        <f>SUM('By Lot'!G415,'By Lot'!G432,'By Lot'!G483,'By Lot'!G500,'By Lot'!G517,'By Lot'!G534,'By Lot'!G551,'By Lot'!G568,'By Lot'!G585,'By Lot'!G602,'By Lot'!G1316)</f>
        <v>151</v>
      </c>
      <c r="H73" s="39">
        <f>SUM('By Lot'!H415,'By Lot'!H432,'By Lot'!H483,'By Lot'!H500,'By Lot'!H517,'By Lot'!H534,'By Lot'!H551,'By Lot'!H568,'By Lot'!H585,'By Lot'!H602,'By Lot'!H1316)</f>
        <v>137</v>
      </c>
      <c r="I73" s="39">
        <f>SUM('By Lot'!I415,'By Lot'!I432,'By Lot'!I483,'By Lot'!I500,'By Lot'!I517,'By Lot'!I534,'By Lot'!I551,'By Lot'!I568,'By Lot'!I585,'By Lot'!I602,'By Lot'!I1316)</f>
        <v>142</v>
      </c>
      <c r="J73" s="39">
        <f>SUM('By Lot'!J415,'By Lot'!J432,'By Lot'!J483,'By Lot'!J500,'By Lot'!J517,'By Lot'!J534,'By Lot'!J551,'By Lot'!J568,'By Lot'!J585,'By Lot'!J602,'By Lot'!J1316)</f>
        <v>148</v>
      </c>
      <c r="K73" s="39">
        <f>SUM('By Lot'!K415,'By Lot'!K432,'By Lot'!K483,'By Lot'!K500,'By Lot'!K517,'By Lot'!K534,'By Lot'!K551,'By Lot'!K568,'By Lot'!K585,'By Lot'!K602,'By Lot'!K1316)</f>
        <v>155</v>
      </c>
      <c r="L73" s="39">
        <f>SUM('By Lot'!L415,'By Lot'!L432,'By Lot'!L483,'By Lot'!L500,'By Lot'!L517,'By Lot'!L534,'By Lot'!L551,'By Lot'!L568,'By Lot'!L585,'By Lot'!L602,'By Lot'!L1316)</f>
        <v>175</v>
      </c>
      <c r="M73" s="40">
        <f>SUM('By Lot'!M415,'By Lot'!M432,'By Lot'!M483,'By Lot'!M500,'By Lot'!M517,'By Lot'!M534,'By Lot'!M551,'By Lot'!M568,'By Lot'!M585,'By Lot'!M602,'By Lot'!M1316)</f>
        <v>188</v>
      </c>
      <c r="N73" s="41">
        <f t="shared" si="9"/>
        <v>137</v>
      </c>
      <c r="O73" s="42">
        <f t="shared" si="10"/>
        <v>129</v>
      </c>
      <c r="P73" s="43">
        <f t="shared" si="11"/>
        <v>0.4849624060150376</v>
      </c>
    </row>
    <row r="74" spans="1:16" ht="11.25">
      <c r="A74" s="5" t="s">
        <v>254</v>
      </c>
      <c r="B74" s="37" t="s">
        <v>1</v>
      </c>
      <c r="C74" s="37">
        <f>SUM('By Lot'!C416,'By Lot'!C433,'By Lot'!C484,'By Lot'!C501,'By Lot'!C518,'By Lot'!C535,'By Lot'!C552,'By Lot'!C569,'By Lot'!C586,'By Lot'!C603,'By Lot'!C1317)</f>
        <v>372</v>
      </c>
      <c r="D74" s="38">
        <f>SUM('By Lot'!D416,'By Lot'!D433,'By Lot'!D484,'By Lot'!D501,'By Lot'!D518,'By Lot'!D535,'By Lot'!D552,'By Lot'!D569,'By Lot'!D586,'By Lot'!D603,'By Lot'!D1317)</f>
        <v>294</v>
      </c>
      <c r="E74" s="39">
        <f>SUM('By Lot'!E416,'By Lot'!E433,'By Lot'!E484,'By Lot'!E501,'By Lot'!E518,'By Lot'!E535,'By Lot'!E552,'By Lot'!E569,'By Lot'!E586,'By Lot'!E603,'By Lot'!E1317)</f>
        <v>213</v>
      </c>
      <c r="F74" s="39">
        <f>SUM('By Lot'!F416,'By Lot'!F433,'By Lot'!F484,'By Lot'!F501,'By Lot'!F518,'By Lot'!F535,'By Lot'!F552,'By Lot'!F569,'By Lot'!F586,'By Lot'!F603,'By Lot'!F1317)</f>
        <v>141</v>
      </c>
      <c r="G74" s="39">
        <f>SUM('By Lot'!G416,'By Lot'!G433,'By Lot'!G484,'By Lot'!G501,'By Lot'!G518,'By Lot'!G535,'By Lot'!G552,'By Lot'!G569,'By Lot'!G586,'By Lot'!G603,'By Lot'!G1317)</f>
        <v>103</v>
      </c>
      <c r="H74" s="39">
        <f>SUM('By Lot'!H416,'By Lot'!H433,'By Lot'!H484,'By Lot'!H501,'By Lot'!H518,'By Lot'!H535,'By Lot'!H552,'By Lot'!H569,'By Lot'!H586,'By Lot'!H603,'By Lot'!H1317)</f>
        <v>85</v>
      </c>
      <c r="I74" s="39">
        <f>SUM('By Lot'!I416,'By Lot'!I433,'By Lot'!I484,'By Lot'!I501,'By Lot'!I518,'By Lot'!I535,'By Lot'!I552,'By Lot'!I569,'By Lot'!I586,'By Lot'!I603,'By Lot'!I1317)</f>
        <v>95</v>
      </c>
      <c r="J74" s="39">
        <f>SUM('By Lot'!J416,'By Lot'!J433,'By Lot'!J484,'By Lot'!J501,'By Lot'!J518,'By Lot'!J535,'By Lot'!J552,'By Lot'!J569,'By Lot'!J586,'By Lot'!J603,'By Lot'!J1317)</f>
        <v>93</v>
      </c>
      <c r="K74" s="39">
        <f>SUM('By Lot'!K416,'By Lot'!K433,'By Lot'!K484,'By Lot'!K501,'By Lot'!K518,'By Lot'!K535,'By Lot'!K552,'By Lot'!K569,'By Lot'!K586,'By Lot'!K603,'By Lot'!K1317)</f>
        <v>120</v>
      </c>
      <c r="L74" s="39">
        <f>SUM('By Lot'!L416,'By Lot'!L433,'By Lot'!L484,'By Lot'!L501,'By Lot'!L518,'By Lot'!L535,'By Lot'!L552,'By Lot'!L569,'By Lot'!L586,'By Lot'!L603,'By Lot'!L1317)</f>
        <v>154</v>
      </c>
      <c r="M74" s="40">
        <f>SUM('By Lot'!M416,'By Lot'!M433,'By Lot'!M484,'By Lot'!M501,'By Lot'!M518,'By Lot'!M535,'By Lot'!M552,'By Lot'!M569,'By Lot'!M586,'By Lot'!M603,'By Lot'!M1317)</f>
        <v>217</v>
      </c>
      <c r="N74" s="41">
        <f t="shared" si="9"/>
        <v>85</v>
      </c>
      <c r="O74" s="42">
        <f t="shared" si="10"/>
        <v>287</v>
      </c>
      <c r="P74" s="43">
        <f t="shared" si="11"/>
        <v>0.771505376344086</v>
      </c>
    </row>
    <row r="75" spans="1:16" ht="11.25">
      <c r="A75" s="5"/>
      <c r="B75" s="37" t="s">
        <v>2</v>
      </c>
      <c r="C75" s="37">
        <f>SUM('By Lot'!C417,'By Lot'!C434,'By Lot'!C485,'By Lot'!C502,'By Lot'!C519,'By Lot'!C536,'By Lot'!C553,'By Lot'!C570,'By Lot'!C587,'By Lot'!C604,'By Lot'!C1318)</f>
        <v>356</v>
      </c>
      <c r="D75" s="38">
        <f>SUM('By Lot'!D417,'By Lot'!D434,'By Lot'!D485,'By Lot'!D502,'By Lot'!D519,'By Lot'!D536,'By Lot'!D553,'By Lot'!D570,'By Lot'!D587,'By Lot'!D604,'By Lot'!D1318)</f>
        <v>178</v>
      </c>
      <c r="E75" s="39">
        <f>SUM('By Lot'!E417,'By Lot'!E434,'By Lot'!E485,'By Lot'!E502,'By Lot'!E519,'By Lot'!E536,'By Lot'!E553,'By Lot'!E570,'By Lot'!E587,'By Lot'!E604,'By Lot'!E1318)</f>
        <v>80</v>
      </c>
      <c r="F75" s="39">
        <f>SUM('By Lot'!F417,'By Lot'!F434,'By Lot'!F485,'By Lot'!F502,'By Lot'!F519,'By Lot'!F536,'By Lot'!F553,'By Lot'!F570,'By Lot'!F587,'By Lot'!F604,'By Lot'!F1318)</f>
        <v>25</v>
      </c>
      <c r="G75" s="39">
        <f>SUM('By Lot'!G417,'By Lot'!G434,'By Lot'!G485,'By Lot'!G502,'By Lot'!G519,'By Lot'!G536,'By Lot'!G553,'By Lot'!G570,'By Lot'!G587,'By Lot'!G604,'By Lot'!G1318)</f>
        <v>18</v>
      </c>
      <c r="H75" s="39">
        <f>SUM('By Lot'!H417,'By Lot'!H434,'By Lot'!H485,'By Lot'!H502,'By Lot'!H519,'By Lot'!H536,'By Lot'!H553,'By Lot'!H570,'By Lot'!H587,'By Lot'!H604,'By Lot'!H1318)</f>
        <v>17</v>
      </c>
      <c r="I75" s="39">
        <f>SUM('By Lot'!I417,'By Lot'!I434,'By Lot'!I485,'By Lot'!I502,'By Lot'!I519,'By Lot'!I536,'By Lot'!I553,'By Lot'!I570,'By Lot'!I587,'By Lot'!I604,'By Lot'!I1318)</f>
        <v>24</v>
      </c>
      <c r="J75" s="39">
        <f>SUM('By Lot'!J417,'By Lot'!J434,'By Lot'!J485,'By Lot'!J502,'By Lot'!J519,'By Lot'!J536,'By Lot'!J553,'By Lot'!J570,'By Lot'!J587,'By Lot'!J604,'By Lot'!J1318)</f>
        <v>24</v>
      </c>
      <c r="K75" s="39">
        <f>SUM('By Lot'!K417,'By Lot'!K434,'By Lot'!K485,'By Lot'!K502,'By Lot'!K519,'By Lot'!K536,'By Lot'!K553,'By Lot'!K570,'By Lot'!K587,'By Lot'!K604,'By Lot'!K1318)</f>
        <v>64</v>
      </c>
      <c r="L75" s="39">
        <f>SUM('By Lot'!L417,'By Lot'!L434,'By Lot'!L485,'By Lot'!L502,'By Lot'!L519,'By Lot'!L536,'By Lot'!L553,'By Lot'!L570,'By Lot'!L587,'By Lot'!L604,'By Lot'!L1318)</f>
        <v>103</v>
      </c>
      <c r="M75" s="40">
        <f>SUM('By Lot'!M417,'By Lot'!M434,'By Lot'!M485,'By Lot'!M502,'By Lot'!M519,'By Lot'!M536,'By Lot'!M553,'By Lot'!M570,'By Lot'!M587,'By Lot'!M604,'By Lot'!M1318)</f>
        <v>151</v>
      </c>
      <c r="N75" s="41">
        <f t="shared" si="9"/>
        <v>17</v>
      </c>
      <c r="O75" s="42">
        <f t="shared" si="10"/>
        <v>339</v>
      </c>
      <c r="P75" s="43">
        <f t="shared" si="11"/>
        <v>0.952247191011236</v>
      </c>
    </row>
    <row r="76" spans="1:16" ht="11.25">
      <c r="A76" s="5"/>
      <c r="B76" s="37" t="s">
        <v>568</v>
      </c>
      <c r="C76" s="37">
        <f>SUM('By Lot'!C418,'By Lot'!C435,'By Lot'!C486,'By Lot'!C503,'By Lot'!C520,'By Lot'!C537,'By Lot'!C554,'By Lot'!C571,'By Lot'!C588,'By Lot'!C605,'By Lot'!C1319)</f>
        <v>29</v>
      </c>
      <c r="D76" s="38">
        <f>SUM('By Lot'!D418,'By Lot'!D435,'By Lot'!D486,'By Lot'!D503,'By Lot'!D520,'By Lot'!D537,'By Lot'!D554,'By Lot'!D571,'By Lot'!D588,'By Lot'!D605,'By Lot'!D1319)</f>
        <v>20</v>
      </c>
      <c r="E76" s="39">
        <f>SUM('By Lot'!E418,'By Lot'!E435,'By Lot'!E486,'By Lot'!E503,'By Lot'!E520,'By Lot'!E537,'By Lot'!E554,'By Lot'!E571,'By Lot'!E588,'By Lot'!E605,'By Lot'!E1319)</f>
        <v>11</v>
      </c>
      <c r="F76" s="39">
        <f>SUM('By Lot'!F418,'By Lot'!F435,'By Lot'!F486,'By Lot'!F503,'By Lot'!F520,'By Lot'!F537,'By Lot'!F554,'By Lot'!F571,'By Lot'!F588,'By Lot'!F605,'By Lot'!F1319)</f>
        <v>4</v>
      </c>
      <c r="G76" s="39">
        <f>SUM('By Lot'!G418,'By Lot'!G435,'By Lot'!G486,'By Lot'!G503,'By Lot'!G520,'By Lot'!G537,'By Lot'!G554,'By Lot'!G571,'By Lot'!G588,'By Lot'!G605,'By Lot'!G1319)</f>
        <v>3</v>
      </c>
      <c r="H76" s="39">
        <f>SUM('By Lot'!H418,'By Lot'!H435,'By Lot'!H486,'By Lot'!H503,'By Lot'!H520,'By Lot'!H537,'By Lot'!H554,'By Lot'!H571,'By Lot'!H588,'By Lot'!H605,'By Lot'!H1319)</f>
        <v>1</v>
      </c>
      <c r="I76" s="39">
        <f>SUM('By Lot'!I418,'By Lot'!I435,'By Lot'!I486,'By Lot'!I503,'By Lot'!I520,'By Lot'!I537,'By Lot'!I554,'By Lot'!I571,'By Lot'!I588,'By Lot'!I605,'By Lot'!I1319)</f>
        <v>3</v>
      </c>
      <c r="J76" s="39">
        <f>SUM('By Lot'!J418,'By Lot'!J435,'By Lot'!J486,'By Lot'!J503,'By Lot'!J520,'By Lot'!J537,'By Lot'!J554,'By Lot'!J571,'By Lot'!J588,'By Lot'!J605,'By Lot'!J1319)</f>
        <v>5</v>
      </c>
      <c r="K76" s="39">
        <f>SUM('By Lot'!K418,'By Lot'!K435,'By Lot'!K486,'By Lot'!K503,'By Lot'!K520,'By Lot'!K537,'By Lot'!K554,'By Lot'!K571,'By Lot'!K588,'By Lot'!K605,'By Lot'!K1319)</f>
        <v>3</v>
      </c>
      <c r="L76" s="39">
        <f>SUM('By Lot'!L418,'By Lot'!L435,'By Lot'!L486,'By Lot'!L503,'By Lot'!L520,'By Lot'!L537,'By Lot'!L554,'By Lot'!L571,'By Lot'!L588,'By Lot'!L605,'By Lot'!L1319)</f>
        <v>4</v>
      </c>
      <c r="M76" s="40">
        <f>SUM('By Lot'!M418,'By Lot'!M435,'By Lot'!M486,'By Lot'!M503,'By Lot'!M520,'By Lot'!M537,'By Lot'!M554,'By Lot'!M571,'By Lot'!M588,'By Lot'!M605,'By Lot'!M1319)</f>
        <v>5</v>
      </c>
      <c r="N76" s="41">
        <f t="shared" si="9"/>
        <v>1</v>
      </c>
      <c r="O76" s="42">
        <f t="shared" si="10"/>
        <v>28</v>
      </c>
      <c r="P76" s="43">
        <f t="shared" si="11"/>
        <v>0.9655172413793104</v>
      </c>
    </row>
    <row r="77" spans="1:16" ht="11.25">
      <c r="A77" s="5"/>
      <c r="B77" s="37" t="s">
        <v>3</v>
      </c>
      <c r="C77" s="37">
        <f>SUM('By Lot'!C419,'By Lot'!C436,'By Lot'!C487,'By Lot'!C504,'By Lot'!C521,'By Lot'!C538,'By Lot'!C555,'By Lot'!C572,'By Lot'!C589,'By Lot'!C606,'By Lot'!C1320)</f>
        <v>15</v>
      </c>
      <c r="D77" s="38">
        <f>SUM('By Lot'!D419,'By Lot'!D436,'By Lot'!D487,'By Lot'!D504,'By Lot'!D521,'By Lot'!D538,'By Lot'!D555,'By Lot'!D572,'By Lot'!D589,'By Lot'!D606,'By Lot'!D1320)</f>
        <v>12</v>
      </c>
      <c r="E77" s="39">
        <f>SUM('By Lot'!E419,'By Lot'!E436,'By Lot'!E487,'By Lot'!E504,'By Lot'!E521,'By Lot'!E538,'By Lot'!E555,'By Lot'!E572,'By Lot'!E589,'By Lot'!E606,'By Lot'!E1320)</f>
        <v>11</v>
      </c>
      <c r="F77" s="39">
        <f>SUM('By Lot'!F419,'By Lot'!F436,'By Lot'!F487,'By Lot'!F504,'By Lot'!F521,'By Lot'!F538,'By Lot'!F555,'By Lot'!F572,'By Lot'!F589,'By Lot'!F606,'By Lot'!F1320)</f>
        <v>9</v>
      </c>
      <c r="G77" s="39">
        <f>SUM('By Lot'!G419,'By Lot'!G436,'By Lot'!G487,'By Lot'!G504,'By Lot'!G521,'By Lot'!G538,'By Lot'!G555,'By Lot'!G572,'By Lot'!G589,'By Lot'!G606,'By Lot'!G1320)</f>
        <v>8</v>
      </c>
      <c r="H77" s="39">
        <f>SUM('By Lot'!H419,'By Lot'!H436,'By Lot'!H487,'By Lot'!H504,'By Lot'!H521,'By Lot'!H538,'By Lot'!H555,'By Lot'!H572,'By Lot'!H589,'By Lot'!H606,'By Lot'!H1320)</f>
        <v>8</v>
      </c>
      <c r="I77" s="39">
        <f>SUM('By Lot'!I419,'By Lot'!I436,'By Lot'!I487,'By Lot'!I504,'By Lot'!I521,'By Lot'!I538,'By Lot'!I555,'By Lot'!I572,'By Lot'!I589,'By Lot'!I606,'By Lot'!I1320)</f>
        <v>7</v>
      </c>
      <c r="J77" s="39">
        <f>SUM('By Lot'!J419,'By Lot'!J436,'By Lot'!J487,'By Lot'!J504,'By Lot'!J521,'By Lot'!J538,'By Lot'!J555,'By Lot'!J572,'By Lot'!J589,'By Lot'!J606,'By Lot'!J1320)</f>
        <v>9</v>
      </c>
      <c r="K77" s="39">
        <f>SUM('By Lot'!K419,'By Lot'!K436,'By Lot'!K487,'By Lot'!K504,'By Lot'!K521,'By Lot'!K538,'By Lot'!K555,'By Lot'!K572,'By Lot'!K589,'By Lot'!K606,'By Lot'!K1320)</f>
        <v>7</v>
      </c>
      <c r="L77" s="39">
        <f>SUM('By Lot'!L419,'By Lot'!L436,'By Lot'!L487,'By Lot'!L504,'By Lot'!L521,'By Lot'!L538,'By Lot'!L555,'By Lot'!L572,'By Lot'!L589,'By Lot'!L606,'By Lot'!L1320)</f>
        <v>8</v>
      </c>
      <c r="M77" s="40">
        <f>SUM('By Lot'!M419,'By Lot'!M436,'By Lot'!M487,'By Lot'!M504,'By Lot'!M521,'By Lot'!M538,'By Lot'!M555,'By Lot'!M572,'By Lot'!M589,'By Lot'!M606,'By Lot'!M1320)</f>
        <v>9</v>
      </c>
      <c r="N77" s="41">
        <f t="shared" si="9"/>
        <v>7</v>
      </c>
      <c r="O77" s="42">
        <f t="shared" si="10"/>
        <v>8</v>
      </c>
      <c r="P77" s="43">
        <f t="shared" si="11"/>
        <v>0.5333333333333333</v>
      </c>
    </row>
    <row r="78" spans="1:16" ht="11.25">
      <c r="A78" s="5"/>
      <c r="B78" s="37" t="s">
        <v>100</v>
      </c>
      <c r="C78" s="37">
        <f>SUM('By Lot'!C426,'By Lot'!C443,'By Lot'!C494,'By Lot'!C511,'By Lot'!C528,'By Lot'!C545,'By Lot'!C562,'By Lot'!C579,'By Lot'!C596,'By Lot'!C613,'By Lot'!C1327)</f>
        <v>98</v>
      </c>
      <c r="D78" s="38">
        <f>SUM('By Lot'!D426,'By Lot'!D443,'By Lot'!D494,'By Lot'!D511,'By Lot'!D528,'By Lot'!D545,'By Lot'!D562,'By Lot'!D579,'By Lot'!D596,'By Lot'!D613,'By Lot'!D1327)</f>
        <v>87</v>
      </c>
      <c r="E78" s="39">
        <f>SUM('By Lot'!E426,'By Lot'!E443,'By Lot'!E494,'By Lot'!E511,'By Lot'!E528,'By Lot'!E545,'By Lot'!E562,'By Lot'!E579,'By Lot'!E596,'By Lot'!E613,'By Lot'!E1327)</f>
        <v>84</v>
      </c>
      <c r="F78" s="39">
        <f>SUM('By Lot'!F426,'By Lot'!F443,'By Lot'!F494,'By Lot'!F511,'By Lot'!F528,'By Lot'!F545,'By Lot'!F562,'By Lot'!F579,'By Lot'!F596,'By Lot'!F613,'By Lot'!F1327)</f>
        <v>84</v>
      </c>
      <c r="G78" s="39">
        <f>SUM('By Lot'!G426,'By Lot'!G443,'By Lot'!G494,'By Lot'!G511,'By Lot'!G528,'By Lot'!G545,'By Lot'!G562,'By Lot'!G579,'By Lot'!G596,'By Lot'!G613,'By Lot'!G1327)</f>
        <v>82</v>
      </c>
      <c r="H78" s="39">
        <f>SUM('By Lot'!H426,'By Lot'!H443,'By Lot'!H494,'By Lot'!H511,'By Lot'!H528,'By Lot'!H545,'By Lot'!H562,'By Lot'!H579,'By Lot'!H596,'By Lot'!H613,'By Lot'!H1327)</f>
        <v>74</v>
      </c>
      <c r="I78" s="39">
        <f>SUM('By Lot'!I426,'By Lot'!I443,'By Lot'!I494,'By Lot'!I511,'By Lot'!I528,'By Lot'!I545,'By Lot'!I562,'By Lot'!I579,'By Lot'!I596,'By Lot'!I613,'By Lot'!I1327)</f>
        <v>70</v>
      </c>
      <c r="J78" s="39">
        <f>SUM('By Lot'!J426,'By Lot'!J443,'By Lot'!J494,'By Lot'!J511,'By Lot'!J528,'By Lot'!J545,'By Lot'!J562,'By Lot'!J579,'By Lot'!J596,'By Lot'!J613,'By Lot'!J1327)</f>
        <v>81</v>
      </c>
      <c r="K78" s="39">
        <f>SUM('By Lot'!K426,'By Lot'!K443,'By Lot'!K494,'By Lot'!K511,'By Lot'!K528,'By Lot'!K545,'By Lot'!K562,'By Lot'!K579,'By Lot'!K596,'By Lot'!K613,'By Lot'!K1327)</f>
        <v>85</v>
      </c>
      <c r="L78" s="39">
        <f>SUM('By Lot'!L426,'By Lot'!L443,'By Lot'!L494,'By Lot'!L511,'By Lot'!L528,'By Lot'!L545,'By Lot'!L562,'By Lot'!L579,'By Lot'!L596,'By Lot'!L613,'By Lot'!L1327)</f>
        <v>84</v>
      </c>
      <c r="M78" s="40">
        <f>SUM('By Lot'!M426,'By Lot'!M443,'By Lot'!M494,'By Lot'!M511,'By Lot'!M528,'By Lot'!M545,'By Lot'!M562,'By Lot'!M579,'By Lot'!M596,'By Lot'!M613,'By Lot'!M1327)</f>
        <v>88</v>
      </c>
      <c r="N78" s="41">
        <f t="shared" si="9"/>
        <v>70</v>
      </c>
      <c r="O78" s="42">
        <f t="shared" si="10"/>
        <v>28</v>
      </c>
      <c r="P78" s="43">
        <f t="shared" si="11"/>
        <v>0.2857142857142857</v>
      </c>
    </row>
    <row r="79" spans="1:16" ht="11.25">
      <c r="A79" s="5"/>
      <c r="B79" s="37" t="s">
        <v>104</v>
      </c>
      <c r="C79" s="37">
        <f>SUM('By Lot'!C427,'By Lot'!C444,'By Lot'!C495,'By Lot'!C512,'By Lot'!C529,'By Lot'!C546,'By Lot'!C563,'By Lot'!C580,'By Lot'!C597,'By Lot'!C614,'By Lot'!C1328)</f>
        <v>28</v>
      </c>
      <c r="D79" s="38">
        <f>SUM('By Lot'!D427,'By Lot'!D444,'By Lot'!D495,'By Lot'!D512,'By Lot'!D529,'By Lot'!D546,'By Lot'!D563,'By Lot'!D580,'By Lot'!D597,'By Lot'!D614,'By Lot'!D1328)</f>
        <v>22</v>
      </c>
      <c r="E79" s="39">
        <f>SUM('By Lot'!E427,'By Lot'!E444,'By Lot'!E495,'By Lot'!E512,'By Lot'!E529,'By Lot'!E546,'By Lot'!E563,'By Lot'!E580,'By Lot'!E597,'By Lot'!E614,'By Lot'!E1328)</f>
        <v>19</v>
      </c>
      <c r="F79" s="39">
        <f>SUM('By Lot'!F427,'By Lot'!F444,'By Lot'!F495,'By Lot'!F512,'By Lot'!F529,'By Lot'!F546,'By Lot'!F563,'By Lot'!F580,'By Lot'!F597,'By Lot'!F614,'By Lot'!F1328)</f>
        <v>16</v>
      </c>
      <c r="G79" s="39">
        <f>SUM('By Lot'!G427,'By Lot'!G444,'By Lot'!G495,'By Lot'!G512,'By Lot'!G529,'By Lot'!G546,'By Lot'!G563,'By Lot'!G580,'By Lot'!G597,'By Lot'!G614,'By Lot'!G1328)</f>
        <v>15</v>
      </c>
      <c r="H79" s="39">
        <f>SUM('By Lot'!H427,'By Lot'!H444,'By Lot'!H495,'By Lot'!H512,'By Lot'!H529,'By Lot'!H546,'By Lot'!H563,'By Lot'!H580,'By Lot'!H597,'By Lot'!H614,'By Lot'!H1328)</f>
        <v>13</v>
      </c>
      <c r="I79" s="39">
        <f>SUM('By Lot'!I427,'By Lot'!I444,'By Lot'!I495,'By Lot'!I512,'By Lot'!I529,'By Lot'!I546,'By Lot'!I563,'By Lot'!I580,'By Lot'!I597,'By Lot'!I614,'By Lot'!I1328)</f>
        <v>12</v>
      </c>
      <c r="J79" s="39">
        <f>SUM('By Lot'!J427,'By Lot'!J444,'By Lot'!J495,'By Lot'!J512,'By Lot'!J529,'By Lot'!J546,'By Lot'!J563,'By Lot'!J580,'By Lot'!J597,'By Lot'!J614,'By Lot'!J1328)</f>
        <v>14</v>
      </c>
      <c r="K79" s="39">
        <f>SUM('By Lot'!K427,'By Lot'!K444,'By Lot'!K495,'By Lot'!K512,'By Lot'!K529,'By Lot'!K546,'By Lot'!K563,'By Lot'!K580,'By Lot'!K597,'By Lot'!K614,'By Lot'!K1328)</f>
        <v>17</v>
      </c>
      <c r="L79" s="39">
        <f>SUM('By Lot'!L427,'By Lot'!L444,'By Lot'!L495,'By Lot'!L512,'By Lot'!L529,'By Lot'!L546,'By Lot'!L563,'By Lot'!L580,'By Lot'!L597,'By Lot'!L614,'By Lot'!L1328)</f>
        <v>17</v>
      </c>
      <c r="M79" s="40">
        <f>SUM('By Lot'!M427,'By Lot'!M444,'By Lot'!M495,'By Lot'!M512,'By Lot'!M529,'By Lot'!M546,'By Lot'!M563,'By Lot'!M580,'By Lot'!M597,'By Lot'!M614,'By Lot'!M1328)</f>
        <v>18</v>
      </c>
      <c r="N79" s="41">
        <f t="shared" si="9"/>
        <v>12</v>
      </c>
      <c r="O79" s="42">
        <f t="shared" si="10"/>
        <v>16</v>
      </c>
      <c r="P79" s="43">
        <f t="shared" si="11"/>
        <v>0.5714285714285714</v>
      </c>
    </row>
    <row r="80" spans="1:16" ht="11.25">
      <c r="A80" s="5"/>
      <c r="B80" s="37" t="s">
        <v>284</v>
      </c>
      <c r="C80" s="37">
        <f>SUM('By Lot'!C428,'By Lot'!C445,'By Lot'!C496,'By Lot'!C513,'By Lot'!C530,'By Lot'!C547,'By Lot'!C564,'By Lot'!C581,'By Lot'!C598,'By Lot'!C615,'By Lot'!C1329)</f>
        <v>6</v>
      </c>
      <c r="D80" s="38">
        <f>SUM('By Lot'!D428,'By Lot'!D445,'By Lot'!D496,'By Lot'!D513,'By Lot'!D530,'By Lot'!D547,'By Lot'!D564,'By Lot'!D581,'By Lot'!D598,'By Lot'!D615,'By Lot'!D1329)</f>
        <v>2</v>
      </c>
      <c r="E80" s="39">
        <f>SUM('By Lot'!E428,'By Lot'!E445,'By Lot'!E496,'By Lot'!E513,'By Lot'!E530,'By Lot'!E547,'By Lot'!E564,'By Lot'!E581,'By Lot'!E598,'By Lot'!E615,'By Lot'!E1329)</f>
        <v>2</v>
      </c>
      <c r="F80" s="39">
        <f>SUM('By Lot'!F428,'By Lot'!F445,'By Lot'!F496,'By Lot'!F513,'By Lot'!F530,'By Lot'!F547,'By Lot'!F564,'By Lot'!F581,'By Lot'!F598,'By Lot'!F615,'By Lot'!F1329)</f>
        <v>2</v>
      </c>
      <c r="G80" s="39">
        <f>SUM('By Lot'!G428,'By Lot'!G445,'By Lot'!G496,'By Lot'!G513,'By Lot'!G530,'By Lot'!G547,'By Lot'!G564,'By Lot'!G581,'By Lot'!G598,'By Lot'!G615,'By Lot'!G1329)</f>
        <v>2</v>
      </c>
      <c r="H80" s="39">
        <f>SUM('By Lot'!H428,'By Lot'!H445,'By Lot'!H496,'By Lot'!H513,'By Lot'!H530,'By Lot'!H547,'By Lot'!H564,'By Lot'!H581,'By Lot'!H598,'By Lot'!H615,'By Lot'!H1329)</f>
        <v>1</v>
      </c>
      <c r="I80" s="39">
        <f>SUM('By Lot'!I428,'By Lot'!I445,'By Lot'!I496,'By Lot'!I513,'By Lot'!I530,'By Lot'!I547,'By Lot'!I564,'By Lot'!I581,'By Lot'!I598,'By Lot'!I615,'By Lot'!I1329)</f>
        <v>2</v>
      </c>
      <c r="J80" s="39">
        <f>SUM('By Lot'!J428,'By Lot'!J445,'By Lot'!J496,'By Lot'!J513,'By Lot'!J530,'By Lot'!J547,'By Lot'!J564,'By Lot'!J581,'By Lot'!J598,'By Lot'!J615,'By Lot'!J1329)</f>
        <v>2</v>
      </c>
      <c r="K80" s="39">
        <f>SUM('By Lot'!K428,'By Lot'!K445,'By Lot'!K496,'By Lot'!K513,'By Lot'!K530,'By Lot'!K547,'By Lot'!K564,'By Lot'!K581,'By Lot'!K598,'By Lot'!K615,'By Lot'!K1329)</f>
        <v>1</v>
      </c>
      <c r="L80" s="39">
        <f>SUM('By Lot'!L428,'By Lot'!L445,'By Lot'!L496,'By Lot'!L513,'By Lot'!L530,'By Lot'!L547,'By Lot'!L564,'By Lot'!L581,'By Lot'!L598,'By Lot'!L615,'By Lot'!L1329)</f>
        <v>2</v>
      </c>
      <c r="M80" s="40">
        <f>SUM('By Lot'!M428,'By Lot'!M445,'By Lot'!M496,'By Lot'!M513,'By Lot'!M530,'By Lot'!M547,'By Lot'!M564,'By Lot'!M581,'By Lot'!M598,'By Lot'!M615,'By Lot'!M1329)</f>
        <v>2</v>
      </c>
      <c r="N80" s="41">
        <f t="shared" si="9"/>
        <v>1</v>
      </c>
      <c r="O80" s="42">
        <f t="shared" si="10"/>
        <v>5</v>
      </c>
      <c r="P80" s="43">
        <f t="shared" si="11"/>
        <v>0.8333333333333334</v>
      </c>
    </row>
    <row r="81" spans="1:16" ht="11.25">
      <c r="A81" s="5"/>
      <c r="B81" s="37" t="s">
        <v>285</v>
      </c>
      <c r="C81" s="37">
        <f>SUM('By Lot'!C429,'By Lot'!C446,'By Lot'!C497,'By Lot'!C514,'By Lot'!C531,'By Lot'!C548,'By Lot'!C565,'By Lot'!C582,'By Lot'!C599,'By Lot'!C616,'By Lot'!C1330)</f>
        <v>22</v>
      </c>
      <c r="D81" s="38">
        <f>SUM('By Lot'!D429,'By Lot'!D446,'By Lot'!D497,'By Lot'!D514,'By Lot'!D531,'By Lot'!D548,'By Lot'!D565,'By Lot'!D582,'By Lot'!D599,'By Lot'!D616,'By Lot'!D1330)</f>
        <v>13</v>
      </c>
      <c r="E81" s="39">
        <f>SUM('By Lot'!E429,'By Lot'!E446,'By Lot'!E497,'By Lot'!E514,'By Lot'!E531,'By Lot'!E548,'By Lot'!E565,'By Lot'!E582,'By Lot'!E599,'By Lot'!E616,'By Lot'!E1330)</f>
        <v>10</v>
      </c>
      <c r="F81" s="39">
        <f>SUM('By Lot'!F429,'By Lot'!F446,'By Lot'!F497,'By Lot'!F514,'By Lot'!F531,'By Lot'!F548,'By Lot'!F565,'By Lot'!F582,'By Lot'!F599,'By Lot'!F616,'By Lot'!F1330)</f>
        <v>11</v>
      </c>
      <c r="G81" s="39">
        <f>SUM('By Lot'!G429,'By Lot'!G446,'By Lot'!G497,'By Lot'!G514,'By Lot'!G531,'By Lot'!G548,'By Lot'!G565,'By Lot'!G582,'By Lot'!G599,'By Lot'!G616,'By Lot'!G1330)</f>
        <v>11</v>
      </c>
      <c r="H81" s="39">
        <f>SUM('By Lot'!H429,'By Lot'!H446,'By Lot'!H497,'By Lot'!H514,'By Lot'!H531,'By Lot'!H548,'By Lot'!H565,'By Lot'!H582,'By Lot'!H599,'By Lot'!H616,'By Lot'!H1330)</f>
        <v>11</v>
      </c>
      <c r="I81" s="39">
        <f>SUM('By Lot'!I429,'By Lot'!I446,'By Lot'!I497,'By Lot'!I514,'By Lot'!I531,'By Lot'!I548,'By Lot'!I565,'By Lot'!I582,'By Lot'!I599,'By Lot'!I616,'By Lot'!I1330)</f>
        <v>11</v>
      </c>
      <c r="J81" s="39">
        <f>SUM('By Lot'!J429,'By Lot'!J446,'By Lot'!J497,'By Lot'!J514,'By Lot'!J531,'By Lot'!J548,'By Lot'!J565,'By Lot'!J582,'By Lot'!J599,'By Lot'!J616,'By Lot'!J1330)</f>
        <v>11</v>
      </c>
      <c r="K81" s="39">
        <f>SUM('By Lot'!K429,'By Lot'!K446,'By Lot'!K497,'By Lot'!K514,'By Lot'!K531,'By Lot'!K548,'By Lot'!K565,'By Lot'!K582,'By Lot'!K599,'By Lot'!K616,'By Lot'!K1330)</f>
        <v>13</v>
      </c>
      <c r="L81" s="39">
        <f>SUM('By Lot'!L429,'By Lot'!L446,'By Lot'!L497,'By Lot'!L514,'By Lot'!L531,'By Lot'!L548,'By Lot'!L565,'By Lot'!L582,'By Lot'!L599,'By Lot'!L616,'By Lot'!L1330)</f>
        <v>12</v>
      </c>
      <c r="M81" s="40">
        <f>SUM('By Lot'!M429,'By Lot'!M446,'By Lot'!M497,'By Lot'!M514,'By Lot'!M531,'By Lot'!M548,'By Lot'!M565,'By Lot'!M582,'By Lot'!M599,'By Lot'!M616,'By Lot'!M1330)</f>
        <v>12</v>
      </c>
      <c r="N81" s="41">
        <f t="shared" si="9"/>
        <v>10</v>
      </c>
      <c r="O81" s="42">
        <f t="shared" si="10"/>
        <v>12</v>
      </c>
      <c r="P81" s="43">
        <f t="shared" si="11"/>
        <v>0.5454545454545454</v>
      </c>
    </row>
    <row r="82" spans="1:16" ht="11.25">
      <c r="A82" s="5"/>
      <c r="B82" s="37" t="s">
        <v>4</v>
      </c>
      <c r="C82" s="37">
        <f>SUM('By Lot'!C430,'By Lot'!C447,'By Lot'!C498,'By Lot'!C515,'By Lot'!C532,'By Lot'!C549,'By Lot'!C566,'By Lot'!C583,'By Lot'!C600,'By Lot'!C617,'By Lot'!C1331)</f>
        <v>18</v>
      </c>
      <c r="D82" s="38">
        <f>SUM('By Lot'!D430,'By Lot'!D447,'By Lot'!D498,'By Lot'!D515,'By Lot'!D532,'By Lot'!D549,'By Lot'!D566,'By Lot'!D583,'By Lot'!D600,'By Lot'!D617,'By Lot'!D1331)</f>
        <v>13</v>
      </c>
      <c r="E82" s="39">
        <f>SUM('By Lot'!E430,'By Lot'!E447,'By Lot'!E498,'By Lot'!E515,'By Lot'!E532,'By Lot'!E549,'By Lot'!E566,'By Lot'!E583,'By Lot'!E600,'By Lot'!E617,'By Lot'!E1331)</f>
        <v>12</v>
      </c>
      <c r="F82" s="39">
        <f>SUM('By Lot'!F430,'By Lot'!F447,'By Lot'!F498,'By Lot'!F515,'By Lot'!F532,'By Lot'!F549,'By Lot'!F566,'By Lot'!F583,'By Lot'!F600,'By Lot'!F617,'By Lot'!F1331)</f>
        <v>11</v>
      </c>
      <c r="G82" s="39">
        <f>SUM('By Lot'!G430,'By Lot'!G447,'By Lot'!G498,'By Lot'!G515,'By Lot'!G532,'By Lot'!G549,'By Lot'!G566,'By Lot'!G583,'By Lot'!G600,'By Lot'!G617,'By Lot'!G1331)</f>
        <v>9</v>
      </c>
      <c r="H82" s="39">
        <f>SUM('By Lot'!H430,'By Lot'!H447,'By Lot'!H498,'By Lot'!H515,'By Lot'!H532,'By Lot'!H549,'By Lot'!H566,'By Lot'!H583,'By Lot'!H600,'By Lot'!H617,'By Lot'!H1331)</f>
        <v>8</v>
      </c>
      <c r="I82" s="39">
        <f>SUM('By Lot'!I430,'By Lot'!I447,'By Lot'!I498,'By Lot'!I515,'By Lot'!I532,'By Lot'!I549,'By Lot'!I566,'By Lot'!I583,'By Lot'!I600,'By Lot'!I617,'By Lot'!I1331)</f>
        <v>10</v>
      </c>
      <c r="J82" s="39">
        <f>SUM('By Lot'!J430,'By Lot'!J447,'By Lot'!J498,'By Lot'!J515,'By Lot'!J532,'By Lot'!J549,'By Lot'!J566,'By Lot'!J583,'By Lot'!J600,'By Lot'!J617,'By Lot'!J1331)</f>
        <v>10</v>
      </c>
      <c r="K82" s="39">
        <f>SUM('By Lot'!K430,'By Lot'!K447,'By Lot'!K498,'By Lot'!K515,'By Lot'!K532,'By Lot'!K549,'By Lot'!K566,'By Lot'!K583,'By Lot'!K600,'By Lot'!K617,'By Lot'!K1331)</f>
        <v>8</v>
      </c>
      <c r="L82" s="39">
        <f>SUM('By Lot'!L430,'By Lot'!L447,'By Lot'!L498,'By Lot'!L515,'By Lot'!L532,'By Lot'!L549,'By Lot'!L566,'By Lot'!L583,'By Lot'!L600,'By Lot'!L617,'By Lot'!L1331)</f>
        <v>7</v>
      </c>
      <c r="M82" s="40">
        <f>SUM('By Lot'!M430,'By Lot'!M447,'By Lot'!M498,'By Lot'!M515,'By Lot'!M532,'By Lot'!M549,'By Lot'!M566,'By Lot'!M583,'By Lot'!M600,'By Lot'!M617,'By Lot'!M1331)</f>
        <v>8</v>
      </c>
      <c r="N82" s="41">
        <f t="shared" si="9"/>
        <v>7</v>
      </c>
      <c r="O82" s="42">
        <f t="shared" si="10"/>
        <v>11</v>
      </c>
      <c r="P82" s="43">
        <f t="shared" si="11"/>
        <v>0.6111111111111112</v>
      </c>
    </row>
    <row r="83" spans="1:16" ht="11.25">
      <c r="A83" s="44"/>
      <c r="B83" s="45" t="s">
        <v>5</v>
      </c>
      <c r="C83" s="45">
        <f aca="true" t="shared" si="12" ref="C83:M83">SUM(C73:C82)</f>
        <v>1210</v>
      </c>
      <c r="D83" s="46">
        <f t="shared" si="12"/>
        <v>879</v>
      </c>
      <c r="E83" s="47">
        <f t="shared" si="12"/>
        <v>654</v>
      </c>
      <c r="F83" s="47">
        <f t="shared" si="12"/>
        <v>480</v>
      </c>
      <c r="G83" s="47">
        <f t="shared" si="12"/>
        <v>402</v>
      </c>
      <c r="H83" s="47">
        <f t="shared" si="12"/>
        <v>355</v>
      </c>
      <c r="I83" s="47">
        <f t="shared" si="12"/>
        <v>376</v>
      </c>
      <c r="J83" s="47">
        <f t="shared" si="12"/>
        <v>397</v>
      </c>
      <c r="K83" s="47">
        <f t="shared" si="12"/>
        <v>473</v>
      </c>
      <c r="L83" s="47">
        <f t="shared" si="12"/>
        <v>566</v>
      </c>
      <c r="M83" s="48">
        <f t="shared" si="12"/>
        <v>698</v>
      </c>
      <c r="N83" s="49">
        <f t="shared" si="9"/>
        <v>355</v>
      </c>
      <c r="O83" s="50">
        <f t="shared" si="10"/>
        <v>855</v>
      </c>
      <c r="P83" s="51">
        <f t="shared" si="11"/>
        <v>0.7066115702479339</v>
      </c>
    </row>
    <row r="84" spans="1:16" ht="11.25">
      <c r="A84" s="36" t="s">
        <v>244</v>
      </c>
      <c r="B84" s="37" t="s">
        <v>0</v>
      </c>
      <c r="C84" s="37">
        <f>SUM('By Lot'!C619,'By Lot'!C636,'By Lot'!C653,'By Lot'!C670,'By Lot'!C704,'By Lot'!C721,'By Lot'!C738)</f>
        <v>92</v>
      </c>
      <c r="D84" s="38">
        <f>SUM('By Lot'!D619,'By Lot'!D636,'By Lot'!D653,'By Lot'!D670,'By Lot'!D704,'By Lot'!D721,'By Lot'!D738)</f>
        <v>76</v>
      </c>
      <c r="E84" s="39">
        <f>SUM('By Lot'!E619,'By Lot'!E636,'By Lot'!E653,'By Lot'!E670,'By Lot'!E704,'By Lot'!E721,'By Lot'!E738)</f>
        <v>66</v>
      </c>
      <c r="F84" s="39">
        <f>SUM('By Lot'!F619,'By Lot'!F636,'By Lot'!F653,'By Lot'!F670,'By Lot'!F704,'By Lot'!F721,'By Lot'!F738)</f>
        <v>38</v>
      </c>
      <c r="G84" s="39">
        <f>SUM('By Lot'!G619,'By Lot'!G636,'By Lot'!G653,'By Lot'!G670,'By Lot'!G704,'By Lot'!G721,'By Lot'!G738)</f>
        <v>35</v>
      </c>
      <c r="H84" s="39">
        <f>SUM('By Lot'!H619,'By Lot'!H636,'By Lot'!H653,'By Lot'!H670,'By Lot'!H704,'By Lot'!H721,'By Lot'!H738)</f>
        <v>34</v>
      </c>
      <c r="I84" s="39">
        <f>SUM('By Lot'!I619,'By Lot'!I636,'By Lot'!I653,'By Lot'!I670,'By Lot'!I704,'By Lot'!I721,'By Lot'!I738)</f>
        <v>31</v>
      </c>
      <c r="J84" s="39">
        <f>SUM('By Lot'!J619,'By Lot'!J636,'By Lot'!J653,'By Lot'!J670,'By Lot'!J704,'By Lot'!J721,'By Lot'!J738)</f>
        <v>34</v>
      </c>
      <c r="K84" s="39">
        <f>SUM('By Lot'!K619,'By Lot'!K636,'By Lot'!K653,'By Lot'!K670,'By Lot'!K704,'By Lot'!K721,'By Lot'!K738)</f>
        <v>41</v>
      </c>
      <c r="L84" s="39">
        <f>SUM('By Lot'!L619,'By Lot'!L636,'By Lot'!L653,'By Lot'!L670,'By Lot'!L704,'By Lot'!L721,'By Lot'!L738)</f>
        <v>55</v>
      </c>
      <c r="M84" s="40">
        <f>SUM('By Lot'!M619,'By Lot'!M636,'By Lot'!M653,'By Lot'!M670,'By Lot'!M704,'By Lot'!M721,'By Lot'!M738)</f>
        <v>62</v>
      </c>
      <c r="N84" s="41">
        <f t="shared" si="9"/>
        <v>31</v>
      </c>
      <c r="O84" s="42">
        <f t="shared" si="10"/>
        <v>61</v>
      </c>
      <c r="P84" s="43">
        <f t="shared" si="11"/>
        <v>0.6630434782608695</v>
      </c>
    </row>
    <row r="85" spans="1:16" ht="11.25">
      <c r="A85" s="5" t="s">
        <v>254</v>
      </c>
      <c r="B85" s="37" t="s">
        <v>1</v>
      </c>
      <c r="C85" s="37">
        <f>SUM('By Lot'!C620,'By Lot'!C637,'By Lot'!C654,'By Lot'!C671,'By Lot'!C705,'By Lot'!C722,'By Lot'!C739)</f>
        <v>285</v>
      </c>
      <c r="D85" s="38">
        <f>SUM('By Lot'!D620,'By Lot'!D637,'By Lot'!D654,'By Lot'!D671,'By Lot'!D705,'By Lot'!D722,'By Lot'!D739)</f>
        <v>126</v>
      </c>
      <c r="E85" s="39">
        <f>SUM('By Lot'!E620,'By Lot'!E637,'By Lot'!E654,'By Lot'!E671,'By Lot'!E705,'By Lot'!E722,'By Lot'!E739)</f>
        <v>64</v>
      </c>
      <c r="F85" s="39">
        <f>SUM('By Lot'!F620,'By Lot'!F637,'By Lot'!F654,'By Lot'!F671,'By Lot'!F705,'By Lot'!F722,'By Lot'!F739)</f>
        <v>31</v>
      </c>
      <c r="G85" s="39">
        <f>SUM('By Lot'!G620,'By Lot'!G637,'By Lot'!G654,'By Lot'!G671,'By Lot'!G705,'By Lot'!G722,'By Lot'!G739)</f>
        <v>19</v>
      </c>
      <c r="H85" s="39">
        <f>SUM('By Lot'!H620,'By Lot'!H637,'By Lot'!H654,'By Lot'!H671,'By Lot'!H705,'By Lot'!H722,'By Lot'!H739)</f>
        <v>17</v>
      </c>
      <c r="I85" s="39">
        <f>SUM('By Lot'!I620,'By Lot'!I637,'By Lot'!I654,'By Lot'!I671,'By Lot'!I705,'By Lot'!I722,'By Lot'!I739)</f>
        <v>20</v>
      </c>
      <c r="J85" s="39">
        <f>SUM('By Lot'!J620,'By Lot'!J637,'By Lot'!J654,'By Lot'!J671,'By Lot'!J705,'By Lot'!J722,'By Lot'!J739)</f>
        <v>22</v>
      </c>
      <c r="K85" s="39">
        <f>SUM('By Lot'!K620,'By Lot'!K637,'By Lot'!K654,'By Lot'!K671,'By Lot'!K705,'By Lot'!K722,'By Lot'!K739)</f>
        <v>43</v>
      </c>
      <c r="L85" s="39">
        <f>SUM('By Lot'!L620,'By Lot'!L637,'By Lot'!L654,'By Lot'!L671,'By Lot'!L705,'By Lot'!L722,'By Lot'!L739)</f>
        <v>81</v>
      </c>
      <c r="M85" s="40">
        <f>SUM('By Lot'!M620,'By Lot'!M637,'By Lot'!M654,'By Lot'!M671,'By Lot'!M705,'By Lot'!M722,'By Lot'!M739)</f>
        <v>148</v>
      </c>
      <c r="N85" s="41">
        <f t="shared" si="9"/>
        <v>17</v>
      </c>
      <c r="O85" s="42">
        <f t="shared" si="10"/>
        <v>268</v>
      </c>
      <c r="P85" s="43">
        <f t="shared" si="11"/>
        <v>0.9403508771929825</v>
      </c>
    </row>
    <row r="86" spans="1:16" ht="11.25">
      <c r="A86" s="5"/>
      <c r="B86" s="37" t="s">
        <v>2</v>
      </c>
      <c r="C86" s="37">
        <f>SUM('By Lot'!C621,'By Lot'!C638,'By Lot'!C655,'By Lot'!C672,'By Lot'!C706,'By Lot'!C723,'By Lot'!C740)</f>
        <v>49</v>
      </c>
      <c r="D86" s="38">
        <f>SUM('By Lot'!D621,'By Lot'!D638,'By Lot'!D655,'By Lot'!D672,'By Lot'!D706,'By Lot'!D723,'By Lot'!D740)</f>
        <v>3</v>
      </c>
      <c r="E86" s="39">
        <f>SUM('By Lot'!E621,'By Lot'!E638,'By Lot'!E655,'By Lot'!E672,'By Lot'!E706,'By Lot'!E723,'By Lot'!E740)</f>
        <v>1</v>
      </c>
      <c r="F86" s="39">
        <f>SUM('By Lot'!F621,'By Lot'!F638,'By Lot'!F655,'By Lot'!F672,'By Lot'!F706,'By Lot'!F723,'By Lot'!F740)</f>
        <v>1</v>
      </c>
      <c r="G86" s="39">
        <f>SUM('By Lot'!G621,'By Lot'!G638,'By Lot'!G655,'By Lot'!G672,'By Lot'!G706,'By Lot'!G723,'By Lot'!G740)</f>
        <v>1</v>
      </c>
      <c r="H86" s="39">
        <f>SUM('By Lot'!H621,'By Lot'!H638,'By Lot'!H655,'By Lot'!H672,'By Lot'!H706,'By Lot'!H723,'By Lot'!H740)</f>
        <v>1</v>
      </c>
      <c r="I86" s="39">
        <f>SUM('By Lot'!I621,'By Lot'!I638,'By Lot'!I655,'By Lot'!I672,'By Lot'!I706,'By Lot'!I723,'By Lot'!I740)</f>
        <v>1</v>
      </c>
      <c r="J86" s="39">
        <f>SUM('By Lot'!J621,'By Lot'!J638,'By Lot'!J655,'By Lot'!J672,'By Lot'!J706,'By Lot'!J723,'By Lot'!J740)</f>
        <v>1</v>
      </c>
      <c r="K86" s="39">
        <f>SUM('By Lot'!K621,'By Lot'!K638,'By Lot'!K655,'By Lot'!K672,'By Lot'!K706,'By Lot'!K723,'By Lot'!K740)</f>
        <v>3</v>
      </c>
      <c r="L86" s="39">
        <f>SUM('By Lot'!L621,'By Lot'!L638,'By Lot'!L655,'By Lot'!L672,'By Lot'!L706,'By Lot'!L723,'By Lot'!L740)</f>
        <v>5</v>
      </c>
      <c r="M86" s="40">
        <f>SUM('By Lot'!M621,'By Lot'!M638,'By Lot'!M655,'By Lot'!M672,'By Lot'!M706,'By Lot'!M723,'By Lot'!M740)</f>
        <v>7</v>
      </c>
      <c r="N86" s="41">
        <f t="shared" si="9"/>
        <v>1</v>
      </c>
      <c r="O86" s="42">
        <f t="shared" si="10"/>
        <v>48</v>
      </c>
      <c r="P86" s="43">
        <f t="shared" si="11"/>
        <v>0.9795918367346939</v>
      </c>
    </row>
    <row r="87" spans="1:16" ht="11.25">
      <c r="A87" s="5"/>
      <c r="B87" s="37" t="s">
        <v>568</v>
      </c>
      <c r="C87" s="37">
        <f>SUM('By Lot'!C622,'By Lot'!C639,'By Lot'!C656,'By Lot'!C673,'By Lot'!C707,'By Lot'!C724,'By Lot'!C741)</f>
        <v>29</v>
      </c>
      <c r="D87" s="38">
        <f>SUM('By Lot'!D622,'By Lot'!D639,'By Lot'!D656,'By Lot'!D673,'By Lot'!D707,'By Lot'!D724,'By Lot'!D741)</f>
        <v>14</v>
      </c>
      <c r="E87" s="39">
        <f>SUM('By Lot'!E622,'By Lot'!E639,'By Lot'!E656,'By Lot'!E673,'By Lot'!E707,'By Lot'!E724,'By Lot'!E741)</f>
        <v>10</v>
      </c>
      <c r="F87" s="39">
        <f>SUM('By Lot'!F622,'By Lot'!F639,'By Lot'!F656,'By Lot'!F673,'By Lot'!F707,'By Lot'!F724,'By Lot'!F741)</f>
        <v>5</v>
      </c>
      <c r="G87" s="39">
        <f>SUM('By Lot'!G622,'By Lot'!G639,'By Lot'!G656,'By Lot'!G673,'By Lot'!G707,'By Lot'!G724,'By Lot'!G741)</f>
        <v>4</v>
      </c>
      <c r="H87" s="39">
        <f>SUM('By Lot'!H622,'By Lot'!H639,'By Lot'!H656,'By Lot'!H673,'By Lot'!H707,'By Lot'!H724,'By Lot'!H741)</f>
        <v>5</v>
      </c>
      <c r="I87" s="39">
        <f>SUM('By Lot'!I622,'By Lot'!I639,'By Lot'!I656,'By Lot'!I673,'By Lot'!I707,'By Lot'!I724,'By Lot'!I741)</f>
        <v>6</v>
      </c>
      <c r="J87" s="39">
        <f>SUM('By Lot'!J622,'By Lot'!J639,'By Lot'!J656,'By Lot'!J673,'By Lot'!J707,'By Lot'!J724,'By Lot'!J741)</f>
        <v>4</v>
      </c>
      <c r="K87" s="39">
        <f>SUM('By Lot'!K622,'By Lot'!K639,'By Lot'!K656,'By Lot'!K673,'By Lot'!K707,'By Lot'!K724,'By Lot'!K741)</f>
        <v>7</v>
      </c>
      <c r="L87" s="39">
        <f>SUM('By Lot'!L622,'By Lot'!L639,'By Lot'!L656,'By Lot'!L673,'By Lot'!L707,'By Lot'!L724,'By Lot'!L741)</f>
        <v>5</v>
      </c>
      <c r="M87" s="40">
        <f>SUM('By Lot'!M622,'By Lot'!M639,'By Lot'!M656,'By Lot'!M673,'By Lot'!M707,'By Lot'!M724,'By Lot'!M741)</f>
        <v>7</v>
      </c>
      <c r="N87" s="41">
        <f t="shared" si="9"/>
        <v>4</v>
      </c>
      <c r="O87" s="42">
        <f t="shared" si="10"/>
        <v>25</v>
      </c>
      <c r="P87" s="43">
        <f t="shared" si="11"/>
        <v>0.8620689655172413</v>
      </c>
    </row>
    <row r="88" spans="1:16" ht="11.25">
      <c r="A88" s="5"/>
      <c r="B88" s="37" t="s">
        <v>3</v>
      </c>
      <c r="C88" s="37">
        <f>SUM('By Lot'!C623,'By Lot'!C640,'By Lot'!C657,'By Lot'!C674,'By Lot'!C708,'By Lot'!C725,'By Lot'!C742)</f>
        <v>7</v>
      </c>
      <c r="D88" s="38">
        <f>SUM('By Lot'!D623,'By Lot'!D640,'By Lot'!D657,'By Lot'!D674,'By Lot'!D708,'By Lot'!D725,'By Lot'!D742)</f>
        <v>6</v>
      </c>
      <c r="E88" s="39">
        <f>SUM('By Lot'!E623,'By Lot'!E640,'By Lot'!E657,'By Lot'!E674,'By Lot'!E708,'By Lot'!E725,'By Lot'!E742)</f>
        <v>5</v>
      </c>
      <c r="F88" s="39">
        <f>SUM('By Lot'!F623,'By Lot'!F640,'By Lot'!F657,'By Lot'!F674,'By Lot'!F708,'By Lot'!F725,'By Lot'!F742)</f>
        <v>4</v>
      </c>
      <c r="G88" s="39">
        <f>SUM('By Lot'!G623,'By Lot'!G640,'By Lot'!G657,'By Lot'!G674,'By Lot'!G708,'By Lot'!G725,'By Lot'!G742)</f>
        <v>4</v>
      </c>
      <c r="H88" s="39">
        <f>SUM('By Lot'!H623,'By Lot'!H640,'By Lot'!H657,'By Lot'!H674,'By Lot'!H708,'By Lot'!H725,'By Lot'!H742)</f>
        <v>5</v>
      </c>
      <c r="I88" s="39">
        <f>SUM('By Lot'!I623,'By Lot'!I640,'By Lot'!I657,'By Lot'!I674,'By Lot'!I708,'By Lot'!I725,'By Lot'!I742)</f>
        <v>5</v>
      </c>
      <c r="J88" s="39">
        <f>SUM('By Lot'!J623,'By Lot'!J640,'By Lot'!J657,'By Lot'!J674,'By Lot'!J708,'By Lot'!J725,'By Lot'!J742)</f>
        <v>5</v>
      </c>
      <c r="K88" s="39">
        <f>SUM('By Lot'!K623,'By Lot'!K640,'By Lot'!K657,'By Lot'!K674,'By Lot'!K708,'By Lot'!K725,'By Lot'!K742)</f>
        <v>5</v>
      </c>
      <c r="L88" s="39">
        <f>SUM('By Lot'!L623,'By Lot'!L640,'By Lot'!L657,'By Lot'!L674,'By Lot'!L708,'By Lot'!L725,'By Lot'!L742)</f>
        <v>5</v>
      </c>
      <c r="M88" s="40">
        <f>SUM('By Lot'!M623,'By Lot'!M640,'By Lot'!M657,'By Lot'!M674,'By Lot'!M708,'By Lot'!M725,'By Lot'!M742)</f>
        <v>6</v>
      </c>
      <c r="N88" s="41">
        <f t="shared" si="9"/>
        <v>4</v>
      </c>
      <c r="O88" s="42">
        <f t="shared" si="10"/>
        <v>3</v>
      </c>
      <c r="P88" s="43">
        <f t="shared" si="11"/>
        <v>0.42857142857142855</v>
      </c>
    </row>
    <row r="89" spans="1:16" ht="11.25">
      <c r="A89" s="5"/>
      <c r="B89" s="37" t="s">
        <v>100</v>
      </c>
      <c r="C89" s="37">
        <f>SUM('By Lot'!C630,'By Lot'!C647,'By Lot'!C664,'By Lot'!C681,'By Lot'!C715,'By Lot'!C732,'By Lot'!C749)</f>
        <v>21</v>
      </c>
      <c r="D89" s="38">
        <f>SUM('By Lot'!D630,'By Lot'!D647,'By Lot'!D664,'By Lot'!D681,'By Lot'!D715,'By Lot'!D732,'By Lot'!D749)</f>
        <v>18</v>
      </c>
      <c r="E89" s="39">
        <f>SUM('By Lot'!E630,'By Lot'!E647,'By Lot'!E664,'By Lot'!E681,'By Lot'!E715,'By Lot'!E732,'By Lot'!E749)</f>
        <v>11</v>
      </c>
      <c r="F89" s="39">
        <f>SUM('By Lot'!F630,'By Lot'!F647,'By Lot'!F664,'By Lot'!F681,'By Lot'!F715,'By Lot'!F732,'By Lot'!F749)</f>
        <v>7</v>
      </c>
      <c r="G89" s="39">
        <f>SUM('By Lot'!G630,'By Lot'!G647,'By Lot'!G664,'By Lot'!G681,'By Lot'!G715,'By Lot'!G732,'By Lot'!G749)</f>
        <v>5</v>
      </c>
      <c r="H89" s="39">
        <f>SUM('By Lot'!H630,'By Lot'!H647,'By Lot'!H664,'By Lot'!H681,'By Lot'!H715,'By Lot'!H732,'By Lot'!H749)</f>
        <v>4</v>
      </c>
      <c r="I89" s="39">
        <f>SUM('By Lot'!I630,'By Lot'!I647,'By Lot'!I664,'By Lot'!I681,'By Lot'!I715,'By Lot'!I732,'By Lot'!I749)</f>
        <v>7</v>
      </c>
      <c r="J89" s="39">
        <f>SUM('By Lot'!J630,'By Lot'!J647,'By Lot'!J664,'By Lot'!J681,'By Lot'!J715,'By Lot'!J732,'By Lot'!J749)</f>
        <v>5</v>
      </c>
      <c r="K89" s="39">
        <f>SUM('By Lot'!K630,'By Lot'!K647,'By Lot'!K664,'By Lot'!K681,'By Lot'!K715,'By Lot'!K732,'By Lot'!K749)</f>
        <v>7</v>
      </c>
      <c r="L89" s="39">
        <f>SUM('By Lot'!L630,'By Lot'!L647,'By Lot'!L664,'By Lot'!L681,'By Lot'!L715,'By Lot'!L732,'By Lot'!L749)</f>
        <v>7</v>
      </c>
      <c r="M89" s="40">
        <f>SUM('By Lot'!M630,'By Lot'!M647,'By Lot'!M664,'By Lot'!M681,'By Lot'!M715,'By Lot'!M732,'By Lot'!M749)</f>
        <v>13</v>
      </c>
      <c r="N89" s="41">
        <f t="shared" si="9"/>
        <v>4</v>
      </c>
      <c r="O89" s="42">
        <f t="shared" si="10"/>
        <v>17</v>
      </c>
      <c r="P89" s="43">
        <f t="shared" si="11"/>
        <v>0.8095238095238095</v>
      </c>
    </row>
    <row r="90" spans="1:16" ht="11.25">
      <c r="A90" s="5"/>
      <c r="B90" s="37" t="s">
        <v>104</v>
      </c>
      <c r="C90" s="37">
        <f>SUM('By Lot'!C631,'By Lot'!C648,'By Lot'!C665,'By Lot'!C682,'By Lot'!C716,'By Lot'!C733,'By Lot'!C750)</f>
        <v>23</v>
      </c>
      <c r="D90" s="38">
        <f>SUM('By Lot'!D631,'By Lot'!D648,'By Lot'!D665,'By Lot'!D682,'By Lot'!D716,'By Lot'!D733,'By Lot'!D750)</f>
        <v>21</v>
      </c>
      <c r="E90" s="39">
        <f>SUM('By Lot'!E631,'By Lot'!E648,'By Lot'!E665,'By Lot'!E682,'By Lot'!E716,'By Lot'!E733,'By Lot'!E750)</f>
        <v>18</v>
      </c>
      <c r="F90" s="39">
        <f>SUM('By Lot'!F631,'By Lot'!F648,'By Lot'!F665,'By Lot'!F682,'By Lot'!F716,'By Lot'!F733,'By Lot'!F750)</f>
        <v>14</v>
      </c>
      <c r="G90" s="39">
        <f>SUM('By Lot'!G631,'By Lot'!G648,'By Lot'!G665,'By Lot'!G682,'By Lot'!G716,'By Lot'!G733,'By Lot'!G750)</f>
        <v>14</v>
      </c>
      <c r="H90" s="39">
        <f>SUM('By Lot'!H631,'By Lot'!H648,'By Lot'!H665,'By Lot'!H682,'By Lot'!H716,'By Lot'!H733,'By Lot'!H750)</f>
        <v>13</v>
      </c>
      <c r="I90" s="39">
        <f>SUM('By Lot'!I631,'By Lot'!I648,'By Lot'!I665,'By Lot'!I682,'By Lot'!I716,'By Lot'!I733,'By Lot'!I750)</f>
        <v>14</v>
      </c>
      <c r="J90" s="39">
        <f>SUM('By Lot'!J631,'By Lot'!J648,'By Lot'!J665,'By Lot'!J682,'By Lot'!J716,'By Lot'!J733,'By Lot'!J750)</f>
        <v>14</v>
      </c>
      <c r="K90" s="39">
        <f>SUM('By Lot'!K631,'By Lot'!K648,'By Lot'!K665,'By Lot'!K682,'By Lot'!K716,'By Lot'!K733,'By Lot'!K750)</f>
        <v>15</v>
      </c>
      <c r="L90" s="39">
        <f>SUM('By Lot'!L631,'By Lot'!L648,'By Lot'!L665,'By Lot'!L682,'By Lot'!L716,'By Lot'!L733,'By Lot'!L750)</f>
        <v>18</v>
      </c>
      <c r="M90" s="40">
        <f>SUM('By Lot'!M631,'By Lot'!M648,'By Lot'!M665,'By Lot'!M682,'By Lot'!M716,'By Lot'!M733,'By Lot'!M750)</f>
        <v>19</v>
      </c>
      <c r="N90" s="41">
        <f t="shared" si="9"/>
        <v>13</v>
      </c>
      <c r="O90" s="42">
        <f t="shared" si="10"/>
        <v>10</v>
      </c>
      <c r="P90" s="43">
        <f t="shared" si="11"/>
        <v>0.43478260869565216</v>
      </c>
    </row>
    <row r="91" spans="1:16" ht="11.25">
      <c r="A91" s="5"/>
      <c r="B91" s="37" t="s">
        <v>284</v>
      </c>
      <c r="C91" s="37">
        <f>SUM('By Lot'!C632,'By Lot'!C649,'By Lot'!C666,'By Lot'!C683,'By Lot'!C717,'By Lot'!C734,'By Lot'!C751)</f>
        <v>2</v>
      </c>
      <c r="D91" s="38">
        <f>SUM('By Lot'!D632,'By Lot'!D649,'By Lot'!D666,'By Lot'!D683,'By Lot'!D717,'By Lot'!D734,'By Lot'!D751)</f>
        <v>2</v>
      </c>
      <c r="E91" s="39">
        <f>SUM('By Lot'!E632,'By Lot'!E649,'By Lot'!E666,'By Lot'!E683,'By Lot'!E717,'By Lot'!E734,'By Lot'!E751)</f>
        <v>1</v>
      </c>
      <c r="F91" s="39">
        <f>SUM('By Lot'!F632,'By Lot'!F649,'By Lot'!F666,'By Lot'!F683,'By Lot'!F717,'By Lot'!F734,'By Lot'!F751)</f>
        <v>1</v>
      </c>
      <c r="G91" s="39">
        <f>SUM('By Lot'!G632,'By Lot'!G649,'By Lot'!G666,'By Lot'!G683,'By Lot'!G717,'By Lot'!G734,'By Lot'!G751)</f>
        <v>1</v>
      </c>
      <c r="H91" s="39">
        <f>SUM('By Lot'!H632,'By Lot'!H649,'By Lot'!H666,'By Lot'!H683,'By Lot'!H717,'By Lot'!H734,'By Lot'!H751)</f>
        <v>1</v>
      </c>
      <c r="I91" s="39">
        <f>SUM('By Lot'!I632,'By Lot'!I649,'By Lot'!I666,'By Lot'!I683,'By Lot'!I717,'By Lot'!I734,'By Lot'!I751)</f>
        <v>1</v>
      </c>
      <c r="J91" s="39">
        <f>SUM('By Lot'!J632,'By Lot'!J649,'By Lot'!J666,'By Lot'!J683,'By Lot'!J717,'By Lot'!J734,'By Lot'!J751)</f>
        <v>1</v>
      </c>
      <c r="K91" s="39">
        <f>SUM('By Lot'!K632,'By Lot'!K649,'By Lot'!K666,'By Lot'!K683,'By Lot'!K717,'By Lot'!K734,'By Lot'!K751)</f>
        <v>1</v>
      </c>
      <c r="L91" s="39">
        <f>SUM('By Lot'!L632,'By Lot'!L649,'By Lot'!L666,'By Lot'!L683,'By Lot'!L717,'By Lot'!L734,'By Lot'!L751)</f>
        <v>1</v>
      </c>
      <c r="M91" s="40">
        <f>SUM('By Lot'!M632,'By Lot'!M649,'By Lot'!M666,'By Lot'!M683,'By Lot'!M717,'By Lot'!M734,'By Lot'!M751)</f>
        <v>1</v>
      </c>
      <c r="N91" s="41">
        <f t="shared" si="9"/>
        <v>1</v>
      </c>
      <c r="O91" s="42">
        <f t="shared" si="10"/>
        <v>1</v>
      </c>
      <c r="P91" s="43">
        <f t="shared" si="11"/>
        <v>0.5</v>
      </c>
    </row>
    <row r="92" spans="1:16" ht="11.25">
      <c r="A92" s="5"/>
      <c r="B92" s="37" t="s">
        <v>285</v>
      </c>
      <c r="C92" s="37">
        <f>SUM('By Lot'!C633,'By Lot'!C650,'By Lot'!C667,'By Lot'!C684,'By Lot'!C718,'By Lot'!C735,'By Lot'!C752)</f>
        <v>9</v>
      </c>
      <c r="D92" s="38">
        <f>SUM('By Lot'!D633,'By Lot'!D650,'By Lot'!D667,'By Lot'!D684,'By Lot'!D718,'By Lot'!D735,'By Lot'!D752)</f>
        <v>5</v>
      </c>
      <c r="E92" s="39">
        <f>SUM('By Lot'!E633,'By Lot'!E650,'By Lot'!E667,'By Lot'!E684,'By Lot'!E718,'By Lot'!E735,'By Lot'!E752)</f>
        <v>5</v>
      </c>
      <c r="F92" s="39">
        <f>SUM('By Lot'!F633,'By Lot'!F650,'By Lot'!F667,'By Lot'!F684,'By Lot'!F718,'By Lot'!F735,'By Lot'!F752)</f>
        <v>6</v>
      </c>
      <c r="G92" s="39">
        <f>SUM('By Lot'!G633,'By Lot'!G650,'By Lot'!G667,'By Lot'!G684,'By Lot'!G718,'By Lot'!G735,'By Lot'!G752)</f>
        <v>6</v>
      </c>
      <c r="H92" s="39">
        <f>SUM('By Lot'!H633,'By Lot'!H650,'By Lot'!H667,'By Lot'!H684,'By Lot'!H718,'By Lot'!H735,'By Lot'!H752)</f>
        <v>4</v>
      </c>
      <c r="I92" s="39">
        <f>SUM('By Lot'!I633,'By Lot'!I650,'By Lot'!I667,'By Lot'!I684,'By Lot'!I718,'By Lot'!I735,'By Lot'!I752)</f>
        <v>5</v>
      </c>
      <c r="J92" s="39">
        <f>SUM('By Lot'!J633,'By Lot'!J650,'By Lot'!J667,'By Lot'!J684,'By Lot'!J718,'By Lot'!J735,'By Lot'!J752)</f>
        <v>5</v>
      </c>
      <c r="K92" s="39">
        <f>SUM('By Lot'!K633,'By Lot'!K650,'By Lot'!K667,'By Lot'!K684,'By Lot'!K718,'By Lot'!K735,'By Lot'!K752)</f>
        <v>5</v>
      </c>
      <c r="L92" s="39">
        <f>SUM('By Lot'!L633,'By Lot'!L650,'By Lot'!L667,'By Lot'!L684,'By Lot'!L718,'By Lot'!L735,'By Lot'!L752)</f>
        <v>6</v>
      </c>
      <c r="M92" s="40">
        <f>SUM('By Lot'!M633,'By Lot'!M650,'By Lot'!M667,'By Lot'!M684,'By Lot'!M718,'By Lot'!M735,'By Lot'!M752)</f>
        <v>6</v>
      </c>
      <c r="N92" s="41">
        <f t="shared" si="9"/>
        <v>4</v>
      </c>
      <c r="O92" s="42">
        <f t="shared" si="10"/>
        <v>5</v>
      </c>
      <c r="P92" s="43">
        <f t="shared" si="11"/>
        <v>0.5555555555555556</v>
      </c>
    </row>
    <row r="93" spans="1:16" ht="11.25">
      <c r="A93" s="5"/>
      <c r="B93" s="37" t="s">
        <v>4</v>
      </c>
      <c r="C93" s="37">
        <f>SUM('By Lot'!C634,'By Lot'!C651,'By Lot'!C668,'By Lot'!C685,'By Lot'!C719,'By Lot'!C736,'By Lot'!C753)</f>
        <v>10</v>
      </c>
      <c r="D93" s="38">
        <f>SUM('By Lot'!D634,'By Lot'!D651,'By Lot'!D668,'By Lot'!D685,'By Lot'!D719,'By Lot'!D736,'By Lot'!D753)</f>
        <v>8</v>
      </c>
      <c r="E93" s="39">
        <f>SUM('By Lot'!E634,'By Lot'!E651,'By Lot'!E668,'By Lot'!E685,'By Lot'!E719,'By Lot'!E736,'By Lot'!E753)</f>
        <v>8</v>
      </c>
      <c r="F93" s="39">
        <f>SUM('By Lot'!F634,'By Lot'!F651,'By Lot'!F668,'By Lot'!F685,'By Lot'!F719,'By Lot'!F736,'By Lot'!F753)</f>
        <v>7</v>
      </c>
      <c r="G93" s="39">
        <f>SUM('By Lot'!G634,'By Lot'!G651,'By Lot'!G668,'By Lot'!G685,'By Lot'!G719,'By Lot'!G736,'By Lot'!G753)</f>
        <v>5</v>
      </c>
      <c r="H93" s="39">
        <f>SUM('By Lot'!H634,'By Lot'!H651,'By Lot'!H668,'By Lot'!H685,'By Lot'!H719,'By Lot'!H736,'By Lot'!H753)</f>
        <v>7</v>
      </c>
      <c r="I93" s="39">
        <f>SUM('By Lot'!I634,'By Lot'!I651,'By Lot'!I668,'By Lot'!I685,'By Lot'!I719,'By Lot'!I736,'By Lot'!I753)</f>
        <v>8</v>
      </c>
      <c r="J93" s="39">
        <f>SUM('By Lot'!J634,'By Lot'!J651,'By Lot'!J668,'By Lot'!J685,'By Lot'!J719,'By Lot'!J736,'By Lot'!J753)</f>
        <v>8</v>
      </c>
      <c r="K93" s="39">
        <f>SUM('By Lot'!K634,'By Lot'!K651,'By Lot'!K668,'By Lot'!K685,'By Lot'!K719,'By Lot'!K736,'By Lot'!K753)</f>
        <v>8</v>
      </c>
      <c r="L93" s="39">
        <f>SUM('By Lot'!L634,'By Lot'!L651,'By Lot'!L668,'By Lot'!L685,'By Lot'!L719,'By Lot'!L736,'By Lot'!L753)</f>
        <v>7</v>
      </c>
      <c r="M93" s="40">
        <f>SUM('By Lot'!M634,'By Lot'!M651,'By Lot'!M668,'By Lot'!M685,'By Lot'!M719,'By Lot'!M736,'By Lot'!M753)</f>
        <v>9</v>
      </c>
      <c r="N93" s="41">
        <f t="shared" si="9"/>
        <v>5</v>
      </c>
      <c r="O93" s="42">
        <f t="shared" si="10"/>
        <v>5</v>
      </c>
      <c r="P93" s="43">
        <f t="shared" si="11"/>
        <v>0.5</v>
      </c>
    </row>
    <row r="94" spans="1:16" ht="11.25">
      <c r="A94" s="44"/>
      <c r="B94" s="45" t="s">
        <v>5</v>
      </c>
      <c r="C94" s="45">
        <f aca="true" t="shared" si="13" ref="C94:M94">SUM(C84:C93)</f>
        <v>527</v>
      </c>
      <c r="D94" s="46">
        <f t="shared" si="13"/>
        <v>279</v>
      </c>
      <c r="E94" s="47">
        <f t="shared" si="13"/>
        <v>189</v>
      </c>
      <c r="F94" s="47">
        <f t="shared" si="13"/>
        <v>114</v>
      </c>
      <c r="G94" s="47">
        <f t="shared" si="13"/>
        <v>94</v>
      </c>
      <c r="H94" s="47">
        <f t="shared" si="13"/>
        <v>91</v>
      </c>
      <c r="I94" s="47">
        <f t="shared" si="13"/>
        <v>98</v>
      </c>
      <c r="J94" s="47">
        <f t="shared" si="13"/>
        <v>99</v>
      </c>
      <c r="K94" s="47">
        <f t="shared" si="13"/>
        <v>135</v>
      </c>
      <c r="L94" s="47">
        <f t="shared" si="13"/>
        <v>190</v>
      </c>
      <c r="M94" s="48">
        <f t="shared" si="13"/>
        <v>278</v>
      </c>
      <c r="N94" s="49">
        <f t="shared" si="9"/>
        <v>91</v>
      </c>
      <c r="O94" s="50">
        <f t="shared" si="10"/>
        <v>436</v>
      </c>
      <c r="P94" s="51">
        <f t="shared" si="11"/>
        <v>0.8273244781783681</v>
      </c>
    </row>
    <row r="95" spans="1:16" ht="11.25">
      <c r="A95" s="56" t="s">
        <v>245</v>
      </c>
      <c r="B95" s="37" t="s">
        <v>0</v>
      </c>
      <c r="C95" s="37">
        <f>SUM('By Lot'!C687,'By Lot'!C789,'By Lot'!C806,'By Lot'!C908,'By Lot'!C925,'By Lot'!C942,'By Lot'!C959,'By Lot'!C976,'By Lot'!C993)</f>
        <v>85</v>
      </c>
      <c r="D95" s="38">
        <f>SUM('By Lot'!D687,'By Lot'!D789,'By Lot'!D806,'By Lot'!D908,'By Lot'!D925,'By Lot'!D942,'By Lot'!D959,'By Lot'!D976,'By Lot'!D993)</f>
        <v>76</v>
      </c>
      <c r="E95" s="39">
        <f>SUM('By Lot'!E687,'By Lot'!E789,'By Lot'!E806,'By Lot'!E908,'By Lot'!E925,'By Lot'!E942,'By Lot'!E959,'By Lot'!E976,'By Lot'!E993)</f>
        <v>66</v>
      </c>
      <c r="F95" s="39">
        <f>SUM('By Lot'!F687,'By Lot'!F789,'By Lot'!F806,'By Lot'!F908,'By Lot'!F925,'By Lot'!F942,'By Lot'!F959,'By Lot'!F976,'By Lot'!F993)</f>
        <v>60</v>
      </c>
      <c r="G95" s="39">
        <f>SUM('By Lot'!G687,'By Lot'!G789,'By Lot'!G806,'By Lot'!G908,'By Lot'!G925,'By Lot'!G942,'By Lot'!G959,'By Lot'!G976,'By Lot'!G993)</f>
        <v>57</v>
      </c>
      <c r="H95" s="39">
        <f>SUM('By Lot'!H687,'By Lot'!H789,'By Lot'!H806,'By Lot'!H908,'By Lot'!H925,'By Lot'!H942,'By Lot'!H959,'By Lot'!H976,'By Lot'!H993)</f>
        <v>53</v>
      </c>
      <c r="I95" s="39">
        <f>SUM('By Lot'!I687,'By Lot'!I789,'By Lot'!I806,'By Lot'!I908,'By Lot'!I925,'By Lot'!I942,'By Lot'!I959,'By Lot'!I976,'By Lot'!I993)</f>
        <v>53</v>
      </c>
      <c r="J95" s="39">
        <f>SUM('By Lot'!J687,'By Lot'!J789,'By Lot'!J806,'By Lot'!J908,'By Lot'!J925,'By Lot'!J942,'By Lot'!J959,'By Lot'!J976,'By Lot'!J993)</f>
        <v>54</v>
      </c>
      <c r="K95" s="39">
        <f>SUM('By Lot'!K687,'By Lot'!K789,'By Lot'!K806,'By Lot'!K908,'By Lot'!K925,'By Lot'!K942,'By Lot'!K959,'By Lot'!K976,'By Lot'!K993)</f>
        <v>57</v>
      </c>
      <c r="L95" s="39">
        <f>SUM('By Lot'!L687,'By Lot'!L789,'By Lot'!L806,'By Lot'!L908,'By Lot'!L925,'By Lot'!L942,'By Lot'!L959,'By Lot'!L976,'By Lot'!L993)</f>
        <v>58</v>
      </c>
      <c r="M95" s="40">
        <f>SUM('By Lot'!M687,'By Lot'!M789,'By Lot'!M806,'By Lot'!M908,'By Lot'!M925,'By Lot'!M942,'By Lot'!M959,'By Lot'!M976,'By Lot'!M993)</f>
        <v>60</v>
      </c>
      <c r="N95" s="41">
        <f t="shared" si="9"/>
        <v>53</v>
      </c>
      <c r="O95" s="42">
        <f t="shared" si="10"/>
        <v>32</v>
      </c>
      <c r="P95" s="43">
        <f t="shared" si="11"/>
        <v>0.3764705882352941</v>
      </c>
    </row>
    <row r="96" spans="1:16" ht="11.25">
      <c r="A96" s="41" t="s">
        <v>254</v>
      </c>
      <c r="B96" s="37" t="s">
        <v>1</v>
      </c>
      <c r="C96" s="37">
        <f>SUM('By Lot'!C688,'By Lot'!C790,'By Lot'!C807,'By Lot'!C909,'By Lot'!C926,'By Lot'!C943,'By Lot'!C960,'By Lot'!C977,'By Lot'!C994)</f>
        <v>188</v>
      </c>
      <c r="D96" s="38">
        <f>SUM('By Lot'!D688,'By Lot'!D790,'By Lot'!D807,'By Lot'!D909,'By Lot'!D926,'By Lot'!D943,'By Lot'!D960,'By Lot'!D977,'By Lot'!D994)</f>
        <v>153</v>
      </c>
      <c r="E96" s="39">
        <f>SUM('By Lot'!E688,'By Lot'!E790,'By Lot'!E807,'By Lot'!E909,'By Lot'!E926,'By Lot'!E943,'By Lot'!E960,'By Lot'!E977,'By Lot'!E994)</f>
        <v>123</v>
      </c>
      <c r="F96" s="39">
        <f>SUM('By Lot'!F688,'By Lot'!F790,'By Lot'!F807,'By Lot'!F909,'By Lot'!F926,'By Lot'!F943,'By Lot'!F960,'By Lot'!F977,'By Lot'!F994)</f>
        <v>99</v>
      </c>
      <c r="G96" s="39">
        <f>SUM('By Lot'!G688,'By Lot'!G790,'By Lot'!G807,'By Lot'!G909,'By Lot'!G926,'By Lot'!G943,'By Lot'!G960,'By Lot'!G977,'By Lot'!G994)</f>
        <v>82</v>
      </c>
      <c r="H96" s="39">
        <f>SUM('By Lot'!H688,'By Lot'!H790,'By Lot'!H807,'By Lot'!H909,'By Lot'!H926,'By Lot'!H943,'By Lot'!H960,'By Lot'!H977,'By Lot'!H994)</f>
        <v>78</v>
      </c>
      <c r="I96" s="39">
        <f>SUM('By Lot'!I688,'By Lot'!I790,'By Lot'!I807,'By Lot'!I909,'By Lot'!I926,'By Lot'!I943,'By Lot'!I960,'By Lot'!I977,'By Lot'!I994)</f>
        <v>78</v>
      </c>
      <c r="J96" s="39">
        <f>SUM('By Lot'!J688,'By Lot'!J790,'By Lot'!J807,'By Lot'!J909,'By Lot'!J926,'By Lot'!J943,'By Lot'!J960,'By Lot'!J977,'By Lot'!J994)</f>
        <v>75</v>
      </c>
      <c r="K96" s="39">
        <f>SUM('By Lot'!K688,'By Lot'!K790,'By Lot'!K807,'By Lot'!K909,'By Lot'!K926,'By Lot'!K943,'By Lot'!K960,'By Lot'!K977,'By Lot'!K994)</f>
        <v>77</v>
      </c>
      <c r="L96" s="39">
        <f>SUM('By Lot'!L688,'By Lot'!L790,'By Lot'!L807,'By Lot'!L909,'By Lot'!L926,'By Lot'!L943,'By Lot'!L960,'By Lot'!L977,'By Lot'!L994)</f>
        <v>88</v>
      </c>
      <c r="M96" s="40">
        <f>SUM('By Lot'!M688,'By Lot'!M790,'By Lot'!M807,'By Lot'!M909,'By Lot'!M926,'By Lot'!M943,'By Lot'!M960,'By Lot'!M977,'By Lot'!M994)</f>
        <v>108</v>
      </c>
      <c r="N96" s="41">
        <f t="shared" si="9"/>
        <v>75</v>
      </c>
      <c r="O96" s="42">
        <f t="shared" si="10"/>
        <v>113</v>
      </c>
      <c r="P96" s="43">
        <f t="shared" si="11"/>
        <v>0.601063829787234</v>
      </c>
    </row>
    <row r="97" spans="1:16" ht="11.25">
      <c r="A97" s="41"/>
      <c r="B97" s="37" t="s">
        <v>2</v>
      </c>
      <c r="C97" s="37">
        <f>SUM('By Lot'!C689,'By Lot'!C791,'By Lot'!C808,'By Lot'!C910,'By Lot'!C927,'By Lot'!C944,'By Lot'!C961,'By Lot'!C978,'By Lot'!C995)</f>
        <v>550</v>
      </c>
      <c r="D97" s="38">
        <f>SUM('By Lot'!D689,'By Lot'!D791,'By Lot'!D808,'By Lot'!D910,'By Lot'!D927,'By Lot'!D944,'By Lot'!D961,'By Lot'!D978,'By Lot'!D995)</f>
        <v>443</v>
      </c>
      <c r="E97" s="39">
        <f>SUM('By Lot'!E689,'By Lot'!E791,'By Lot'!E808,'By Lot'!E910,'By Lot'!E927,'By Lot'!E944,'By Lot'!E961,'By Lot'!E978,'By Lot'!E995)</f>
        <v>428</v>
      </c>
      <c r="F97" s="39">
        <f>SUM('By Lot'!F689,'By Lot'!F791,'By Lot'!F808,'By Lot'!F910,'By Lot'!F927,'By Lot'!F944,'By Lot'!F961,'By Lot'!F978,'By Lot'!F995)</f>
        <v>418</v>
      </c>
      <c r="G97" s="39">
        <f>SUM('By Lot'!G689,'By Lot'!G791,'By Lot'!G808,'By Lot'!G910,'By Lot'!G927,'By Lot'!G944,'By Lot'!G961,'By Lot'!G978,'By Lot'!G995)</f>
        <v>398</v>
      </c>
      <c r="H97" s="39">
        <f>SUM('By Lot'!H689,'By Lot'!H791,'By Lot'!H808,'By Lot'!H910,'By Lot'!H927,'By Lot'!H944,'By Lot'!H961,'By Lot'!H978,'By Lot'!H995)</f>
        <v>376</v>
      </c>
      <c r="I97" s="39">
        <f>SUM('By Lot'!I689,'By Lot'!I791,'By Lot'!I808,'By Lot'!I910,'By Lot'!I927,'By Lot'!I944,'By Lot'!I961,'By Lot'!I978,'By Lot'!I995)</f>
        <v>373</v>
      </c>
      <c r="J97" s="39">
        <f>SUM('By Lot'!J689,'By Lot'!J791,'By Lot'!J808,'By Lot'!J910,'By Lot'!J927,'By Lot'!J944,'By Lot'!J961,'By Lot'!J978,'By Lot'!J995)</f>
        <v>374</v>
      </c>
      <c r="K97" s="39">
        <f>SUM('By Lot'!K689,'By Lot'!K791,'By Lot'!K808,'By Lot'!K910,'By Lot'!K927,'By Lot'!K944,'By Lot'!K961,'By Lot'!K978,'By Lot'!K995)</f>
        <v>390</v>
      </c>
      <c r="L97" s="39">
        <f>SUM('By Lot'!L689,'By Lot'!L791,'By Lot'!L808,'By Lot'!L910,'By Lot'!L927,'By Lot'!L944,'By Lot'!L961,'By Lot'!L978,'By Lot'!L995)</f>
        <v>406</v>
      </c>
      <c r="M97" s="40">
        <f>SUM('By Lot'!M689,'By Lot'!M791,'By Lot'!M808,'By Lot'!M910,'By Lot'!M927,'By Lot'!M944,'By Lot'!M961,'By Lot'!M978,'By Lot'!M995)</f>
        <v>415</v>
      </c>
      <c r="N97" s="41">
        <f t="shared" si="9"/>
        <v>373</v>
      </c>
      <c r="O97" s="42">
        <f t="shared" si="10"/>
        <v>177</v>
      </c>
      <c r="P97" s="43">
        <f t="shared" si="11"/>
        <v>0.32181818181818184</v>
      </c>
    </row>
    <row r="98" spans="1:16" ht="11.25">
      <c r="A98" s="41"/>
      <c r="B98" s="37" t="s">
        <v>568</v>
      </c>
      <c r="C98" s="37">
        <f>SUM('By Lot'!C690,'By Lot'!C792,'By Lot'!C809,'By Lot'!C911,'By Lot'!C928,'By Lot'!C945,'By Lot'!C962,'By Lot'!C979,'By Lot'!C996)</f>
        <v>2</v>
      </c>
      <c r="D98" s="38">
        <f>SUM('By Lot'!D690,'By Lot'!D792,'By Lot'!D809,'By Lot'!D911,'By Lot'!D928,'By Lot'!D945,'By Lot'!D962,'By Lot'!D979,'By Lot'!D996)</f>
        <v>2</v>
      </c>
      <c r="E98" s="39">
        <f>SUM('By Lot'!E690,'By Lot'!E792,'By Lot'!E809,'By Lot'!E911,'By Lot'!E928,'By Lot'!E945,'By Lot'!E962,'By Lot'!E979,'By Lot'!E996)</f>
        <v>1</v>
      </c>
      <c r="F98" s="39">
        <f>SUM('By Lot'!F690,'By Lot'!F792,'By Lot'!F809,'By Lot'!F911,'By Lot'!F928,'By Lot'!F945,'By Lot'!F962,'By Lot'!F979,'By Lot'!F996)</f>
        <v>1</v>
      </c>
      <c r="G98" s="39">
        <f>SUM('By Lot'!G690,'By Lot'!G792,'By Lot'!G809,'By Lot'!G911,'By Lot'!G928,'By Lot'!G945,'By Lot'!G962,'By Lot'!G979,'By Lot'!G996)</f>
        <v>0</v>
      </c>
      <c r="H98" s="39">
        <f>SUM('By Lot'!H690,'By Lot'!H792,'By Lot'!H809,'By Lot'!H911,'By Lot'!H928,'By Lot'!H945,'By Lot'!H962,'By Lot'!H979,'By Lot'!H996)</f>
        <v>1</v>
      </c>
      <c r="I98" s="39">
        <f>SUM('By Lot'!I690,'By Lot'!I792,'By Lot'!I809,'By Lot'!I911,'By Lot'!I928,'By Lot'!I945,'By Lot'!I962,'By Lot'!I979,'By Lot'!I996)</f>
        <v>1</v>
      </c>
      <c r="J98" s="39">
        <f>SUM('By Lot'!J690,'By Lot'!J792,'By Lot'!J809,'By Lot'!J911,'By Lot'!J928,'By Lot'!J945,'By Lot'!J962,'By Lot'!J979,'By Lot'!J996)</f>
        <v>1</v>
      </c>
      <c r="K98" s="39">
        <f>SUM('By Lot'!K690,'By Lot'!K792,'By Lot'!K809,'By Lot'!K911,'By Lot'!K928,'By Lot'!K945,'By Lot'!K962,'By Lot'!K979,'By Lot'!K996)</f>
        <v>1</v>
      </c>
      <c r="L98" s="39">
        <f>SUM('By Lot'!L690,'By Lot'!L792,'By Lot'!L809,'By Lot'!L911,'By Lot'!L928,'By Lot'!L945,'By Lot'!L962,'By Lot'!L979,'By Lot'!L996)</f>
        <v>1</v>
      </c>
      <c r="M98" s="40">
        <f>SUM('By Lot'!M690,'By Lot'!M792,'By Lot'!M809,'By Lot'!M911,'By Lot'!M928,'By Lot'!M945,'By Lot'!M962,'By Lot'!M979,'By Lot'!M996)</f>
        <v>1</v>
      </c>
      <c r="N98" s="41">
        <f t="shared" si="9"/>
        <v>0</v>
      </c>
      <c r="O98" s="42">
        <f t="shared" si="10"/>
        <v>2</v>
      </c>
      <c r="P98" s="43">
        <f t="shared" si="11"/>
        <v>1</v>
      </c>
    </row>
    <row r="99" spans="1:16" ht="11.25">
      <c r="A99" s="41"/>
      <c r="B99" s="37" t="s">
        <v>3</v>
      </c>
      <c r="C99" s="37">
        <f>SUM('By Lot'!C691,'By Lot'!C793,'By Lot'!C810,'By Lot'!C912,'By Lot'!C929,'By Lot'!C946,'By Lot'!C963,'By Lot'!C980,'By Lot'!C997)</f>
        <v>12</v>
      </c>
      <c r="D99" s="38">
        <f>SUM('By Lot'!D691,'By Lot'!D793,'By Lot'!D810,'By Lot'!D912,'By Lot'!D929,'By Lot'!D946,'By Lot'!D963,'By Lot'!D980,'By Lot'!D997)</f>
        <v>7</v>
      </c>
      <c r="E99" s="39">
        <f>SUM('By Lot'!E691,'By Lot'!E793,'By Lot'!E810,'By Lot'!E912,'By Lot'!E929,'By Lot'!E946,'By Lot'!E963,'By Lot'!E980,'By Lot'!E997)</f>
        <v>6</v>
      </c>
      <c r="F99" s="39">
        <f>SUM('By Lot'!F691,'By Lot'!F793,'By Lot'!F810,'By Lot'!F912,'By Lot'!F929,'By Lot'!F946,'By Lot'!F963,'By Lot'!F980,'By Lot'!F997)</f>
        <v>6</v>
      </c>
      <c r="G99" s="39">
        <f>SUM('By Lot'!G691,'By Lot'!G793,'By Lot'!G810,'By Lot'!G912,'By Lot'!G929,'By Lot'!G946,'By Lot'!G963,'By Lot'!G980,'By Lot'!G997)</f>
        <v>4</v>
      </c>
      <c r="H99" s="39">
        <f>SUM('By Lot'!H691,'By Lot'!H793,'By Lot'!H810,'By Lot'!H912,'By Lot'!H929,'By Lot'!H946,'By Lot'!H963,'By Lot'!H980,'By Lot'!H997)</f>
        <v>4</v>
      </c>
      <c r="I99" s="39">
        <f>SUM('By Lot'!I691,'By Lot'!I793,'By Lot'!I810,'By Lot'!I912,'By Lot'!I929,'By Lot'!I946,'By Lot'!I963,'By Lot'!I980,'By Lot'!I997)</f>
        <v>6</v>
      </c>
      <c r="J99" s="39">
        <f>SUM('By Lot'!J691,'By Lot'!J793,'By Lot'!J810,'By Lot'!J912,'By Lot'!J929,'By Lot'!J946,'By Lot'!J963,'By Lot'!J980,'By Lot'!J997)</f>
        <v>5</v>
      </c>
      <c r="K99" s="39">
        <f>SUM('By Lot'!K691,'By Lot'!K793,'By Lot'!K810,'By Lot'!K912,'By Lot'!K929,'By Lot'!K946,'By Lot'!K963,'By Lot'!K980,'By Lot'!K997)</f>
        <v>6</v>
      </c>
      <c r="L99" s="39">
        <f>SUM('By Lot'!L691,'By Lot'!L793,'By Lot'!L810,'By Lot'!L912,'By Lot'!L929,'By Lot'!L946,'By Lot'!L963,'By Lot'!L980,'By Lot'!L997)</f>
        <v>5</v>
      </c>
      <c r="M99" s="40">
        <f>SUM('By Lot'!M691,'By Lot'!M793,'By Lot'!M810,'By Lot'!M912,'By Lot'!M929,'By Lot'!M946,'By Lot'!M963,'By Lot'!M980,'By Lot'!M997)</f>
        <v>7</v>
      </c>
      <c r="N99" s="41">
        <f t="shared" si="9"/>
        <v>4</v>
      </c>
      <c r="O99" s="42">
        <f t="shared" si="10"/>
        <v>8</v>
      </c>
      <c r="P99" s="43">
        <f t="shared" si="11"/>
        <v>0.6666666666666666</v>
      </c>
    </row>
    <row r="100" spans="1:16" ht="11.25">
      <c r="A100" s="41"/>
      <c r="B100" s="37" t="s">
        <v>100</v>
      </c>
      <c r="C100" s="37">
        <f>SUM('By Lot'!C698,'By Lot'!C800,'By Lot'!C817,'By Lot'!C919,'By Lot'!C936,'By Lot'!C953,'By Lot'!C970,'By Lot'!C987,'By Lot'!C1004)</f>
        <v>107</v>
      </c>
      <c r="D100" s="38">
        <f>SUM('By Lot'!D698,'By Lot'!D800,'By Lot'!D817,'By Lot'!D919,'By Lot'!D936,'By Lot'!D953,'By Lot'!D970,'By Lot'!D987,'By Lot'!D1004)</f>
        <v>101</v>
      </c>
      <c r="E100" s="39">
        <f>SUM('By Lot'!E698,'By Lot'!E800,'By Lot'!E817,'By Lot'!E919,'By Lot'!E936,'By Lot'!E953,'By Lot'!E970,'By Lot'!E987,'By Lot'!E1004)</f>
        <v>88</v>
      </c>
      <c r="F100" s="39">
        <f>SUM('By Lot'!F698,'By Lot'!F800,'By Lot'!F817,'By Lot'!F919,'By Lot'!F936,'By Lot'!F953,'By Lot'!F970,'By Lot'!F987,'By Lot'!F1004)</f>
        <v>81</v>
      </c>
      <c r="G100" s="39">
        <f>SUM('By Lot'!G698,'By Lot'!G800,'By Lot'!G817,'By Lot'!G919,'By Lot'!G936,'By Lot'!G953,'By Lot'!G970,'By Lot'!G987,'By Lot'!G1004)</f>
        <v>71</v>
      </c>
      <c r="H100" s="39">
        <f>SUM('By Lot'!H698,'By Lot'!H800,'By Lot'!H817,'By Lot'!H919,'By Lot'!H936,'By Lot'!H953,'By Lot'!H970,'By Lot'!H987,'By Lot'!H1004)</f>
        <v>68</v>
      </c>
      <c r="I100" s="39">
        <f>SUM('By Lot'!I698,'By Lot'!I800,'By Lot'!I817,'By Lot'!I919,'By Lot'!I936,'By Lot'!I953,'By Lot'!I970,'By Lot'!I987,'By Lot'!I1004)</f>
        <v>73</v>
      </c>
      <c r="J100" s="39">
        <f>SUM('By Lot'!J698,'By Lot'!J800,'By Lot'!J817,'By Lot'!J919,'By Lot'!J936,'By Lot'!J953,'By Lot'!J970,'By Lot'!J987,'By Lot'!J1004)</f>
        <v>72</v>
      </c>
      <c r="K100" s="39">
        <f>SUM('By Lot'!K698,'By Lot'!K800,'By Lot'!K817,'By Lot'!K919,'By Lot'!K936,'By Lot'!K953,'By Lot'!K970,'By Lot'!K987,'By Lot'!K1004)</f>
        <v>79</v>
      </c>
      <c r="L100" s="39">
        <f>SUM('By Lot'!L698,'By Lot'!L800,'By Lot'!L817,'By Lot'!L919,'By Lot'!L936,'By Lot'!L953,'By Lot'!L970,'By Lot'!L987,'By Lot'!L1004)</f>
        <v>82</v>
      </c>
      <c r="M100" s="40">
        <f>SUM('By Lot'!M698,'By Lot'!M800,'By Lot'!M817,'By Lot'!M919,'By Lot'!M936,'By Lot'!M953,'By Lot'!M970,'By Lot'!M987,'By Lot'!M1004)</f>
        <v>90</v>
      </c>
      <c r="N100" s="41">
        <f t="shared" si="9"/>
        <v>68</v>
      </c>
      <c r="O100" s="42">
        <f t="shared" si="10"/>
        <v>39</v>
      </c>
      <c r="P100" s="43">
        <f t="shared" si="11"/>
        <v>0.3644859813084112</v>
      </c>
    </row>
    <row r="101" spans="1:16" ht="11.25">
      <c r="A101" s="41"/>
      <c r="B101" s="37" t="s">
        <v>104</v>
      </c>
      <c r="C101" s="37">
        <f>SUM('By Lot'!C699,'By Lot'!C801,'By Lot'!C818,'By Lot'!C920,'By Lot'!C937,'By Lot'!C954,'By Lot'!C971,'By Lot'!C988,'By Lot'!C1005)</f>
        <v>22</v>
      </c>
      <c r="D101" s="38">
        <f>SUM('By Lot'!D699,'By Lot'!D801,'By Lot'!D818,'By Lot'!D920,'By Lot'!D937,'By Lot'!D954,'By Lot'!D971,'By Lot'!D988,'By Lot'!D1005)</f>
        <v>14</v>
      </c>
      <c r="E101" s="39">
        <f>SUM('By Lot'!E699,'By Lot'!E801,'By Lot'!E818,'By Lot'!E920,'By Lot'!E937,'By Lot'!E954,'By Lot'!E971,'By Lot'!E988,'By Lot'!E1005)</f>
        <v>12</v>
      </c>
      <c r="F101" s="39">
        <f>SUM('By Lot'!F699,'By Lot'!F801,'By Lot'!F818,'By Lot'!F920,'By Lot'!F937,'By Lot'!F954,'By Lot'!F971,'By Lot'!F988,'By Lot'!F1005)</f>
        <v>11</v>
      </c>
      <c r="G101" s="39">
        <f>SUM('By Lot'!G699,'By Lot'!G801,'By Lot'!G818,'By Lot'!G920,'By Lot'!G937,'By Lot'!G954,'By Lot'!G971,'By Lot'!G988,'By Lot'!G1005)</f>
        <v>11</v>
      </c>
      <c r="H101" s="39">
        <f>SUM('By Lot'!H699,'By Lot'!H801,'By Lot'!H818,'By Lot'!H920,'By Lot'!H937,'By Lot'!H954,'By Lot'!H971,'By Lot'!H988,'By Lot'!H1005)</f>
        <v>12</v>
      </c>
      <c r="I101" s="39">
        <f>SUM('By Lot'!I699,'By Lot'!I801,'By Lot'!I818,'By Lot'!I920,'By Lot'!I937,'By Lot'!I954,'By Lot'!I971,'By Lot'!I988,'By Lot'!I1005)</f>
        <v>10</v>
      </c>
      <c r="J101" s="39">
        <f>SUM('By Lot'!J699,'By Lot'!J801,'By Lot'!J818,'By Lot'!J920,'By Lot'!J937,'By Lot'!J954,'By Lot'!J971,'By Lot'!J988,'By Lot'!J1005)</f>
        <v>10</v>
      </c>
      <c r="K101" s="39">
        <f>SUM('By Lot'!K699,'By Lot'!K801,'By Lot'!K818,'By Lot'!K920,'By Lot'!K937,'By Lot'!K954,'By Lot'!K971,'By Lot'!K988,'By Lot'!K1005)</f>
        <v>10</v>
      </c>
      <c r="L101" s="39">
        <f>SUM('By Lot'!L699,'By Lot'!L801,'By Lot'!L818,'By Lot'!L920,'By Lot'!L937,'By Lot'!L954,'By Lot'!L971,'By Lot'!L988,'By Lot'!L1005)</f>
        <v>11</v>
      </c>
      <c r="M101" s="40">
        <f>SUM('By Lot'!M699,'By Lot'!M801,'By Lot'!M818,'By Lot'!M920,'By Lot'!M937,'By Lot'!M954,'By Lot'!M971,'By Lot'!M988,'By Lot'!M1005)</f>
        <v>13</v>
      </c>
      <c r="N101" s="41">
        <f t="shared" si="9"/>
        <v>10</v>
      </c>
      <c r="O101" s="42">
        <f t="shared" si="10"/>
        <v>12</v>
      </c>
      <c r="P101" s="43">
        <f t="shared" si="11"/>
        <v>0.5454545454545454</v>
      </c>
    </row>
    <row r="102" spans="1:16" ht="11.25">
      <c r="A102" s="41"/>
      <c r="B102" s="37" t="s">
        <v>284</v>
      </c>
      <c r="C102" s="37">
        <f>SUM('By Lot'!C700,'By Lot'!C802,'By Lot'!C819,'By Lot'!C921,'By Lot'!C938,'By Lot'!C955,'By Lot'!C972,'By Lot'!C989,'By Lot'!C1006)</f>
        <v>18</v>
      </c>
      <c r="D102" s="38">
        <f>SUM('By Lot'!D700,'By Lot'!D802,'By Lot'!D819,'By Lot'!D921,'By Lot'!D938,'By Lot'!D955,'By Lot'!D972,'By Lot'!D989,'By Lot'!D1006)</f>
        <v>12</v>
      </c>
      <c r="E102" s="39">
        <f>SUM('By Lot'!E700,'By Lot'!E802,'By Lot'!E819,'By Lot'!E921,'By Lot'!E938,'By Lot'!E955,'By Lot'!E972,'By Lot'!E989,'By Lot'!E1006)</f>
        <v>13</v>
      </c>
      <c r="F102" s="39">
        <f>SUM('By Lot'!F700,'By Lot'!F802,'By Lot'!F819,'By Lot'!F921,'By Lot'!F938,'By Lot'!F955,'By Lot'!F972,'By Lot'!F989,'By Lot'!F1006)</f>
        <v>13</v>
      </c>
      <c r="G102" s="39">
        <f>SUM('By Lot'!G700,'By Lot'!G802,'By Lot'!G819,'By Lot'!G921,'By Lot'!G938,'By Lot'!G955,'By Lot'!G972,'By Lot'!G989,'By Lot'!G1006)</f>
        <v>12</v>
      </c>
      <c r="H102" s="39">
        <f>SUM('By Lot'!H700,'By Lot'!H802,'By Lot'!H819,'By Lot'!H921,'By Lot'!H938,'By Lot'!H955,'By Lot'!H972,'By Lot'!H989,'By Lot'!H1006)</f>
        <v>12</v>
      </c>
      <c r="I102" s="39">
        <f>SUM('By Lot'!I700,'By Lot'!I802,'By Lot'!I819,'By Lot'!I921,'By Lot'!I938,'By Lot'!I955,'By Lot'!I972,'By Lot'!I989,'By Lot'!I1006)</f>
        <v>10</v>
      </c>
      <c r="J102" s="39">
        <f>SUM('By Lot'!J700,'By Lot'!J802,'By Lot'!J819,'By Lot'!J921,'By Lot'!J938,'By Lot'!J955,'By Lot'!J972,'By Lot'!J989,'By Lot'!J1006)</f>
        <v>14</v>
      </c>
      <c r="K102" s="39">
        <f>SUM('By Lot'!K700,'By Lot'!K802,'By Lot'!K819,'By Lot'!K921,'By Lot'!K938,'By Lot'!K955,'By Lot'!K972,'By Lot'!K989,'By Lot'!K1006)</f>
        <v>13</v>
      </c>
      <c r="L102" s="39">
        <f>SUM('By Lot'!L700,'By Lot'!L802,'By Lot'!L819,'By Lot'!L921,'By Lot'!L938,'By Lot'!L955,'By Lot'!L972,'By Lot'!L989,'By Lot'!L1006)</f>
        <v>14</v>
      </c>
      <c r="M102" s="40">
        <f>SUM('By Lot'!M700,'By Lot'!M802,'By Lot'!M819,'By Lot'!M921,'By Lot'!M938,'By Lot'!M955,'By Lot'!M972,'By Lot'!M989,'By Lot'!M1006)</f>
        <v>14</v>
      </c>
      <c r="N102" s="41">
        <f t="shared" si="9"/>
        <v>10</v>
      </c>
      <c r="O102" s="42">
        <f t="shared" si="10"/>
        <v>8</v>
      </c>
      <c r="P102" s="43">
        <f t="shared" si="11"/>
        <v>0.4444444444444444</v>
      </c>
    </row>
    <row r="103" spans="1:16" ht="11.25">
      <c r="A103" s="41"/>
      <c r="B103" s="37" t="s">
        <v>285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/>
      <c r="P103" s="43"/>
    </row>
    <row r="104" spans="1:16" ht="11.25">
      <c r="A104" s="41"/>
      <c r="B104" s="37" t="s">
        <v>4</v>
      </c>
      <c r="C104" s="37">
        <f>SUM('By Lot'!C702,'By Lot'!C804,'By Lot'!C821,'By Lot'!C923,'By Lot'!C940,'By Lot'!C957,'By Lot'!C974,'By Lot'!C991,'By Lot'!C1008)</f>
        <v>6</v>
      </c>
      <c r="D104" s="38">
        <f>SUM('By Lot'!D702,'By Lot'!D804,'By Lot'!D821,'By Lot'!D923,'By Lot'!D940,'By Lot'!D957,'By Lot'!D974,'By Lot'!D991,'By Lot'!D1008)</f>
        <v>6</v>
      </c>
      <c r="E104" s="39">
        <f>SUM('By Lot'!E702,'By Lot'!E804,'By Lot'!E821,'By Lot'!E923,'By Lot'!E940,'By Lot'!E957,'By Lot'!E974,'By Lot'!E991,'By Lot'!E1008)</f>
        <v>5</v>
      </c>
      <c r="F104" s="39">
        <f>SUM('By Lot'!F702,'By Lot'!F804,'By Lot'!F821,'By Lot'!F923,'By Lot'!F940,'By Lot'!F957,'By Lot'!F974,'By Lot'!F991,'By Lot'!F1008)</f>
        <v>5</v>
      </c>
      <c r="G104" s="39">
        <f>SUM('By Lot'!G702,'By Lot'!G804,'By Lot'!G821,'By Lot'!G923,'By Lot'!G940,'By Lot'!G957,'By Lot'!G974,'By Lot'!G991,'By Lot'!G1008)</f>
        <v>4</v>
      </c>
      <c r="H104" s="39">
        <f>SUM('By Lot'!H702,'By Lot'!H804,'By Lot'!H821,'By Lot'!H923,'By Lot'!H940,'By Lot'!H957,'By Lot'!H974,'By Lot'!H991,'By Lot'!H1008)</f>
        <v>5</v>
      </c>
      <c r="I104" s="39">
        <f>SUM('By Lot'!I702,'By Lot'!I804,'By Lot'!I821,'By Lot'!I923,'By Lot'!I940,'By Lot'!I957,'By Lot'!I974,'By Lot'!I991,'By Lot'!I1008)</f>
        <v>4</v>
      </c>
      <c r="J104" s="39">
        <f>SUM('By Lot'!J702,'By Lot'!J804,'By Lot'!J821,'By Lot'!J923,'By Lot'!J940,'By Lot'!J957,'By Lot'!J974,'By Lot'!J991,'By Lot'!J1008)</f>
        <v>3</v>
      </c>
      <c r="K104" s="39">
        <f>SUM('By Lot'!K702,'By Lot'!K804,'By Lot'!K821,'By Lot'!K923,'By Lot'!K940,'By Lot'!K957,'By Lot'!K974,'By Lot'!K991,'By Lot'!K1008)</f>
        <v>5</v>
      </c>
      <c r="L104" s="39">
        <f>SUM('By Lot'!L702,'By Lot'!L804,'By Lot'!L821,'By Lot'!L923,'By Lot'!L940,'By Lot'!L957,'By Lot'!L974,'By Lot'!L991,'By Lot'!L1008)</f>
        <v>5</v>
      </c>
      <c r="M104" s="40">
        <f>SUM('By Lot'!M702,'By Lot'!M804,'By Lot'!M821,'By Lot'!M923,'By Lot'!M940,'By Lot'!M957,'By Lot'!M974,'By Lot'!M991,'By Lot'!M1008)</f>
        <v>5</v>
      </c>
      <c r="N104" s="41">
        <f t="shared" si="9"/>
        <v>3</v>
      </c>
      <c r="O104" s="42">
        <f t="shared" si="10"/>
        <v>3</v>
      </c>
      <c r="P104" s="43">
        <f t="shared" si="11"/>
        <v>0.5</v>
      </c>
    </row>
    <row r="105" spans="1:16" ht="11.25">
      <c r="A105" s="59"/>
      <c r="B105" s="45" t="s">
        <v>5</v>
      </c>
      <c r="C105" s="45">
        <f aca="true" t="shared" si="14" ref="C105:M105">SUM(C95:C104)</f>
        <v>990</v>
      </c>
      <c r="D105" s="46">
        <f t="shared" si="14"/>
        <v>814</v>
      </c>
      <c r="E105" s="47">
        <f t="shared" si="14"/>
        <v>742</v>
      </c>
      <c r="F105" s="47">
        <f t="shared" si="14"/>
        <v>694</v>
      </c>
      <c r="G105" s="47">
        <f t="shared" si="14"/>
        <v>639</v>
      </c>
      <c r="H105" s="47">
        <f t="shared" si="14"/>
        <v>609</v>
      </c>
      <c r="I105" s="47">
        <f t="shared" si="14"/>
        <v>608</v>
      </c>
      <c r="J105" s="47">
        <f t="shared" si="14"/>
        <v>608</v>
      </c>
      <c r="K105" s="47">
        <f t="shared" si="14"/>
        <v>638</v>
      </c>
      <c r="L105" s="47">
        <f t="shared" si="14"/>
        <v>670</v>
      </c>
      <c r="M105" s="48">
        <f t="shared" si="14"/>
        <v>713</v>
      </c>
      <c r="N105" s="49">
        <f t="shared" si="9"/>
        <v>608</v>
      </c>
      <c r="O105" s="50">
        <f t="shared" si="10"/>
        <v>382</v>
      </c>
      <c r="P105" s="51">
        <f t="shared" si="11"/>
        <v>0.38585858585858585</v>
      </c>
    </row>
    <row r="106" spans="1:16" ht="11.25">
      <c r="A106" s="36" t="s">
        <v>246</v>
      </c>
      <c r="B106" s="37" t="s">
        <v>0</v>
      </c>
      <c r="C106" s="37">
        <f>SUM('By Lot'!C755,'By Lot'!C772,'By Lot'!C823,'By Lot'!C840,'By Lot'!C857,'By Lot'!C874,'By Lot'!C891,'By Lot'!C1010,'By Lot'!C1027,'By Lot'!C1044,'By Lot'!C1061,'By Lot'!C1078,'By Lot'!C1095,'By Lot'!C1112)</f>
        <v>38</v>
      </c>
      <c r="D106" s="38">
        <f>SUM('By Lot'!D755,'By Lot'!D772,'By Lot'!D823,'By Lot'!D840,'By Lot'!D857,'By Lot'!D874,'By Lot'!D891,'By Lot'!D1010,'By Lot'!D1027,'By Lot'!D1044,'By Lot'!D1061,'By Lot'!D1078,'By Lot'!D1095,'By Lot'!D1112)</f>
        <v>32</v>
      </c>
      <c r="E106" s="39">
        <f>SUM('By Lot'!E755,'By Lot'!E772,'By Lot'!E823,'By Lot'!E840,'By Lot'!E857,'By Lot'!E874,'By Lot'!E891,'By Lot'!E1010,'By Lot'!E1027,'By Lot'!E1044,'By Lot'!E1061,'By Lot'!E1078,'By Lot'!E1095,'By Lot'!E1112)</f>
        <v>32</v>
      </c>
      <c r="F106" s="39">
        <f>SUM('By Lot'!F755,'By Lot'!F772,'By Lot'!F823,'By Lot'!F840,'By Lot'!F857,'By Lot'!F874,'By Lot'!F891,'By Lot'!F1010,'By Lot'!F1027,'By Lot'!F1044,'By Lot'!F1061,'By Lot'!F1078,'By Lot'!F1095,'By Lot'!F1112)</f>
        <v>30</v>
      </c>
      <c r="G106" s="39">
        <f>SUM('By Lot'!G755,'By Lot'!G772,'By Lot'!G823,'By Lot'!G840,'By Lot'!G857,'By Lot'!G874,'By Lot'!G891,'By Lot'!G1010,'By Lot'!G1027,'By Lot'!G1044,'By Lot'!G1061,'By Lot'!G1078,'By Lot'!G1095,'By Lot'!G1112)</f>
        <v>29</v>
      </c>
      <c r="H106" s="39">
        <f>SUM('By Lot'!H755,'By Lot'!H772,'By Lot'!H823,'By Lot'!H840,'By Lot'!H857,'By Lot'!H874,'By Lot'!H891,'By Lot'!H1010,'By Lot'!H1027,'By Lot'!H1044,'By Lot'!H1061,'By Lot'!H1078,'By Lot'!H1095,'By Lot'!H1112)</f>
        <v>29</v>
      </c>
      <c r="I106" s="39">
        <f>SUM('By Lot'!I755,'By Lot'!I772,'By Lot'!I823,'By Lot'!I840,'By Lot'!I857,'By Lot'!I874,'By Lot'!I891,'By Lot'!I1010,'By Lot'!I1027,'By Lot'!I1044,'By Lot'!I1061,'By Lot'!I1078,'By Lot'!I1095,'By Lot'!I1112)</f>
        <v>28</v>
      </c>
      <c r="J106" s="39">
        <f>SUM('By Lot'!J755,'By Lot'!J772,'By Lot'!J823,'By Lot'!J840,'By Lot'!J857,'By Lot'!J874,'By Lot'!J891,'By Lot'!J1010,'By Lot'!J1027,'By Lot'!J1044,'By Lot'!J1061,'By Lot'!J1078,'By Lot'!J1095,'By Lot'!J1112)</f>
        <v>27</v>
      </c>
      <c r="K106" s="39">
        <f>SUM('By Lot'!K755,'By Lot'!K772,'By Lot'!K823,'By Lot'!K840,'By Lot'!K857,'By Lot'!K874,'By Lot'!K891,'By Lot'!K1010,'By Lot'!K1027,'By Lot'!K1044,'By Lot'!K1061,'By Lot'!K1078,'By Lot'!K1095,'By Lot'!K1112)</f>
        <v>28</v>
      </c>
      <c r="L106" s="39">
        <f>SUM('By Lot'!L755,'By Lot'!L772,'By Lot'!L823,'By Lot'!L840,'By Lot'!L857,'By Lot'!L874,'By Lot'!L891,'By Lot'!L1010,'By Lot'!L1027,'By Lot'!L1044,'By Lot'!L1061,'By Lot'!L1078,'By Lot'!L1095,'By Lot'!L1112)</f>
        <v>30</v>
      </c>
      <c r="M106" s="40">
        <f>SUM('By Lot'!M755,'By Lot'!M772,'By Lot'!M823,'By Lot'!M840,'By Lot'!M857,'By Lot'!M874,'By Lot'!M891,'By Lot'!M1010,'By Lot'!M1027,'By Lot'!M1044,'By Lot'!M1061,'By Lot'!M1078,'By Lot'!M1095,'By Lot'!M1112)</f>
        <v>30</v>
      </c>
      <c r="N106" s="41">
        <f t="shared" si="9"/>
        <v>27</v>
      </c>
      <c r="O106" s="42">
        <f t="shared" si="10"/>
        <v>11</v>
      </c>
      <c r="P106" s="43">
        <f t="shared" si="11"/>
        <v>0.2894736842105263</v>
      </c>
    </row>
    <row r="107" spans="1:16" ht="11.25">
      <c r="A107" s="5" t="s">
        <v>232</v>
      </c>
      <c r="B107" s="37" t="s">
        <v>1</v>
      </c>
      <c r="C107" s="37">
        <f>SUM('By Lot'!C756,'By Lot'!C773,'By Lot'!C824,'By Lot'!C841,'By Lot'!C858,'By Lot'!C875,'By Lot'!C892,'By Lot'!C1011,'By Lot'!C1028,'By Lot'!C1045,'By Lot'!C1062,'By Lot'!C1079,'By Lot'!C1096,'By Lot'!C1113)</f>
        <v>759</v>
      </c>
      <c r="D107" s="38">
        <f>SUM('By Lot'!D756,'By Lot'!D773,'By Lot'!D824,'By Lot'!D841,'By Lot'!D858,'By Lot'!D875,'By Lot'!D892,'By Lot'!D1011,'By Lot'!D1028,'By Lot'!D1045,'By Lot'!D1062,'By Lot'!D1079,'By Lot'!D1096,'By Lot'!D1113)</f>
        <v>415</v>
      </c>
      <c r="E107" s="39">
        <f>SUM('By Lot'!E756,'By Lot'!E773,'By Lot'!E824,'By Lot'!E841,'By Lot'!E858,'By Lot'!E875,'By Lot'!E892,'By Lot'!E1011,'By Lot'!E1028,'By Lot'!E1045,'By Lot'!E1062,'By Lot'!E1079,'By Lot'!E1096,'By Lot'!E1113)</f>
        <v>273</v>
      </c>
      <c r="F107" s="39">
        <f>SUM('By Lot'!F756,'By Lot'!F773,'By Lot'!F824,'By Lot'!F841,'By Lot'!F858,'By Lot'!F875,'By Lot'!F892,'By Lot'!F1011,'By Lot'!F1028,'By Lot'!F1045,'By Lot'!F1062,'By Lot'!F1079,'By Lot'!F1096,'By Lot'!F1113)</f>
        <v>234</v>
      </c>
      <c r="G107" s="39">
        <f>SUM('By Lot'!G756,'By Lot'!G773,'By Lot'!G824,'By Lot'!G841,'By Lot'!G858,'By Lot'!G875,'By Lot'!G892,'By Lot'!G1011,'By Lot'!G1028,'By Lot'!G1045,'By Lot'!G1062,'By Lot'!G1079,'By Lot'!G1096,'By Lot'!G1113)</f>
        <v>222</v>
      </c>
      <c r="H107" s="39">
        <f>SUM('By Lot'!H756,'By Lot'!H773,'By Lot'!H824,'By Lot'!H841,'By Lot'!H858,'By Lot'!H875,'By Lot'!H892,'By Lot'!H1011,'By Lot'!H1028,'By Lot'!H1045,'By Lot'!H1062,'By Lot'!H1079,'By Lot'!H1096,'By Lot'!H1113)</f>
        <v>240</v>
      </c>
      <c r="I107" s="39">
        <f>SUM('By Lot'!I756,'By Lot'!I773,'By Lot'!I824,'By Lot'!I841,'By Lot'!I858,'By Lot'!I875,'By Lot'!I892,'By Lot'!I1011,'By Lot'!I1028,'By Lot'!I1045,'By Lot'!I1062,'By Lot'!I1079,'By Lot'!I1096,'By Lot'!I1113)</f>
        <v>256</v>
      </c>
      <c r="J107" s="39">
        <f>SUM('By Lot'!J756,'By Lot'!J773,'By Lot'!J824,'By Lot'!J841,'By Lot'!J858,'By Lot'!J875,'By Lot'!J892,'By Lot'!J1011,'By Lot'!J1028,'By Lot'!J1045,'By Lot'!J1062,'By Lot'!J1079,'By Lot'!J1096,'By Lot'!J1113)</f>
        <v>237</v>
      </c>
      <c r="K107" s="39">
        <f>SUM('By Lot'!K756,'By Lot'!K773,'By Lot'!K824,'By Lot'!K841,'By Lot'!K858,'By Lot'!K875,'By Lot'!K892,'By Lot'!K1011,'By Lot'!K1028,'By Lot'!K1045,'By Lot'!K1062,'By Lot'!K1079,'By Lot'!K1096,'By Lot'!K1113)</f>
        <v>262</v>
      </c>
      <c r="L107" s="39">
        <f>SUM('By Lot'!L756,'By Lot'!L773,'By Lot'!L824,'By Lot'!L841,'By Lot'!L858,'By Lot'!L875,'By Lot'!L892,'By Lot'!L1011,'By Lot'!L1028,'By Lot'!L1045,'By Lot'!L1062,'By Lot'!L1079,'By Lot'!L1096,'By Lot'!L1113)</f>
        <v>337</v>
      </c>
      <c r="M107" s="40">
        <f>SUM('By Lot'!M756,'By Lot'!M773,'By Lot'!M824,'By Lot'!M841,'By Lot'!M858,'By Lot'!M875,'By Lot'!M892,'By Lot'!M1011,'By Lot'!M1028,'By Lot'!M1045,'By Lot'!M1062,'By Lot'!M1079,'By Lot'!M1096,'By Lot'!M1113)</f>
        <v>482</v>
      </c>
      <c r="N107" s="41">
        <f t="shared" si="9"/>
        <v>222</v>
      </c>
      <c r="O107" s="42">
        <f t="shared" si="10"/>
        <v>537</v>
      </c>
      <c r="P107" s="43">
        <f t="shared" si="11"/>
        <v>0.7075098814229249</v>
      </c>
    </row>
    <row r="108" spans="1:16" ht="11.25">
      <c r="A108" s="5"/>
      <c r="B108" s="37" t="s">
        <v>2</v>
      </c>
      <c r="C108" s="37">
        <f>SUM('By Lot'!C757,'By Lot'!C774,'By Lot'!C825,'By Lot'!C842,'By Lot'!C859,'By Lot'!C876,'By Lot'!C893,'By Lot'!C1012,'By Lot'!C1029,'By Lot'!C1046,'By Lot'!C1063,'By Lot'!C1080,'By Lot'!C1097,'By Lot'!C1114)</f>
        <v>1101</v>
      </c>
      <c r="D108" s="38">
        <f>SUM('By Lot'!D757,'By Lot'!D774,'By Lot'!D825,'By Lot'!D842,'By Lot'!D859,'By Lot'!D876,'By Lot'!D893,'By Lot'!D1012,'By Lot'!D1029,'By Lot'!D1046,'By Lot'!D1063,'By Lot'!D1080,'By Lot'!D1097,'By Lot'!D1114)</f>
        <v>967</v>
      </c>
      <c r="E108" s="39">
        <f>SUM('By Lot'!E757,'By Lot'!E774,'By Lot'!E825,'By Lot'!E842,'By Lot'!E859,'By Lot'!E876,'By Lot'!E893,'By Lot'!E1012,'By Lot'!E1029,'By Lot'!E1046,'By Lot'!E1063,'By Lot'!E1080,'By Lot'!E1097,'By Lot'!E1114)</f>
        <v>949</v>
      </c>
      <c r="F108" s="39">
        <f>SUM('By Lot'!F757,'By Lot'!F774,'By Lot'!F825,'By Lot'!F842,'By Lot'!F859,'By Lot'!F876,'By Lot'!F893,'By Lot'!F1012,'By Lot'!F1029,'By Lot'!F1046,'By Lot'!F1063,'By Lot'!F1080,'By Lot'!F1097,'By Lot'!F1114)</f>
        <v>938</v>
      </c>
      <c r="G108" s="39">
        <f>SUM('By Lot'!G757,'By Lot'!G774,'By Lot'!G825,'By Lot'!G842,'By Lot'!G859,'By Lot'!G876,'By Lot'!G893,'By Lot'!G1012,'By Lot'!G1029,'By Lot'!G1046,'By Lot'!G1063,'By Lot'!G1080,'By Lot'!G1097,'By Lot'!G1114)</f>
        <v>919</v>
      </c>
      <c r="H108" s="39">
        <f>SUM('By Lot'!H757,'By Lot'!H774,'By Lot'!H825,'By Lot'!H842,'By Lot'!H859,'By Lot'!H876,'By Lot'!H893,'By Lot'!H1012,'By Lot'!H1029,'By Lot'!H1046,'By Lot'!H1063,'By Lot'!H1080,'By Lot'!H1097,'By Lot'!H1114)</f>
        <v>895</v>
      </c>
      <c r="I108" s="39">
        <f>SUM('By Lot'!I757,'By Lot'!I774,'By Lot'!I825,'By Lot'!I842,'By Lot'!I859,'By Lot'!I876,'By Lot'!I893,'By Lot'!I1012,'By Lot'!I1029,'By Lot'!I1046,'By Lot'!I1063,'By Lot'!I1080,'By Lot'!I1097,'By Lot'!I1114)</f>
        <v>890</v>
      </c>
      <c r="J108" s="39">
        <f>SUM('By Lot'!J757,'By Lot'!J774,'By Lot'!J825,'By Lot'!J842,'By Lot'!J859,'By Lot'!J876,'By Lot'!J893,'By Lot'!J1012,'By Lot'!J1029,'By Lot'!J1046,'By Lot'!J1063,'By Lot'!J1080,'By Lot'!J1097,'By Lot'!J1114)</f>
        <v>886</v>
      </c>
      <c r="K108" s="39">
        <f>SUM('By Lot'!K757,'By Lot'!K774,'By Lot'!K825,'By Lot'!K842,'By Lot'!K859,'By Lot'!K876,'By Lot'!K893,'By Lot'!K1012,'By Lot'!K1029,'By Lot'!K1046,'By Lot'!K1063,'By Lot'!K1080,'By Lot'!K1097,'By Lot'!K1114)</f>
        <v>898</v>
      </c>
      <c r="L108" s="39">
        <f>SUM('By Lot'!L757,'By Lot'!L774,'By Lot'!L825,'By Lot'!L842,'By Lot'!L859,'By Lot'!L876,'By Lot'!L893,'By Lot'!L1012,'By Lot'!L1029,'By Lot'!L1046,'By Lot'!L1063,'By Lot'!L1080,'By Lot'!L1097,'By Lot'!L1114)</f>
        <v>929</v>
      </c>
      <c r="M108" s="40">
        <f>SUM('By Lot'!M757,'By Lot'!M774,'By Lot'!M825,'By Lot'!M842,'By Lot'!M859,'By Lot'!M876,'By Lot'!M893,'By Lot'!M1012,'By Lot'!M1029,'By Lot'!M1046,'By Lot'!M1063,'By Lot'!M1080,'By Lot'!M1097,'By Lot'!M1114)</f>
        <v>963</v>
      </c>
      <c r="N108" s="41">
        <f t="shared" si="9"/>
        <v>886</v>
      </c>
      <c r="O108" s="42">
        <f t="shared" si="10"/>
        <v>215</v>
      </c>
      <c r="P108" s="43">
        <f t="shared" si="11"/>
        <v>0.1952770208900999</v>
      </c>
    </row>
    <row r="109" spans="1:16" ht="11.25">
      <c r="A109" s="5"/>
      <c r="B109" s="37" t="s">
        <v>568</v>
      </c>
      <c r="C109" s="37">
        <f>SUM('By Lot'!C758,'By Lot'!C775,'By Lot'!C826,'By Lot'!C843,'By Lot'!C860,'By Lot'!C877,'By Lot'!C894,'By Lot'!C1013,'By Lot'!C1030,'By Lot'!C1047,'By Lot'!C1064,'By Lot'!C1081,'By Lot'!C1098,'By Lot'!C1115)</f>
        <v>63</v>
      </c>
      <c r="D109" s="38">
        <f>SUM('By Lot'!D758,'By Lot'!D775,'By Lot'!D826,'By Lot'!D843,'By Lot'!D860,'By Lot'!D877,'By Lot'!D894,'By Lot'!D1013,'By Lot'!D1030,'By Lot'!D1047,'By Lot'!D1064,'By Lot'!D1081,'By Lot'!D1098,'By Lot'!D1115)</f>
        <v>44</v>
      </c>
      <c r="E109" s="39">
        <f>SUM('By Lot'!E758,'By Lot'!E775,'By Lot'!E826,'By Lot'!E843,'By Lot'!E860,'By Lot'!E877,'By Lot'!E894,'By Lot'!E1013,'By Lot'!E1030,'By Lot'!E1047,'By Lot'!E1064,'By Lot'!E1081,'By Lot'!E1098,'By Lot'!E1115)</f>
        <v>35</v>
      </c>
      <c r="F109" s="39">
        <f>SUM('By Lot'!F758,'By Lot'!F775,'By Lot'!F826,'By Lot'!F843,'By Lot'!F860,'By Lot'!F877,'By Lot'!F894,'By Lot'!F1013,'By Lot'!F1030,'By Lot'!F1047,'By Lot'!F1064,'By Lot'!F1081,'By Lot'!F1098,'By Lot'!F1115)</f>
        <v>30</v>
      </c>
      <c r="G109" s="39">
        <f>SUM('By Lot'!G758,'By Lot'!G775,'By Lot'!G826,'By Lot'!G843,'By Lot'!G860,'By Lot'!G877,'By Lot'!G894,'By Lot'!G1013,'By Lot'!G1030,'By Lot'!G1047,'By Lot'!G1064,'By Lot'!G1081,'By Lot'!G1098,'By Lot'!G1115)</f>
        <v>28</v>
      </c>
      <c r="H109" s="39">
        <f>SUM('By Lot'!H758,'By Lot'!H775,'By Lot'!H826,'By Lot'!H843,'By Lot'!H860,'By Lot'!H877,'By Lot'!H894,'By Lot'!H1013,'By Lot'!H1030,'By Lot'!H1047,'By Lot'!H1064,'By Lot'!H1081,'By Lot'!H1098,'By Lot'!H1115)</f>
        <v>24</v>
      </c>
      <c r="I109" s="39">
        <f>SUM('By Lot'!I758,'By Lot'!I775,'By Lot'!I826,'By Lot'!I843,'By Lot'!I860,'By Lot'!I877,'By Lot'!I894,'By Lot'!I1013,'By Lot'!I1030,'By Lot'!I1047,'By Lot'!I1064,'By Lot'!I1081,'By Lot'!I1098,'By Lot'!I1115)</f>
        <v>29</v>
      </c>
      <c r="J109" s="39">
        <f>SUM('By Lot'!J758,'By Lot'!J775,'By Lot'!J826,'By Lot'!J843,'By Lot'!J860,'By Lot'!J877,'By Lot'!J894,'By Lot'!J1013,'By Lot'!J1030,'By Lot'!J1047,'By Lot'!J1064,'By Lot'!J1081,'By Lot'!J1098,'By Lot'!J1115)</f>
        <v>27</v>
      </c>
      <c r="K109" s="39">
        <f>SUM('By Lot'!K758,'By Lot'!K775,'By Lot'!K826,'By Lot'!K843,'By Lot'!K860,'By Lot'!K877,'By Lot'!K894,'By Lot'!K1013,'By Lot'!K1030,'By Lot'!K1047,'By Lot'!K1064,'By Lot'!K1081,'By Lot'!K1098,'By Lot'!K1115)</f>
        <v>28</v>
      </c>
      <c r="L109" s="39">
        <f>SUM('By Lot'!L758,'By Lot'!L775,'By Lot'!L826,'By Lot'!L843,'By Lot'!L860,'By Lot'!L877,'By Lot'!L894,'By Lot'!L1013,'By Lot'!L1030,'By Lot'!L1047,'By Lot'!L1064,'By Lot'!L1081,'By Lot'!L1098,'By Lot'!L1115)</f>
        <v>35</v>
      </c>
      <c r="M109" s="40">
        <f>SUM('By Lot'!M758,'By Lot'!M775,'By Lot'!M826,'By Lot'!M843,'By Lot'!M860,'By Lot'!M877,'By Lot'!M894,'By Lot'!M1013,'By Lot'!M1030,'By Lot'!M1047,'By Lot'!M1064,'By Lot'!M1081,'By Lot'!M1098,'By Lot'!M1115)</f>
        <v>40</v>
      </c>
      <c r="N109" s="41">
        <f t="shared" si="9"/>
        <v>24</v>
      </c>
      <c r="O109" s="42">
        <f t="shared" si="10"/>
        <v>39</v>
      </c>
      <c r="P109" s="43">
        <f t="shared" si="11"/>
        <v>0.6190476190476191</v>
      </c>
    </row>
    <row r="110" spans="1:16" ht="11.25">
      <c r="A110" s="5"/>
      <c r="B110" s="37" t="s">
        <v>3</v>
      </c>
      <c r="C110" s="37">
        <f>SUM('By Lot'!C759,'By Lot'!C776,'By Lot'!C827,'By Lot'!C844,'By Lot'!C861,'By Lot'!C878,'By Lot'!C895,'By Lot'!C1014,'By Lot'!C1031,'By Lot'!C1048,'By Lot'!C1065,'By Lot'!C1082,'By Lot'!C1099,'By Lot'!C1116)</f>
        <v>10</v>
      </c>
      <c r="D110" s="38">
        <f>SUM('By Lot'!D759,'By Lot'!D776,'By Lot'!D827,'By Lot'!D844,'By Lot'!D861,'By Lot'!D878,'By Lot'!D895,'By Lot'!D1014,'By Lot'!D1031,'By Lot'!D1048,'By Lot'!D1065,'By Lot'!D1082,'By Lot'!D1099,'By Lot'!D1116)</f>
        <v>5</v>
      </c>
      <c r="E110" s="39">
        <f>SUM('By Lot'!E759,'By Lot'!E776,'By Lot'!E827,'By Lot'!E844,'By Lot'!E861,'By Lot'!E878,'By Lot'!E895,'By Lot'!E1014,'By Lot'!E1031,'By Lot'!E1048,'By Lot'!E1065,'By Lot'!E1082,'By Lot'!E1099,'By Lot'!E1116)</f>
        <v>5</v>
      </c>
      <c r="F110" s="39">
        <f>SUM('By Lot'!F759,'By Lot'!F776,'By Lot'!F827,'By Lot'!F844,'By Lot'!F861,'By Lot'!F878,'By Lot'!F895,'By Lot'!F1014,'By Lot'!F1031,'By Lot'!F1048,'By Lot'!F1065,'By Lot'!F1082,'By Lot'!F1099,'By Lot'!F1116)</f>
        <v>5</v>
      </c>
      <c r="G110" s="39">
        <f>SUM('By Lot'!G759,'By Lot'!G776,'By Lot'!G827,'By Lot'!G844,'By Lot'!G861,'By Lot'!G878,'By Lot'!G895,'By Lot'!G1014,'By Lot'!G1031,'By Lot'!G1048,'By Lot'!G1065,'By Lot'!G1082,'By Lot'!G1099,'By Lot'!G1116)</f>
        <v>5</v>
      </c>
      <c r="H110" s="39">
        <f>SUM('By Lot'!H759,'By Lot'!H776,'By Lot'!H827,'By Lot'!H844,'By Lot'!H861,'By Lot'!H878,'By Lot'!H895,'By Lot'!H1014,'By Lot'!H1031,'By Lot'!H1048,'By Lot'!H1065,'By Lot'!H1082,'By Lot'!H1099,'By Lot'!H1116)</f>
        <v>5</v>
      </c>
      <c r="I110" s="39">
        <f>SUM('By Lot'!I759,'By Lot'!I776,'By Lot'!I827,'By Lot'!I844,'By Lot'!I861,'By Lot'!I878,'By Lot'!I895,'By Lot'!I1014,'By Lot'!I1031,'By Lot'!I1048,'By Lot'!I1065,'By Lot'!I1082,'By Lot'!I1099,'By Lot'!I1116)</f>
        <v>5</v>
      </c>
      <c r="J110" s="39">
        <f>SUM('By Lot'!J759,'By Lot'!J776,'By Lot'!J827,'By Lot'!J844,'By Lot'!J861,'By Lot'!J878,'By Lot'!J895,'By Lot'!J1014,'By Lot'!J1031,'By Lot'!J1048,'By Lot'!J1065,'By Lot'!J1082,'By Lot'!J1099,'By Lot'!J1116)</f>
        <v>4</v>
      </c>
      <c r="K110" s="39">
        <f>SUM('By Lot'!K759,'By Lot'!K776,'By Lot'!K827,'By Lot'!K844,'By Lot'!K861,'By Lot'!K878,'By Lot'!K895,'By Lot'!K1014,'By Lot'!K1031,'By Lot'!K1048,'By Lot'!K1065,'By Lot'!K1082,'By Lot'!K1099,'By Lot'!K1116)</f>
        <v>4</v>
      </c>
      <c r="L110" s="39">
        <f>SUM('By Lot'!L759,'By Lot'!L776,'By Lot'!L827,'By Lot'!L844,'By Lot'!L861,'By Lot'!L878,'By Lot'!L895,'By Lot'!L1014,'By Lot'!L1031,'By Lot'!L1048,'By Lot'!L1065,'By Lot'!L1082,'By Lot'!L1099,'By Lot'!L1116)</f>
        <v>5</v>
      </c>
      <c r="M110" s="40">
        <f>SUM('By Lot'!M759,'By Lot'!M776,'By Lot'!M827,'By Lot'!M844,'By Lot'!M861,'By Lot'!M878,'By Lot'!M895,'By Lot'!M1014,'By Lot'!M1031,'By Lot'!M1048,'By Lot'!M1065,'By Lot'!M1082,'By Lot'!M1099,'By Lot'!M1116)</f>
        <v>7</v>
      </c>
      <c r="N110" s="41">
        <f t="shared" si="9"/>
        <v>4</v>
      </c>
      <c r="O110" s="42">
        <f t="shared" si="10"/>
        <v>6</v>
      </c>
      <c r="P110" s="43">
        <f t="shared" si="11"/>
        <v>0.6</v>
      </c>
    </row>
    <row r="111" spans="1:16" ht="11.25">
      <c r="A111" s="5"/>
      <c r="B111" s="37" t="s">
        <v>100</v>
      </c>
      <c r="C111" s="37">
        <f>SUM('By Lot'!C766,'By Lot'!C783,'By Lot'!C834,'By Lot'!C851,'By Lot'!C868,'By Lot'!C885,'By Lot'!C902,'By Lot'!C1021,'By Lot'!C1038,'By Lot'!C1055,'By Lot'!C1072,'By Lot'!C1089,'By Lot'!C1106,'By Lot'!C1123)</f>
        <v>34</v>
      </c>
      <c r="D111" s="38">
        <f>SUM('By Lot'!D766,'By Lot'!D783,'By Lot'!D834,'By Lot'!D851,'By Lot'!D868,'By Lot'!D885,'By Lot'!D902,'By Lot'!D1021,'By Lot'!D1038,'By Lot'!D1055,'By Lot'!D1072,'By Lot'!D1089,'By Lot'!D1106,'By Lot'!D1123)</f>
        <v>20</v>
      </c>
      <c r="E111" s="39">
        <f>SUM('By Lot'!E766,'By Lot'!E783,'By Lot'!E834,'By Lot'!E851,'By Lot'!E868,'By Lot'!E885,'By Lot'!E902,'By Lot'!E1021,'By Lot'!E1038,'By Lot'!E1055,'By Lot'!E1072,'By Lot'!E1089,'By Lot'!E1106,'By Lot'!E1123)</f>
        <v>21</v>
      </c>
      <c r="F111" s="39">
        <f>SUM('By Lot'!F766,'By Lot'!F783,'By Lot'!F834,'By Lot'!F851,'By Lot'!F868,'By Lot'!F885,'By Lot'!F902,'By Lot'!F1021,'By Lot'!F1038,'By Lot'!F1055,'By Lot'!F1072,'By Lot'!F1089,'By Lot'!F1106,'By Lot'!F1123)</f>
        <v>20</v>
      </c>
      <c r="G111" s="39">
        <f>SUM('By Lot'!G766,'By Lot'!G783,'By Lot'!G834,'By Lot'!G851,'By Lot'!G868,'By Lot'!G885,'By Lot'!G902,'By Lot'!G1021,'By Lot'!G1038,'By Lot'!G1055,'By Lot'!G1072,'By Lot'!G1089,'By Lot'!G1106,'By Lot'!G1123)</f>
        <v>19</v>
      </c>
      <c r="H111" s="39">
        <f>SUM('By Lot'!H766,'By Lot'!H783,'By Lot'!H834,'By Lot'!H851,'By Lot'!H868,'By Lot'!H885,'By Lot'!H902,'By Lot'!H1021,'By Lot'!H1038,'By Lot'!H1055,'By Lot'!H1072,'By Lot'!H1089,'By Lot'!H1106,'By Lot'!H1123)</f>
        <v>20</v>
      </c>
      <c r="I111" s="39">
        <f>SUM('By Lot'!I766,'By Lot'!I783,'By Lot'!I834,'By Lot'!I851,'By Lot'!I868,'By Lot'!I885,'By Lot'!I902,'By Lot'!I1021,'By Lot'!I1038,'By Lot'!I1055,'By Lot'!I1072,'By Lot'!I1089,'By Lot'!I1106,'By Lot'!I1123)</f>
        <v>19</v>
      </c>
      <c r="J111" s="39">
        <f>SUM('By Lot'!J766,'By Lot'!J783,'By Lot'!J834,'By Lot'!J851,'By Lot'!J868,'By Lot'!J885,'By Lot'!J902,'By Lot'!J1021,'By Lot'!J1038,'By Lot'!J1055,'By Lot'!J1072,'By Lot'!J1089,'By Lot'!J1106,'By Lot'!J1123)</f>
        <v>22</v>
      </c>
      <c r="K111" s="39">
        <f>SUM('By Lot'!K766,'By Lot'!K783,'By Lot'!K834,'By Lot'!K851,'By Lot'!K868,'By Lot'!K885,'By Lot'!K902,'By Lot'!K1021,'By Lot'!K1038,'By Lot'!K1055,'By Lot'!K1072,'By Lot'!K1089,'By Lot'!K1106,'By Lot'!K1123)</f>
        <v>21</v>
      </c>
      <c r="L111" s="39">
        <f>SUM('By Lot'!L766,'By Lot'!L783,'By Lot'!L834,'By Lot'!L851,'By Lot'!L868,'By Lot'!L885,'By Lot'!L902,'By Lot'!L1021,'By Lot'!L1038,'By Lot'!L1055,'By Lot'!L1072,'By Lot'!L1089,'By Lot'!L1106,'By Lot'!L1123)</f>
        <v>17</v>
      </c>
      <c r="M111" s="40">
        <f>SUM('By Lot'!M766,'By Lot'!M783,'By Lot'!M834,'By Lot'!M851,'By Lot'!M868,'By Lot'!M885,'By Lot'!M902,'By Lot'!M1021,'By Lot'!M1038,'By Lot'!M1055,'By Lot'!M1072,'By Lot'!M1089,'By Lot'!M1106,'By Lot'!M1123)</f>
        <v>17</v>
      </c>
      <c r="N111" s="41">
        <f t="shared" si="9"/>
        <v>17</v>
      </c>
      <c r="O111" s="42">
        <f t="shared" si="10"/>
        <v>17</v>
      </c>
      <c r="P111" s="43">
        <f t="shared" si="11"/>
        <v>0.5</v>
      </c>
    </row>
    <row r="112" spans="1:16" ht="11.25">
      <c r="A112" s="5"/>
      <c r="B112" s="37" t="s">
        <v>104</v>
      </c>
      <c r="C112" s="37">
        <f>SUM('By Lot'!C767,'By Lot'!C784,'By Lot'!C835,'By Lot'!C852,'By Lot'!C869,'By Lot'!C886,'By Lot'!C903,'By Lot'!C1022,'By Lot'!C1039,'By Lot'!C1056,'By Lot'!C1073,'By Lot'!C1090,'By Lot'!C1107,'By Lot'!C1124)</f>
        <v>23</v>
      </c>
      <c r="D112" s="38">
        <f>SUM('By Lot'!D767,'By Lot'!D784,'By Lot'!D835,'By Lot'!D852,'By Lot'!D869,'By Lot'!D886,'By Lot'!D903,'By Lot'!D1022,'By Lot'!D1039,'By Lot'!D1056,'By Lot'!D1073,'By Lot'!D1090,'By Lot'!D1107,'By Lot'!D1124)</f>
        <v>13</v>
      </c>
      <c r="E112" s="39">
        <f>SUM('By Lot'!E767,'By Lot'!E784,'By Lot'!E835,'By Lot'!E852,'By Lot'!E869,'By Lot'!E886,'By Lot'!E903,'By Lot'!E1022,'By Lot'!E1039,'By Lot'!E1056,'By Lot'!E1073,'By Lot'!E1090,'By Lot'!E1107,'By Lot'!E1124)</f>
        <v>11</v>
      </c>
      <c r="F112" s="39">
        <f>SUM('By Lot'!F767,'By Lot'!F784,'By Lot'!F835,'By Lot'!F852,'By Lot'!F869,'By Lot'!F886,'By Lot'!F903,'By Lot'!F1022,'By Lot'!F1039,'By Lot'!F1056,'By Lot'!F1073,'By Lot'!F1090,'By Lot'!F1107,'By Lot'!F1124)</f>
        <v>11</v>
      </c>
      <c r="G112" s="39">
        <f>SUM('By Lot'!G767,'By Lot'!G784,'By Lot'!G835,'By Lot'!G852,'By Lot'!G869,'By Lot'!G886,'By Lot'!G903,'By Lot'!G1022,'By Lot'!G1039,'By Lot'!G1056,'By Lot'!G1073,'By Lot'!G1090,'By Lot'!G1107,'By Lot'!G1124)</f>
        <v>11</v>
      </c>
      <c r="H112" s="39">
        <f>SUM('By Lot'!H767,'By Lot'!H784,'By Lot'!H835,'By Lot'!H852,'By Lot'!H869,'By Lot'!H886,'By Lot'!H903,'By Lot'!H1022,'By Lot'!H1039,'By Lot'!H1056,'By Lot'!H1073,'By Lot'!H1090,'By Lot'!H1107,'By Lot'!H1124)</f>
        <v>11</v>
      </c>
      <c r="I112" s="39">
        <f>SUM('By Lot'!I767,'By Lot'!I784,'By Lot'!I835,'By Lot'!I852,'By Lot'!I869,'By Lot'!I886,'By Lot'!I903,'By Lot'!I1022,'By Lot'!I1039,'By Lot'!I1056,'By Lot'!I1073,'By Lot'!I1090,'By Lot'!I1107,'By Lot'!I1124)</f>
        <v>11</v>
      </c>
      <c r="J112" s="39">
        <f>SUM('By Lot'!J767,'By Lot'!J784,'By Lot'!J835,'By Lot'!J852,'By Lot'!J869,'By Lot'!J886,'By Lot'!J903,'By Lot'!J1022,'By Lot'!J1039,'By Lot'!J1056,'By Lot'!J1073,'By Lot'!J1090,'By Lot'!J1107,'By Lot'!J1124)</f>
        <v>11</v>
      </c>
      <c r="K112" s="39">
        <f>SUM('By Lot'!K767,'By Lot'!K784,'By Lot'!K835,'By Lot'!K852,'By Lot'!K869,'By Lot'!K886,'By Lot'!K903,'By Lot'!K1022,'By Lot'!K1039,'By Lot'!K1056,'By Lot'!K1073,'By Lot'!K1090,'By Lot'!K1107,'By Lot'!K1124)</f>
        <v>11</v>
      </c>
      <c r="L112" s="39">
        <f>SUM('By Lot'!L767,'By Lot'!L784,'By Lot'!L835,'By Lot'!L852,'By Lot'!L869,'By Lot'!L886,'By Lot'!L903,'By Lot'!L1022,'By Lot'!L1039,'By Lot'!L1056,'By Lot'!L1073,'By Lot'!L1090,'By Lot'!L1107,'By Lot'!L1124)</f>
        <v>13</v>
      </c>
      <c r="M112" s="40">
        <f>SUM('By Lot'!M767,'By Lot'!M784,'By Lot'!M835,'By Lot'!M852,'By Lot'!M869,'By Lot'!M886,'By Lot'!M903,'By Lot'!M1022,'By Lot'!M1039,'By Lot'!M1056,'By Lot'!M1073,'By Lot'!M1090,'By Lot'!M1107,'By Lot'!M1124)</f>
        <v>16</v>
      </c>
      <c r="N112" s="41">
        <f t="shared" si="9"/>
        <v>11</v>
      </c>
      <c r="O112" s="42">
        <f t="shared" si="10"/>
        <v>12</v>
      </c>
      <c r="P112" s="43">
        <f t="shared" si="11"/>
        <v>0.5217391304347826</v>
      </c>
    </row>
    <row r="113" spans="1:16" ht="11.25">
      <c r="A113" s="5"/>
      <c r="B113" s="37" t="s">
        <v>284</v>
      </c>
      <c r="C113" s="37">
        <f>SUM('By Lot'!C768,'By Lot'!C785,'By Lot'!C836,'By Lot'!C853,'By Lot'!C870,'By Lot'!C887,'By Lot'!C904,'By Lot'!C1023,'By Lot'!C1040,'By Lot'!C1057,'By Lot'!C1074,'By Lot'!C1091,'By Lot'!C1108,'By Lot'!C1125)</f>
        <v>8</v>
      </c>
      <c r="D113" s="38">
        <f>SUM('By Lot'!D768,'By Lot'!D785,'By Lot'!D836,'By Lot'!D853,'By Lot'!D870,'By Lot'!D887,'By Lot'!D904,'By Lot'!D1023,'By Lot'!D1040,'By Lot'!D1057,'By Lot'!D1074,'By Lot'!D1091,'By Lot'!D1108,'By Lot'!D1125)</f>
        <v>2</v>
      </c>
      <c r="E113" s="39">
        <f>SUM('By Lot'!E768,'By Lot'!E785,'By Lot'!E836,'By Lot'!E853,'By Lot'!E870,'By Lot'!E887,'By Lot'!E904,'By Lot'!E1023,'By Lot'!E1040,'By Lot'!E1057,'By Lot'!E1074,'By Lot'!E1091,'By Lot'!E1108,'By Lot'!E1125)</f>
        <v>1</v>
      </c>
      <c r="F113" s="39">
        <f>SUM('By Lot'!F768,'By Lot'!F785,'By Lot'!F836,'By Lot'!F853,'By Lot'!F870,'By Lot'!F887,'By Lot'!F904,'By Lot'!F1023,'By Lot'!F1040,'By Lot'!F1057,'By Lot'!F1074,'By Lot'!F1091,'By Lot'!F1108,'By Lot'!F1125)</f>
        <v>2</v>
      </c>
      <c r="G113" s="39">
        <f>SUM('By Lot'!G768,'By Lot'!G785,'By Lot'!G836,'By Lot'!G853,'By Lot'!G870,'By Lot'!G887,'By Lot'!G904,'By Lot'!G1023,'By Lot'!G1040,'By Lot'!G1057,'By Lot'!G1074,'By Lot'!G1091,'By Lot'!G1108,'By Lot'!G1125)</f>
        <v>1</v>
      </c>
      <c r="H113" s="39">
        <f>SUM('By Lot'!H768,'By Lot'!H785,'By Lot'!H836,'By Lot'!H853,'By Lot'!H870,'By Lot'!H887,'By Lot'!H904,'By Lot'!H1023,'By Lot'!H1040,'By Lot'!H1057,'By Lot'!H1074,'By Lot'!H1091,'By Lot'!H1108,'By Lot'!H1125)</f>
        <v>1</v>
      </c>
      <c r="I113" s="39">
        <f>SUM('By Lot'!I768,'By Lot'!I785,'By Lot'!I836,'By Lot'!I853,'By Lot'!I870,'By Lot'!I887,'By Lot'!I904,'By Lot'!I1023,'By Lot'!I1040,'By Lot'!I1057,'By Lot'!I1074,'By Lot'!I1091,'By Lot'!I1108,'By Lot'!I1125)</f>
        <v>2</v>
      </c>
      <c r="J113" s="39">
        <f>SUM('By Lot'!J768,'By Lot'!J785,'By Lot'!J836,'By Lot'!J853,'By Lot'!J870,'By Lot'!J887,'By Lot'!J904,'By Lot'!J1023,'By Lot'!J1040,'By Lot'!J1057,'By Lot'!J1074,'By Lot'!J1091,'By Lot'!J1108,'By Lot'!J1125)</f>
        <v>2</v>
      </c>
      <c r="K113" s="39">
        <f>SUM('By Lot'!K768,'By Lot'!K785,'By Lot'!K836,'By Lot'!K853,'By Lot'!K870,'By Lot'!K887,'By Lot'!K904,'By Lot'!K1023,'By Lot'!K1040,'By Lot'!K1057,'By Lot'!K1074,'By Lot'!K1091,'By Lot'!K1108,'By Lot'!K1125)</f>
        <v>3</v>
      </c>
      <c r="L113" s="39">
        <f>SUM('By Lot'!L768,'By Lot'!L785,'By Lot'!L836,'By Lot'!L853,'By Lot'!L870,'By Lot'!L887,'By Lot'!L904,'By Lot'!L1023,'By Lot'!L1040,'By Lot'!L1057,'By Lot'!L1074,'By Lot'!L1091,'By Lot'!L1108,'By Lot'!L1125)</f>
        <v>3</v>
      </c>
      <c r="M113" s="40">
        <f>SUM('By Lot'!M768,'By Lot'!M785,'By Lot'!M836,'By Lot'!M853,'By Lot'!M870,'By Lot'!M887,'By Lot'!M904,'By Lot'!M1023,'By Lot'!M1040,'By Lot'!M1057,'By Lot'!M1074,'By Lot'!M1091,'By Lot'!M1108,'By Lot'!M1125)</f>
        <v>5</v>
      </c>
      <c r="N113" s="41">
        <f t="shared" si="9"/>
        <v>1</v>
      </c>
      <c r="O113" s="42">
        <f t="shared" si="10"/>
        <v>7</v>
      </c>
      <c r="P113" s="43">
        <f t="shared" si="11"/>
        <v>0.875</v>
      </c>
    </row>
    <row r="114" spans="1:16" ht="11.25">
      <c r="A114" s="5"/>
      <c r="B114" s="37" t="s">
        <v>285</v>
      </c>
      <c r="C114" s="37">
        <f>SUM('By Lot'!C769,'By Lot'!C786,'By Lot'!C837,'By Lot'!C854,'By Lot'!C871,'By Lot'!C888,'By Lot'!C905,'By Lot'!C1024,'By Lot'!C1041,'By Lot'!C1058,'By Lot'!C1075,'By Lot'!C1092,'By Lot'!C1109,'By Lot'!C1126)</f>
        <v>6</v>
      </c>
      <c r="D114" s="38">
        <f>SUM('By Lot'!D769,'By Lot'!D786,'By Lot'!D837,'By Lot'!D854,'By Lot'!D871,'By Lot'!D888,'By Lot'!D905,'By Lot'!D1024,'By Lot'!D1041,'By Lot'!D1058,'By Lot'!D1075,'By Lot'!D1092,'By Lot'!D1109,'By Lot'!D1126)</f>
        <v>3</v>
      </c>
      <c r="E114" s="39">
        <f>SUM('By Lot'!E769,'By Lot'!E786,'By Lot'!E837,'By Lot'!E854,'By Lot'!E871,'By Lot'!E888,'By Lot'!E905,'By Lot'!E1024,'By Lot'!E1041,'By Lot'!E1058,'By Lot'!E1075,'By Lot'!E1092,'By Lot'!E1109,'By Lot'!E1126)</f>
        <v>3</v>
      </c>
      <c r="F114" s="39">
        <f>SUM('By Lot'!F769,'By Lot'!F786,'By Lot'!F837,'By Lot'!F854,'By Lot'!F871,'By Lot'!F888,'By Lot'!F905,'By Lot'!F1024,'By Lot'!F1041,'By Lot'!F1058,'By Lot'!F1075,'By Lot'!F1092,'By Lot'!F1109,'By Lot'!F1126)</f>
        <v>2</v>
      </c>
      <c r="G114" s="39">
        <f>SUM('By Lot'!G769,'By Lot'!G786,'By Lot'!G837,'By Lot'!G854,'By Lot'!G871,'By Lot'!G888,'By Lot'!G905,'By Lot'!G1024,'By Lot'!G1041,'By Lot'!G1058,'By Lot'!G1075,'By Lot'!G1092,'By Lot'!G1109,'By Lot'!G1126)</f>
        <v>2</v>
      </c>
      <c r="H114" s="39">
        <f>SUM('By Lot'!H769,'By Lot'!H786,'By Lot'!H837,'By Lot'!H854,'By Lot'!H871,'By Lot'!H888,'By Lot'!H905,'By Lot'!H1024,'By Lot'!H1041,'By Lot'!H1058,'By Lot'!H1075,'By Lot'!H1092,'By Lot'!H1109,'By Lot'!H1126)</f>
        <v>2</v>
      </c>
      <c r="I114" s="39">
        <f>SUM('By Lot'!I769,'By Lot'!I786,'By Lot'!I837,'By Lot'!I854,'By Lot'!I871,'By Lot'!I888,'By Lot'!I905,'By Lot'!I1024,'By Lot'!I1041,'By Lot'!I1058,'By Lot'!I1075,'By Lot'!I1092,'By Lot'!I1109,'By Lot'!I1126)</f>
        <v>2</v>
      </c>
      <c r="J114" s="39">
        <f>SUM('By Lot'!J769,'By Lot'!J786,'By Lot'!J837,'By Lot'!J854,'By Lot'!J871,'By Lot'!J888,'By Lot'!J905,'By Lot'!J1024,'By Lot'!J1041,'By Lot'!J1058,'By Lot'!J1075,'By Lot'!J1092,'By Lot'!J1109,'By Lot'!J1126)</f>
        <v>2</v>
      </c>
      <c r="K114" s="39">
        <f>SUM('By Lot'!K769,'By Lot'!K786,'By Lot'!K837,'By Lot'!K854,'By Lot'!K871,'By Lot'!K888,'By Lot'!K905,'By Lot'!K1024,'By Lot'!K1041,'By Lot'!K1058,'By Lot'!K1075,'By Lot'!K1092,'By Lot'!K1109,'By Lot'!K1126)</f>
        <v>2</v>
      </c>
      <c r="L114" s="39">
        <f>SUM('By Lot'!L769,'By Lot'!L786,'By Lot'!L837,'By Lot'!L854,'By Lot'!L871,'By Lot'!L888,'By Lot'!L905,'By Lot'!L1024,'By Lot'!L1041,'By Lot'!L1058,'By Lot'!L1075,'By Lot'!L1092,'By Lot'!L1109,'By Lot'!L1126)</f>
        <v>2</v>
      </c>
      <c r="M114" s="40">
        <f>SUM('By Lot'!M769,'By Lot'!M786,'By Lot'!M837,'By Lot'!M854,'By Lot'!M871,'By Lot'!M888,'By Lot'!M905,'By Lot'!M1024,'By Lot'!M1041,'By Lot'!M1058,'By Lot'!M1075,'By Lot'!M1092,'By Lot'!M1109,'By Lot'!M1126)</f>
        <v>1</v>
      </c>
      <c r="N114" s="41">
        <f t="shared" si="9"/>
        <v>1</v>
      </c>
      <c r="O114" s="42">
        <f t="shared" si="10"/>
        <v>5</v>
      </c>
      <c r="P114" s="43">
        <f t="shared" si="11"/>
        <v>0.8333333333333334</v>
      </c>
    </row>
    <row r="115" spans="1:16" ht="11.25">
      <c r="A115" s="5"/>
      <c r="B115" s="37" t="s">
        <v>4</v>
      </c>
      <c r="C115" s="37">
        <f>SUM('By Lot'!C770,'By Lot'!C787,'By Lot'!C838,'By Lot'!C855,'By Lot'!C872,'By Lot'!C889,'By Lot'!C906,'By Lot'!C1025,'By Lot'!C1042,'By Lot'!C1059,'By Lot'!C1076,'By Lot'!C1093,'By Lot'!C1110,'By Lot'!C1127)</f>
        <v>9</v>
      </c>
      <c r="D115" s="38">
        <f>SUM('By Lot'!D770,'By Lot'!D787,'By Lot'!D838,'By Lot'!D855,'By Lot'!D872,'By Lot'!D889,'By Lot'!D906,'By Lot'!D1025,'By Lot'!D1042,'By Lot'!D1059,'By Lot'!D1076,'By Lot'!D1093,'By Lot'!D1110,'By Lot'!D1127)</f>
        <v>6</v>
      </c>
      <c r="E115" s="39">
        <f>SUM('By Lot'!E770,'By Lot'!E787,'By Lot'!E838,'By Lot'!E855,'By Lot'!E872,'By Lot'!E889,'By Lot'!E906,'By Lot'!E1025,'By Lot'!E1042,'By Lot'!E1059,'By Lot'!E1076,'By Lot'!E1093,'By Lot'!E1110,'By Lot'!E1127)</f>
        <v>4</v>
      </c>
      <c r="F115" s="39">
        <f>SUM('By Lot'!F770,'By Lot'!F787,'By Lot'!F838,'By Lot'!F855,'By Lot'!F872,'By Lot'!F889,'By Lot'!F906,'By Lot'!F1025,'By Lot'!F1042,'By Lot'!F1059,'By Lot'!F1076,'By Lot'!F1093,'By Lot'!F1110,'By Lot'!F1127)</f>
        <v>5</v>
      </c>
      <c r="G115" s="39">
        <f>SUM('By Lot'!G770,'By Lot'!G787,'By Lot'!G838,'By Lot'!G855,'By Lot'!G872,'By Lot'!G889,'By Lot'!G906,'By Lot'!G1025,'By Lot'!G1042,'By Lot'!G1059,'By Lot'!G1076,'By Lot'!G1093,'By Lot'!G1110,'By Lot'!G1127)</f>
        <v>4</v>
      </c>
      <c r="H115" s="39">
        <f>SUM('By Lot'!H770,'By Lot'!H787,'By Lot'!H838,'By Lot'!H855,'By Lot'!H872,'By Lot'!H889,'By Lot'!H906,'By Lot'!H1025,'By Lot'!H1042,'By Lot'!H1059,'By Lot'!H1076,'By Lot'!H1093,'By Lot'!H1110,'By Lot'!H1127)</f>
        <v>4</v>
      </c>
      <c r="I115" s="39">
        <f>SUM('By Lot'!I770,'By Lot'!I787,'By Lot'!I838,'By Lot'!I855,'By Lot'!I872,'By Lot'!I889,'By Lot'!I906,'By Lot'!I1025,'By Lot'!I1042,'By Lot'!I1059,'By Lot'!I1076,'By Lot'!I1093,'By Lot'!I1110,'By Lot'!I1127)</f>
        <v>5</v>
      </c>
      <c r="J115" s="39">
        <f>SUM('By Lot'!J770,'By Lot'!J787,'By Lot'!J838,'By Lot'!J855,'By Lot'!J872,'By Lot'!J889,'By Lot'!J906,'By Lot'!J1025,'By Lot'!J1042,'By Lot'!J1059,'By Lot'!J1076,'By Lot'!J1093,'By Lot'!J1110,'By Lot'!J1127)</f>
        <v>3</v>
      </c>
      <c r="K115" s="39">
        <f>SUM('By Lot'!K770,'By Lot'!K787,'By Lot'!K838,'By Lot'!K855,'By Lot'!K872,'By Lot'!K889,'By Lot'!K906,'By Lot'!K1025,'By Lot'!K1042,'By Lot'!K1059,'By Lot'!K1076,'By Lot'!K1093,'By Lot'!K1110,'By Lot'!K1127)</f>
        <v>5</v>
      </c>
      <c r="L115" s="39">
        <f>SUM('By Lot'!L770,'By Lot'!L787,'By Lot'!L838,'By Lot'!L855,'By Lot'!L872,'By Lot'!L889,'By Lot'!L906,'By Lot'!L1025,'By Lot'!L1042,'By Lot'!L1059,'By Lot'!L1076,'By Lot'!L1093,'By Lot'!L1110,'By Lot'!L1127)</f>
        <v>5</v>
      </c>
      <c r="M115" s="40">
        <f>SUM('By Lot'!M770,'By Lot'!M787,'By Lot'!M838,'By Lot'!M855,'By Lot'!M872,'By Lot'!M889,'By Lot'!M906,'By Lot'!M1025,'By Lot'!M1042,'By Lot'!M1059,'By Lot'!M1076,'By Lot'!M1093,'By Lot'!M1110,'By Lot'!M1127)</f>
        <v>7</v>
      </c>
      <c r="N115" s="41">
        <f t="shared" si="9"/>
        <v>3</v>
      </c>
      <c r="O115" s="42">
        <f t="shared" si="10"/>
        <v>6</v>
      </c>
      <c r="P115" s="43">
        <f t="shared" si="11"/>
        <v>0.6666666666666666</v>
      </c>
    </row>
    <row r="116" spans="1:16" ht="11.25">
      <c r="A116" s="44"/>
      <c r="B116" s="45" t="s">
        <v>5</v>
      </c>
      <c r="C116" s="45">
        <f aca="true" t="shared" si="15" ref="C116:M116">SUM(C106:C115)</f>
        <v>2051</v>
      </c>
      <c r="D116" s="46">
        <f t="shared" si="15"/>
        <v>1507</v>
      </c>
      <c r="E116" s="47">
        <f t="shared" si="15"/>
        <v>1334</v>
      </c>
      <c r="F116" s="47">
        <f t="shared" si="15"/>
        <v>1277</v>
      </c>
      <c r="G116" s="47">
        <f t="shared" si="15"/>
        <v>1240</v>
      </c>
      <c r="H116" s="47">
        <f t="shared" si="15"/>
        <v>1231</v>
      </c>
      <c r="I116" s="47">
        <f t="shared" si="15"/>
        <v>1247</v>
      </c>
      <c r="J116" s="47">
        <f t="shared" si="15"/>
        <v>1221</v>
      </c>
      <c r="K116" s="47">
        <f t="shared" si="15"/>
        <v>1262</v>
      </c>
      <c r="L116" s="47">
        <f t="shared" si="15"/>
        <v>1376</v>
      </c>
      <c r="M116" s="48">
        <f t="shared" si="15"/>
        <v>1568</v>
      </c>
      <c r="N116" s="49">
        <f t="shared" si="9"/>
        <v>1221</v>
      </c>
      <c r="O116" s="50">
        <f t="shared" si="10"/>
        <v>830</v>
      </c>
      <c r="P116" s="51">
        <f t="shared" si="11"/>
        <v>0.4046806435884934</v>
      </c>
    </row>
    <row r="117" spans="1:16" ht="11.25">
      <c r="A117" s="36" t="s">
        <v>247</v>
      </c>
      <c r="B117" s="37" t="s">
        <v>0</v>
      </c>
      <c r="C117" s="37">
        <f>SUM('By Lot'!C1503,'By Lot'!C1520,'By Lot'!C1537,'By Lot'!C1554,'By Lot'!C1605,'By Lot'!C1622)</f>
        <v>159</v>
      </c>
      <c r="D117" s="38">
        <f>SUM('By Lot'!D1503,'By Lot'!D1520,'By Lot'!D1537,'By Lot'!D1554,'By Lot'!D1605,'By Lot'!D1622)</f>
        <v>124</v>
      </c>
      <c r="E117" s="39">
        <f>SUM('By Lot'!E1503,'By Lot'!E1520,'By Lot'!E1537,'By Lot'!E1554,'By Lot'!E1605,'By Lot'!E1622)</f>
        <v>93</v>
      </c>
      <c r="F117" s="39">
        <f>SUM('By Lot'!F1503,'By Lot'!F1520,'By Lot'!F1537,'By Lot'!F1554,'By Lot'!F1605,'By Lot'!F1622)</f>
        <v>58</v>
      </c>
      <c r="G117" s="39">
        <f>SUM('By Lot'!G1503,'By Lot'!G1520,'By Lot'!G1537,'By Lot'!G1554,'By Lot'!G1605,'By Lot'!G1622)</f>
        <v>31</v>
      </c>
      <c r="H117" s="39">
        <f>SUM('By Lot'!H1503,'By Lot'!H1520,'By Lot'!H1537,'By Lot'!H1554,'By Lot'!H1605,'By Lot'!H1622)</f>
        <v>27</v>
      </c>
      <c r="I117" s="39">
        <f>SUM('By Lot'!I1503,'By Lot'!I1520,'By Lot'!I1537,'By Lot'!I1554,'By Lot'!I1605,'By Lot'!I1622)</f>
        <v>28</v>
      </c>
      <c r="J117" s="39">
        <f>SUM('By Lot'!J1503,'By Lot'!J1520,'By Lot'!J1537,'By Lot'!J1554,'By Lot'!J1605,'By Lot'!J1622)</f>
        <v>26</v>
      </c>
      <c r="K117" s="39">
        <f>SUM('By Lot'!K1503,'By Lot'!K1520,'By Lot'!K1537,'By Lot'!K1554,'By Lot'!K1605,'By Lot'!K1622)</f>
        <v>22</v>
      </c>
      <c r="L117" s="39">
        <f>SUM('By Lot'!L1503,'By Lot'!L1520,'By Lot'!L1537,'By Lot'!L1554,'By Lot'!L1605,'By Lot'!L1622)</f>
        <v>33</v>
      </c>
      <c r="M117" s="40">
        <f>SUM('By Lot'!M1503,'By Lot'!M1520,'By Lot'!M1537,'By Lot'!M1554,'By Lot'!M1605,'By Lot'!M1622)</f>
        <v>45</v>
      </c>
      <c r="N117" s="41">
        <f t="shared" si="9"/>
        <v>22</v>
      </c>
      <c r="O117" s="42">
        <f t="shared" si="10"/>
        <v>137</v>
      </c>
      <c r="P117" s="43">
        <f t="shared" si="11"/>
        <v>0.8616352201257862</v>
      </c>
    </row>
    <row r="118" spans="1:16" ht="11.25">
      <c r="A118" s="5" t="s">
        <v>254</v>
      </c>
      <c r="B118" s="37" t="s">
        <v>1</v>
      </c>
      <c r="C118" s="37">
        <f>SUM('By Lot'!C1504,'By Lot'!C1521,'By Lot'!C1538,'By Lot'!C1555,'By Lot'!C1606,'By Lot'!C1623)</f>
        <v>207</v>
      </c>
      <c r="D118" s="38">
        <f>SUM('By Lot'!D1504,'By Lot'!D1521,'By Lot'!D1538,'By Lot'!D1555,'By Lot'!D1606,'By Lot'!D1623)</f>
        <v>99</v>
      </c>
      <c r="E118" s="39">
        <f>SUM('By Lot'!E1504,'By Lot'!E1521,'By Lot'!E1538,'By Lot'!E1555,'By Lot'!E1606,'By Lot'!E1623)</f>
        <v>59</v>
      </c>
      <c r="F118" s="39">
        <f>SUM('By Lot'!F1504,'By Lot'!F1521,'By Lot'!F1538,'By Lot'!F1555,'By Lot'!F1606,'By Lot'!F1623)</f>
        <v>23</v>
      </c>
      <c r="G118" s="39">
        <f>SUM('By Lot'!G1504,'By Lot'!G1521,'By Lot'!G1538,'By Lot'!G1555,'By Lot'!G1606,'By Lot'!G1623)</f>
        <v>5</v>
      </c>
      <c r="H118" s="39">
        <f>SUM('By Lot'!H1504,'By Lot'!H1521,'By Lot'!H1538,'By Lot'!H1555,'By Lot'!H1606,'By Lot'!H1623)</f>
        <v>2</v>
      </c>
      <c r="I118" s="39">
        <f>SUM('By Lot'!I1504,'By Lot'!I1521,'By Lot'!I1538,'By Lot'!I1555,'By Lot'!I1606,'By Lot'!I1623)</f>
        <v>8</v>
      </c>
      <c r="J118" s="39">
        <f>SUM('By Lot'!J1504,'By Lot'!J1521,'By Lot'!J1538,'By Lot'!J1555,'By Lot'!J1606,'By Lot'!J1623)</f>
        <v>9</v>
      </c>
      <c r="K118" s="39">
        <f>SUM('By Lot'!K1504,'By Lot'!K1521,'By Lot'!K1538,'By Lot'!K1555,'By Lot'!K1606,'By Lot'!K1623)</f>
        <v>14</v>
      </c>
      <c r="L118" s="39">
        <f>SUM('By Lot'!L1504,'By Lot'!L1521,'By Lot'!L1538,'By Lot'!L1555,'By Lot'!L1606,'By Lot'!L1623)</f>
        <v>29</v>
      </c>
      <c r="M118" s="40">
        <f>SUM('By Lot'!M1504,'By Lot'!M1521,'By Lot'!M1538,'By Lot'!M1555,'By Lot'!M1606,'By Lot'!M1623)</f>
        <v>61</v>
      </c>
      <c r="N118" s="41">
        <f t="shared" si="9"/>
        <v>2</v>
      </c>
      <c r="O118" s="42">
        <f t="shared" si="10"/>
        <v>205</v>
      </c>
      <c r="P118" s="43">
        <f t="shared" si="11"/>
        <v>0.9903381642512077</v>
      </c>
    </row>
    <row r="119" spans="1:16" ht="11.25">
      <c r="A119" s="5"/>
      <c r="B119" s="37" t="s">
        <v>2</v>
      </c>
      <c r="C119" s="37">
        <f>SUM('By Lot'!C1505,'By Lot'!C1522,'By Lot'!C1539,'By Lot'!C1556,'By Lot'!C1607,'By Lot'!C1624)</f>
        <v>29</v>
      </c>
      <c r="D119" s="38">
        <f>SUM('By Lot'!D1505,'By Lot'!D1522,'By Lot'!D1539,'By Lot'!D1556,'By Lot'!D1607,'By Lot'!D1624)</f>
        <v>0</v>
      </c>
      <c r="E119" s="39">
        <f>SUM('By Lot'!E1505,'By Lot'!E1522,'By Lot'!E1539,'By Lot'!E1556,'By Lot'!E1607,'By Lot'!E1624)</f>
        <v>1</v>
      </c>
      <c r="F119" s="39">
        <f>SUM('By Lot'!F1505,'By Lot'!F1522,'By Lot'!F1539,'By Lot'!F1556,'By Lot'!F1607,'By Lot'!F1624)</f>
        <v>0</v>
      </c>
      <c r="G119" s="39">
        <f>SUM('By Lot'!G1505,'By Lot'!G1522,'By Lot'!G1539,'By Lot'!G1556,'By Lot'!G1607,'By Lot'!G1624)</f>
        <v>0</v>
      </c>
      <c r="H119" s="39">
        <f>SUM('By Lot'!H1505,'By Lot'!H1522,'By Lot'!H1539,'By Lot'!H1556,'By Lot'!H1607,'By Lot'!H1624)</f>
        <v>0</v>
      </c>
      <c r="I119" s="39">
        <f>SUM('By Lot'!I1505,'By Lot'!I1522,'By Lot'!I1539,'By Lot'!I1556,'By Lot'!I1607,'By Lot'!I1624)</f>
        <v>0</v>
      </c>
      <c r="J119" s="39">
        <f>SUM('By Lot'!J1505,'By Lot'!J1522,'By Lot'!J1539,'By Lot'!J1556,'By Lot'!J1607,'By Lot'!J1624)</f>
        <v>0</v>
      </c>
      <c r="K119" s="39">
        <f>SUM('By Lot'!K1505,'By Lot'!K1522,'By Lot'!K1539,'By Lot'!K1556,'By Lot'!K1607,'By Lot'!K1624)</f>
        <v>0</v>
      </c>
      <c r="L119" s="39">
        <f>SUM('By Lot'!L1505,'By Lot'!L1522,'By Lot'!L1539,'By Lot'!L1556,'By Lot'!L1607,'By Lot'!L1624)</f>
        <v>1</v>
      </c>
      <c r="M119" s="40">
        <f>SUM('By Lot'!M1505,'By Lot'!M1522,'By Lot'!M1539,'By Lot'!M1556,'By Lot'!M1607,'By Lot'!M1624)</f>
        <v>1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568</v>
      </c>
      <c r="C120" s="37">
        <f>SUM('By Lot'!C1506,'By Lot'!C1523,'By Lot'!C1540,'By Lot'!C1557,'By Lot'!C1608,'By Lot'!C1625)</f>
        <v>30</v>
      </c>
      <c r="D120" s="38">
        <f>SUM('By Lot'!D1506,'By Lot'!D1523,'By Lot'!D1540,'By Lot'!D1557,'By Lot'!D1608,'By Lot'!D1625)</f>
        <v>15</v>
      </c>
      <c r="E120" s="39">
        <f>SUM('By Lot'!E1506,'By Lot'!E1523,'By Lot'!E1540,'By Lot'!E1557,'By Lot'!E1608,'By Lot'!E1625)</f>
        <v>14</v>
      </c>
      <c r="F120" s="39">
        <f>SUM('By Lot'!F1506,'By Lot'!F1523,'By Lot'!F1540,'By Lot'!F1557,'By Lot'!F1608,'By Lot'!F1625)</f>
        <v>12</v>
      </c>
      <c r="G120" s="39">
        <f>SUM('By Lot'!G1506,'By Lot'!G1523,'By Lot'!G1540,'By Lot'!G1557,'By Lot'!G1608,'By Lot'!G1625)</f>
        <v>11</v>
      </c>
      <c r="H120" s="39">
        <f>SUM('By Lot'!H1506,'By Lot'!H1523,'By Lot'!H1540,'By Lot'!H1557,'By Lot'!H1608,'By Lot'!H1625)</f>
        <v>9</v>
      </c>
      <c r="I120" s="39">
        <f>SUM('By Lot'!I1506,'By Lot'!I1523,'By Lot'!I1540,'By Lot'!I1557,'By Lot'!I1608,'By Lot'!I1625)</f>
        <v>8</v>
      </c>
      <c r="J120" s="39">
        <f>SUM('By Lot'!J1506,'By Lot'!J1523,'By Lot'!J1540,'By Lot'!J1557,'By Lot'!J1608,'By Lot'!J1625)</f>
        <v>8</v>
      </c>
      <c r="K120" s="39">
        <f>SUM('By Lot'!K1506,'By Lot'!K1523,'By Lot'!K1540,'By Lot'!K1557,'By Lot'!K1608,'By Lot'!K1625)</f>
        <v>9</v>
      </c>
      <c r="L120" s="39">
        <f>SUM('By Lot'!L1506,'By Lot'!L1523,'By Lot'!L1540,'By Lot'!L1557,'By Lot'!L1608,'By Lot'!L1625)</f>
        <v>13</v>
      </c>
      <c r="M120" s="40">
        <f>SUM('By Lot'!M1506,'By Lot'!M1523,'By Lot'!M1540,'By Lot'!M1557,'By Lot'!M1608,'By Lot'!M1625)</f>
        <v>12</v>
      </c>
      <c r="N120" s="41">
        <f t="shared" si="9"/>
        <v>8</v>
      </c>
      <c r="O120" s="42">
        <f t="shared" si="10"/>
        <v>22</v>
      </c>
      <c r="P120" s="43">
        <f t="shared" si="11"/>
        <v>0.7333333333333333</v>
      </c>
    </row>
    <row r="121" spans="1:16" ht="11.25">
      <c r="A121" s="5"/>
      <c r="B121" s="37" t="s">
        <v>3</v>
      </c>
      <c r="C121" s="37">
        <f>SUM('By Lot'!C1507,'By Lot'!C1524,'By Lot'!C1541,'By Lot'!C1558,'By Lot'!C1609,'By Lot'!C1626)</f>
        <v>35</v>
      </c>
      <c r="D121" s="38">
        <f>SUM('By Lot'!D1507,'By Lot'!D1524,'By Lot'!D1541,'By Lot'!D1558,'By Lot'!D1609,'By Lot'!D1626)</f>
        <v>27</v>
      </c>
      <c r="E121" s="39">
        <f>SUM('By Lot'!E1507,'By Lot'!E1524,'By Lot'!E1541,'By Lot'!E1558,'By Lot'!E1609,'By Lot'!E1626)</f>
        <v>24</v>
      </c>
      <c r="F121" s="39">
        <f>SUM('By Lot'!F1507,'By Lot'!F1524,'By Lot'!F1541,'By Lot'!F1558,'By Lot'!F1609,'By Lot'!F1626)</f>
        <v>22</v>
      </c>
      <c r="G121" s="39">
        <f>SUM('By Lot'!G1507,'By Lot'!G1524,'By Lot'!G1541,'By Lot'!G1558,'By Lot'!G1609,'By Lot'!G1626)</f>
        <v>18</v>
      </c>
      <c r="H121" s="39">
        <f>SUM('By Lot'!H1507,'By Lot'!H1524,'By Lot'!H1541,'By Lot'!H1558,'By Lot'!H1609,'By Lot'!H1626)</f>
        <v>16</v>
      </c>
      <c r="I121" s="39">
        <f>SUM('By Lot'!I1507,'By Lot'!I1524,'By Lot'!I1541,'By Lot'!I1558,'By Lot'!I1609,'By Lot'!I1626)</f>
        <v>19</v>
      </c>
      <c r="J121" s="39">
        <f>SUM('By Lot'!J1507,'By Lot'!J1524,'By Lot'!J1541,'By Lot'!J1558,'By Lot'!J1609,'By Lot'!J1626)</f>
        <v>18</v>
      </c>
      <c r="K121" s="39">
        <f>SUM('By Lot'!K1507,'By Lot'!K1524,'By Lot'!K1541,'By Lot'!K1558,'By Lot'!K1609,'By Lot'!K1626)</f>
        <v>17</v>
      </c>
      <c r="L121" s="39">
        <f>SUM('By Lot'!L1507,'By Lot'!L1524,'By Lot'!L1541,'By Lot'!L1558,'By Lot'!L1609,'By Lot'!L1626)</f>
        <v>19</v>
      </c>
      <c r="M121" s="40">
        <f>SUM('By Lot'!M1507,'By Lot'!M1524,'By Lot'!M1541,'By Lot'!M1558,'By Lot'!M1609,'By Lot'!M1626)</f>
        <v>18</v>
      </c>
      <c r="N121" s="41">
        <f t="shared" si="9"/>
        <v>16</v>
      </c>
      <c r="O121" s="42">
        <f t="shared" si="10"/>
        <v>19</v>
      </c>
      <c r="P121" s="43">
        <f t="shared" si="11"/>
        <v>0.5428571428571428</v>
      </c>
    </row>
    <row r="122" spans="1:16" ht="11.25">
      <c r="A122" s="5"/>
      <c r="B122" s="37" t="s">
        <v>100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104</v>
      </c>
      <c r="C123" s="37">
        <f>SUM('By Lot'!C1515,'By Lot'!C1532,'By Lot'!C1549,'By Lot'!C1566,'By Lot'!C1617,'By Lot'!C1634)</f>
        <v>22</v>
      </c>
      <c r="D123" s="38">
        <f>SUM('By Lot'!D1515,'By Lot'!D1532,'By Lot'!D1549,'By Lot'!D1566,'By Lot'!D1617,'By Lot'!D1634)</f>
        <v>17</v>
      </c>
      <c r="E123" s="39">
        <f>SUM('By Lot'!E1515,'By Lot'!E1532,'By Lot'!E1549,'By Lot'!E1566,'By Lot'!E1617,'By Lot'!E1634)</f>
        <v>14</v>
      </c>
      <c r="F123" s="39">
        <f>SUM('By Lot'!F1515,'By Lot'!F1532,'By Lot'!F1549,'By Lot'!F1566,'By Lot'!F1617,'By Lot'!F1634)</f>
        <v>10</v>
      </c>
      <c r="G123" s="39">
        <f>SUM('By Lot'!G1515,'By Lot'!G1532,'By Lot'!G1549,'By Lot'!G1566,'By Lot'!G1617,'By Lot'!G1634)</f>
        <v>7</v>
      </c>
      <c r="H123" s="39">
        <f>SUM('By Lot'!H1515,'By Lot'!H1532,'By Lot'!H1549,'By Lot'!H1566,'By Lot'!H1617,'By Lot'!H1634)</f>
        <v>6</v>
      </c>
      <c r="I123" s="39">
        <f>SUM('By Lot'!I1515,'By Lot'!I1532,'By Lot'!I1549,'By Lot'!I1566,'By Lot'!I1617,'By Lot'!I1634)</f>
        <v>7</v>
      </c>
      <c r="J123" s="39">
        <f>SUM('By Lot'!J1515,'By Lot'!J1532,'By Lot'!J1549,'By Lot'!J1566,'By Lot'!J1617,'By Lot'!J1634)</f>
        <v>6</v>
      </c>
      <c r="K123" s="39">
        <f>SUM('By Lot'!K1515,'By Lot'!K1532,'By Lot'!K1549,'By Lot'!K1566,'By Lot'!K1617,'By Lot'!K1634)</f>
        <v>6</v>
      </c>
      <c r="L123" s="39">
        <f>SUM('By Lot'!L1515,'By Lot'!L1532,'By Lot'!L1549,'By Lot'!L1566,'By Lot'!L1617,'By Lot'!L1634)</f>
        <v>6</v>
      </c>
      <c r="M123" s="40">
        <f>SUM('By Lot'!M1515,'By Lot'!M1532,'By Lot'!M1549,'By Lot'!M1566,'By Lot'!M1617,'By Lot'!M1634)</f>
        <v>11</v>
      </c>
      <c r="N123" s="41">
        <f t="shared" si="9"/>
        <v>6</v>
      </c>
      <c r="O123" s="42">
        <f t="shared" si="10"/>
        <v>16</v>
      </c>
      <c r="P123" s="43">
        <f t="shared" si="11"/>
        <v>0.7272727272727273</v>
      </c>
    </row>
    <row r="124" spans="1:16" ht="11.25">
      <c r="A124" s="5"/>
      <c r="B124" s="37" t="s">
        <v>284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285</v>
      </c>
      <c r="C125" s="37">
        <f>SUM('By Lot'!C1517,'By Lot'!C1534,'By Lot'!C1551,'By Lot'!C1568,'By Lot'!C1619,'By Lot'!C1636)</f>
        <v>8</v>
      </c>
      <c r="D125" s="38">
        <f>SUM('By Lot'!D1517,'By Lot'!D1534,'By Lot'!D1551,'By Lot'!D1568,'By Lot'!D1619,'By Lot'!D1636)</f>
        <v>5</v>
      </c>
      <c r="E125" s="39">
        <f>SUM('By Lot'!E1517,'By Lot'!E1534,'By Lot'!E1551,'By Lot'!E1568,'By Lot'!E1619,'By Lot'!E1636)</f>
        <v>3</v>
      </c>
      <c r="F125" s="39">
        <f>SUM('By Lot'!F1517,'By Lot'!F1534,'By Lot'!F1551,'By Lot'!F1568,'By Lot'!F1619,'By Lot'!F1636)</f>
        <v>2</v>
      </c>
      <c r="G125" s="39">
        <f>SUM('By Lot'!G1517,'By Lot'!G1534,'By Lot'!G1551,'By Lot'!G1568,'By Lot'!G1619,'By Lot'!G1636)</f>
        <v>2</v>
      </c>
      <c r="H125" s="39">
        <f>SUM('By Lot'!H1517,'By Lot'!H1534,'By Lot'!H1551,'By Lot'!H1568,'By Lot'!H1619,'By Lot'!H1636)</f>
        <v>3</v>
      </c>
      <c r="I125" s="39">
        <f>SUM('By Lot'!I1517,'By Lot'!I1534,'By Lot'!I1551,'By Lot'!I1568,'By Lot'!I1619,'By Lot'!I1636)</f>
        <v>3</v>
      </c>
      <c r="J125" s="39">
        <f>SUM('By Lot'!J1517,'By Lot'!J1534,'By Lot'!J1551,'By Lot'!J1568,'By Lot'!J1619,'By Lot'!J1636)</f>
        <v>2</v>
      </c>
      <c r="K125" s="39">
        <f>SUM('By Lot'!K1517,'By Lot'!K1534,'By Lot'!K1551,'By Lot'!K1568,'By Lot'!K1619,'By Lot'!K1636)</f>
        <v>3</v>
      </c>
      <c r="L125" s="39">
        <f>SUM('By Lot'!L1517,'By Lot'!L1534,'By Lot'!L1551,'By Lot'!L1568,'By Lot'!L1619,'By Lot'!L1636)</f>
        <v>3</v>
      </c>
      <c r="M125" s="40">
        <f>SUM('By Lot'!M1517,'By Lot'!M1534,'By Lot'!M1551,'By Lot'!M1568,'By Lot'!M1619,'By Lot'!M1636)</f>
        <v>4</v>
      </c>
      <c r="N125" s="41">
        <f t="shared" si="9"/>
        <v>2</v>
      </c>
      <c r="O125" s="42">
        <f t="shared" si="10"/>
        <v>6</v>
      </c>
      <c r="P125" s="43">
        <f t="shared" si="11"/>
        <v>0.75</v>
      </c>
    </row>
    <row r="126" spans="1:16" ht="11.25">
      <c r="A126" s="5"/>
      <c r="B126" s="37" t="s">
        <v>4</v>
      </c>
      <c r="C126" s="37">
        <f>SUM('By Lot'!C1518,'By Lot'!C1535,'By Lot'!C1552,'By Lot'!C1569,'By Lot'!C1620,'By Lot'!C1637)</f>
        <v>13</v>
      </c>
      <c r="D126" s="38">
        <f>SUM('By Lot'!D1518,'By Lot'!D1535,'By Lot'!D1552,'By Lot'!D1569,'By Lot'!D1620,'By Lot'!D1637)</f>
        <v>10</v>
      </c>
      <c r="E126" s="39">
        <f>SUM('By Lot'!E1518,'By Lot'!E1535,'By Lot'!E1552,'By Lot'!E1569,'By Lot'!E1620,'By Lot'!E1637)</f>
        <v>9</v>
      </c>
      <c r="F126" s="39">
        <f>SUM('By Lot'!F1518,'By Lot'!F1535,'By Lot'!F1552,'By Lot'!F1569,'By Lot'!F1620,'By Lot'!F1637)</f>
        <v>8</v>
      </c>
      <c r="G126" s="39">
        <f>SUM('By Lot'!G1518,'By Lot'!G1535,'By Lot'!G1552,'By Lot'!G1569,'By Lot'!G1620,'By Lot'!G1637)</f>
        <v>6</v>
      </c>
      <c r="H126" s="39">
        <f>SUM('By Lot'!H1518,'By Lot'!H1535,'By Lot'!H1552,'By Lot'!H1569,'By Lot'!H1620,'By Lot'!H1637)</f>
        <v>8</v>
      </c>
      <c r="I126" s="39">
        <f>SUM('By Lot'!I1518,'By Lot'!I1535,'By Lot'!I1552,'By Lot'!I1569,'By Lot'!I1620,'By Lot'!I1637)</f>
        <v>8</v>
      </c>
      <c r="J126" s="39">
        <f>SUM('By Lot'!J1518,'By Lot'!J1535,'By Lot'!J1552,'By Lot'!J1569,'By Lot'!J1620,'By Lot'!J1637)</f>
        <v>9</v>
      </c>
      <c r="K126" s="39">
        <f>SUM('By Lot'!K1518,'By Lot'!K1535,'By Lot'!K1552,'By Lot'!K1569,'By Lot'!K1620,'By Lot'!K1637)</f>
        <v>8</v>
      </c>
      <c r="L126" s="39">
        <f>SUM('By Lot'!L1518,'By Lot'!L1535,'By Lot'!L1552,'By Lot'!L1569,'By Lot'!L1620,'By Lot'!L1637)</f>
        <v>7</v>
      </c>
      <c r="M126" s="40">
        <f>SUM('By Lot'!M1518,'By Lot'!M1535,'By Lot'!M1552,'By Lot'!M1569,'By Lot'!M1620,'By Lot'!M1637)</f>
        <v>7</v>
      </c>
      <c r="N126" s="41">
        <f t="shared" si="9"/>
        <v>6</v>
      </c>
      <c r="O126" s="42">
        <f t="shared" si="10"/>
        <v>7</v>
      </c>
      <c r="P126" s="43">
        <f t="shared" si="11"/>
        <v>0.5384615384615384</v>
      </c>
    </row>
    <row r="127" spans="1:16" ht="11.25">
      <c r="A127" s="44"/>
      <c r="B127" s="45" t="s">
        <v>5</v>
      </c>
      <c r="C127" s="45">
        <f aca="true" t="shared" si="16" ref="C127:M127">SUM(C117:C126)</f>
        <v>503</v>
      </c>
      <c r="D127" s="46">
        <f t="shared" si="16"/>
        <v>297</v>
      </c>
      <c r="E127" s="47">
        <f t="shared" si="16"/>
        <v>217</v>
      </c>
      <c r="F127" s="47">
        <f t="shared" si="16"/>
        <v>135</v>
      </c>
      <c r="G127" s="47">
        <f t="shared" si="16"/>
        <v>80</v>
      </c>
      <c r="H127" s="47">
        <f t="shared" si="16"/>
        <v>71</v>
      </c>
      <c r="I127" s="47">
        <f t="shared" si="16"/>
        <v>81</v>
      </c>
      <c r="J127" s="47">
        <f t="shared" si="16"/>
        <v>78</v>
      </c>
      <c r="K127" s="47">
        <f t="shared" si="16"/>
        <v>79</v>
      </c>
      <c r="L127" s="47">
        <f t="shared" si="16"/>
        <v>111</v>
      </c>
      <c r="M127" s="48">
        <f t="shared" si="16"/>
        <v>159</v>
      </c>
      <c r="N127" s="49">
        <f t="shared" si="9"/>
        <v>71</v>
      </c>
      <c r="O127" s="50">
        <f t="shared" si="10"/>
        <v>432</v>
      </c>
      <c r="P127" s="51">
        <f t="shared" si="11"/>
        <v>0.8588469184890656</v>
      </c>
    </row>
    <row r="128" spans="1:16" ht="11.25">
      <c r="A128" s="36" t="s">
        <v>232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255</v>
      </c>
      <c r="B129" s="37" t="s">
        <v>1</v>
      </c>
      <c r="C129" s="37">
        <f>SUM('By Lot'!C1589,'By Lot'!C1640)</f>
        <v>190</v>
      </c>
      <c r="D129" s="38">
        <f>SUM('By Lot'!D1589,'By Lot'!D1640)</f>
        <v>77</v>
      </c>
      <c r="E129" s="39">
        <f>SUM('By Lot'!E1589,'By Lot'!E1640)</f>
        <v>38</v>
      </c>
      <c r="F129" s="39">
        <f>SUM('By Lot'!F1589,'By Lot'!F1640)</f>
        <v>25</v>
      </c>
      <c r="G129" s="39">
        <f>SUM('By Lot'!G1589,'By Lot'!G1640)</f>
        <v>18</v>
      </c>
      <c r="H129" s="39">
        <f>SUM('By Lot'!H1589,'By Lot'!H1640)</f>
        <v>15</v>
      </c>
      <c r="I129" s="39">
        <f>SUM('By Lot'!I1589,'By Lot'!I1640)</f>
        <v>13</v>
      </c>
      <c r="J129" s="39">
        <f>SUM('By Lot'!J1589,'By Lot'!J1640)</f>
        <v>18</v>
      </c>
      <c r="K129" s="39">
        <f>SUM('By Lot'!K1589,'By Lot'!K1640)</f>
        <v>42</v>
      </c>
      <c r="L129" s="39">
        <f>SUM('By Lot'!L1589,'By Lot'!L1640)</f>
        <v>74</v>
      </c>
      <c r="M129" s="40">
        <f>SUM('By Lot'!M1589,'By Lot'!M1640)</f>
        <v>116</v>
      </c>
      <c r="N129" s="41">
        <f t="shared" si="9"/>
        <v>13</v>
      </c>
      <c r="O129" s="42">
        <f t="shared" si="10"/>
        <v>177</v>
      </c>
      <c r="P129" s="43">
        <f t="shared" si="11"/>
        <v>0.9315789473684211</v>
      </c>
    </row>
    <row r="130" spans="1:16" ht="11.25">
      <c r="A130" s="5" t="s">
        <v>257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568</v>
      </c>
      <c r="C131" s="37">
        <f>SUM('By Lot'!C1591,'By Lot'!C1642)</f>
        <v>16</v>
      </c>
      <c r="D131" s="38">
        <f>SUM('By Lot'!D1591,'By Lot'!D1642)</f>
        <v>9</v>
      </c>
      <c r="E131" s="39">
        <f>SUM('By Lot'!E1591,'By Lot'!E1642)</f>
        <v>7</v>
      </c>
      <c r="F131" s="39">
        <f>SUM('By Lot'!F1591,'By Lot'!F1642)</f>
        <v>5</v>
      </c>
      <c r="G131" s="39">
        <f>SUM('By Lot'!G1591,'By Lot'!G1642)</f>
        <v>7</v>
      </c>
      <c r="H131" s="39">
        <f>SUM('By Lot'!H1591,'By Lot'!H1642)</f>
        <v>8</v>
      </c>
      <c r="I131" s="39">
        <f>SUM('By Lot'!I1591,'By Lot'!I1642)</f>
        <v>5</v>
      </c>
      <c r="J131" s="39">
        <f>SUM('By Lot'!J1591,'By Lot'!J1642)</f>
        <v>4</v>
      </c>
      <c r="K131" s="39">
        <f>SUM('By Lot'!K1591,'By Lot'!K1642)</f>
        <v>5</v>
      </c>
      <c r="L131" s="39">
        <f>SUM('By Lot'!L1591,'By Lot'!L1642)</f>
        <v>6</v>
      </c>
      <c r="M131" s="40">
        <f>SUM('By Lot'!M1591,'By Lot'!M1642)</f>
        <v>4</v>
      </c>
      <c r="N131" s="41">
        <f t="shared" si="9"/>
        <v>4</v>
      </c>
      <c r="O131" s="42">
        <f t="shared" si="10"/>
        <v>12</v>
      </c>
      <c r="P131" s="43">
        <f t="shared" si="11"/>
        <v>0.75</v>
      </c>
    </row>
    <row r="132" spans="1:16" ht="11.25">
      <c r="A132" s="5"/>
      <c r="B132" s="37" t="s">
        <v>3</v>
      </c>
      <c r="C132" s="37">
        <f>SUM('By Lot'!C1592,'By Lot'!C1643)</f>
        <v>1</v>
      </c>
      <c r="D132" s="38">
        <f>SUM('By Lot'!D1592,'By Lot'!D1643)</f>
        <v>1</v>
      </c>
      <c r="E132" s="39">
        <f>SUM('By Lot'!E1592,'By Lot'!E1643)</f>
        <v>1</v>
      </c>
      <c r="F132" s="39">
        <f>SUM('By Lot'!F1592,'By Lot'!F1643)</f>
        <v>1</v>
      </c>
      <c r="G132" s="39">
        <f>SUM('By Lot'!G1592,'By Lot'!G1643)</f>
        <v>1</v>
      </c>
      <c r="H132" s="39">
        <f>SUM('By Lot'!H1592,'By Lot'!H1643)</f>
        <v>1</v>
      </c>
      <c r="I132" s="39">
        <f>SUM('By Lot'!I1592,'By Lot'!I1643)</f>
        <v>1</v>
      </c>
      <c r="J132" s="39">
        <f>SUM('By Lot'!J1592,'By Lot'!J1643)</f>
        <v>1</v>
      </c>
      <c r="K132" s="39">
        <f>SUM('By Lot'!K1592,'By Lot'!K1643)</f>
        <v>1</v>
      </c>
      <c r="L132" s="39">
        <f>SUM('By Lot'!L1592,'By Lot'!L1643)</f>
        <v>1</v>
      </c>
      <c r="M132" s="40">
        <f>SUM('By Lot'!M1592,'By Lot'!M1643)</f>
        <v>1</v>
      </c>
      <c r="N132" s="41">
        <f t="shared" si="9"/>
        <v>1</v>
      </c>
      <c r="O132" s="42">
        <f t="shared" si="10"/>
        <v>0</v>
      </c>
      <c r="P132" s="43">
        <f t="shared" si="11"/>
        <v>0</v>
      </c>
    </row>
    <row r="133" spans="1:16" ht="11.25">
      <c r="A133" s="5"/>
      <c r="B133" s="37" t="s">
        <v>100</v>
      </c>
      <c r="C133" s="37">
        <f>SUM('By Lot'!C1599,'By Lot'!C1650)</f>
        <v>134</v>
      </c>
      <c r="D133" s="38">
        <f>SUM('By Lot'!D1599,'By Lot'!D1650)</f>
        <v>46</v>
      </c>
      <c r="E133" s="39">
        <f>SUM('By Lot'!E1599,'By Lot'!E1650)</f>
        <v>46</v>
      </c>
      <c r="F133" s="39">
        <f>SUM('By Lot'!F1599,'By Lot'!F1650)</f>
        <v>46</v>
      </c>
      <c r="G133" s="39">
        <f>SUM('By Lot'!G1599,'By Lot'!G1650)</f>
        <v>44</v>
      </c>
      <c r="H133" s="39">
        <f>SUM('By Lot'!H1599,'By Lot'!H1650)</f>
        <v>40</v>
      </c>
      <c r="I133" s="39">
        <f>SUM('By Lot'!I1599,'By Lot'!I1650)</f>
        <v>39</v>
      </c>
      <c r="J133" s="39">
        <f>SUM('By Lot'!J1599,'By Lot'!J1650)</f>
        <v>38</v>
      </c>
      <c r="K133" s="39">
        <f>SUM('By Lot'!K1599,'By Lot'!K1650)</f>
        <v>41</v>
      </c>
      <c r="L133" s="39">
        <f>SUM('By Lot'!L1599,'By Lot'!L1650)</f>
        <v>43</v>
      </c>
      <c r="M133" s="40">
        <f>SUM('By Lot'!M1599,'By Lot'!M1650)</f>
        <v>47</v>
      </c>
      <c r="N133" s="41">
        <f t="shared" si="9"/>
        <v>38</v>
      </c>
      <c r="O133" s="42">
        <f t="shared" si="10"/>
        <v>96</v>
      </c>
      <c r="P133" s="43">
        <f t="shared" si="11"/>
        <v>0.7164179104477612</v>
      </c>
    </row>
    <row r="134" spans="1:16" ht="11.25">
      <c r="A134" s="5"/>
      <c r="B134" s="37" t="s">
        <v>104</v>
      </c>
      <c r="C134" s="37">
        <f>SUM('By Lot'!C1600,'By Lot'!C1651)</f>
        <v>8</v>
      </c>
      <c r="D134" s="38">
        <f>SUM('By Lot'!D1600,'By Lot'!D1651)</f>
        <v>2</v>
      </c>
      <c r="E134" s="39">
        <f>SUM('By Lot'!E1600,'By Lot'!E1651)</f>
        <v>2</v>
      </c>
      <c r="F134" s="39">
        <f>SUM('By Lot'!F1600,'By Lot'!F1651)</f>
        <v>2</v>
      </c>
      <c r="G134" s="39">
        <f>SUM('By Lot'!G1600,'By Lot'!G1651)</f>
        <v>2</v>
      </c>
      <c r="H134" s="39">
        <f>SUM('By Lot'!H1600,'By Lot'!H1651)</f>
        <v>2</v>
      </c>
      <c r="I134" s="39">
        <f>SUM('By Lot'!I1600,'By Lot'!I1651)</f>
        <v>2</v>
      </c>
      <c r="J134" s="39">
        <f>SUM('By Lot'!J1600,'By Lot'!J1651)</f>
        <v>3</v>
      </c>
      <c r="K134" s="39">
        <f>SUM('By Lot'!K1600,'By Lot'!K1651)</f>
        <v>5</v>
      </c>
      <c r="L134" s="39">
        <f>SUM('By Lot'!L1600,'By Lot'!L1651)</f>
        <v>6</v>
      </c>
      <c r="M134" s="40">
        <f>SUM('By Lot'!M1600,'By Lot'!M1651)</f>
        <v>7</v>
      </c>
      <c r="N134" s="41">
        <f t="shared" si="9"/>
        <v>2</v>
      </c>
      <c r="O134" s="42">
        <f t="shared" si="10"/>
        <v>6</v>
      </c>
      <c r="P134" s="43">
        <f t="shared" si="11"/>
        <v>0.75</v>
      </c>
    </row>
    <row r="135" spans="1:16" ht="11.25">
      <c r="A135" s="5"/>
      <c r="B135" s="37" t="s">
        <v>284</v>
      </c>
      <c r="C135" s="37">
        <f>SUM('By Lot'!C1601,'By Lot'!C1652)</f>
        <v>115</v>
      </c>
      <c r="D135" s="38">
        <f>SUM('By Lot'!D1601,'By Lot'!D1652)</f>
        <v>51</v>
      </c>
      <c r="E135" s="39">
        <f>SUM('By Lot'!E1601,'By Lot'!E1652)</f>
        <v>57</v>
      </c>
      <c r="F135" s="39">
        <f>SUM('By Lot'!F1601,'By Lot'!F1652)</f>
        <v>56</v>
      </c>
      <c r="G135" s="39">
        <f>SUM('By Lot'!G1601,'By Lot'!G1652)</f>
        <v>60</v>
      </c>
      <c r="H135" s="39">
        <f>SUM('By Lot'!H1601,'By Lot'!H1652)</f>
        <v>54</v>
      </c>
      <c r="I135" s="39">
        <f>SUM('By Lot'!I1601,'By Lot'!I1652)</f>
        <v>47</v>
      </c>
      <c r="J135" s="39">
        <f>SUM('By Lot'!J1601,'By Lot'!J1652)</f>
        <v>57</v>
      </c>
      <c r="K135" s="39">
        <f>SUM('By Lot'!K1601,'By Lot'!K1652)</f>
        <v>42</v>
      </c>
      <c r="L135" s="39">
        <f>SUM('By Lot'!L1601,'By Lot'!L1652)</f>
        <v>32</v>
      </c>
      <c r="M135" s="40">
        <f>SUM('By Lot'!M1601,'By Lot'!M1652)</f>
        <v>29</v>
      </c>
      <c r="N135" s="41">
        <f t="shared" si="9"/>
        <v>29</v>
      </c>
      <c r="O135" s="42">
        <f t="shared" si="10"/>
        <v>86</v>
      </c>
      <c r="P135" s="43">
        <f t="shared" si="11"/>
        <v>0.7478260869565218</v>
      </c>
    </row>
    <row r="136" spans="1:16" ht="11.25">
      <c r="A136" s="5"/>
      <c r="B136" s="37" t="s">
        <v>285</v>
      </c>
      <c r="C136" s="37">
        <f>SUM('By Lot'!C1602,'By Lot'!C1653)</f>
        <v>9</v>
      </c>
      <c r="D136" s="38">
        <f>SUM('By Lot'!D1602,'By Lot'!D1653)</f>
        <v>1</v>
      </c>
      <c r="E136" s="39">
        <f>SUM('By Lot'!E1602,'By Lot'!E1653)</f>
        <v>1</v>
      </c>
      <c r="F136" s="39">
        <f>SUM('By Lot'!F1602,'By Lot'!F1653)</f>
        <v>2</v>
      </c>
      <c r="G136" s="39">
        <f>SUM('By Lot'!G1602,'By Lot'!G1653)</f>
        <v>1</v>
      </c>
      <c r="H136" s="39">
        <f>SUM('By Lot'!H1602,'By Lot'!H1653)</f>
        <v>3</v>
      </c>
      <c r="I136" s="39">
        <f>SUM('By Lot'!I1602,'By Lot'!I1653)</f>
        <v>2</v>
      </c>
      <c r="J136" s="39">
        <f>SUM('By Lot'!J1602,'By Lot'!J1653)</f>
        <v>2</v>
      </c>
      <c r="K136" s="39">
        <f>SUM('By Lot'!K1602,'By Lot'!K1653)</f>
        <v>2</v>
      </c>
      <c r="L136" s="39">
        <f>SUM('By Lot'!L1602,'By Lot'!L1653)</f>
        <v>1</v>
      </c>
      <c r="M136" s="40">
        <f>SUM('By Lot'!M1602,'By Lot'!M1653)</f>
        <v>1</v>
      </c>
      <c r="N136" s="41">
        <f aca="true" t="shared" si="17" ref="N136:N199">MIN(D136:M136)</f>
        <v>1</v>
      </c>
      <c r="O136" s="42">
        <f aca="true" t="shared" si="18" ref="O136:O199">C136-N136</f>
        <v>8</v>
      </c>
      <c r="P136" s="43">
        <f aca="true" t="shared" si="19" ref="P136:P199">O136/C136</f>
        <v>0.8888888888888888</v>
      </c>
    </row>
    <row r="137" spans="1:16" ht="11.25">
      <c r="A137" s="5"/>
      <c r="B137" s="37" t="s">
        <v>4</v>
      </c>
      <c r="C137" s="37">
        <f>SUM('By Lot'!C1603,'By Lot'!C1654)</f>
        <v>4</v>
      </c>
      <c r="D137" s="38">
        <f>SUM('By Lot'!D1603,'By Lot'!D1654)</f>
        <v>3</v>
      </c>
      <c r="E137" s="39">
        <f>SUM('By Lot'!E1603,'By Lot'!E1654)</f>
        <v>3</v>
      </c>
      <c r="F137" s="39">
        <f>SUM('By Lot'!F1603,'By Lot'!F1654)</f>
        <v>3</v>
      </c>
      <c r="G137" s="39">
        <f>SUM('By Lot'!G1603,'By Lot'!G1654)</f>
        <v>3</v>
      </c>
      <c r="H137" s="39">
        <f>SUM('By Lot'!H1603,'By Lot'!H1654)</f>
        <v>4</v>
      </c>
      <c r="I137" s="39">
        <f>SUM('By Lot'!I1603,'By Lot'!I1654)</f>
        <v>4</v>
      </c>
      <c r="J137" s="39">
        <f>SUM('By Lot'!J1603,'By Lot'!J1654)</f>
        <v>3</v>
      </c>
      <c r="K137" s="39">
        <f>SUM('By Lot'!K1603,'By Lot'!K1654)</f>
        <v>3</v>
      </c>
      <c r="L137" s="39">
        <f>SUM('By Lot'!L1603,'By Lot'!L1654)</f>
        <v>4</v>
      </c>
      <c r="M137" s="40">
        <f>SUM('By Lot'!M1603,'By Lot'!M1654)</f>
        <v>4</v>
      </c>
      <c r="N137" s="41">
        <f t="shared" si="17"/>
        <v>3</v>
      </c>
      <c r="O137" s="42">
        <f t="shared" si="18"/>
        <v>1</v>
      </c>
      <c r="P137" s="43">
        <f t="shared" si="19"/>
        <v>0.25</v>
      </c>
    </row>
    <row r="138" spans="1:16" ht="11.25">
      <c r="A138" s="44"/>
      <c r="B138" s="45" t="s">
        <v>5</v>
      </c>
      <c r="C138" s="45">
        <f aca="true" t="shared" si="20" ref="C138:M138">SUM(C128:C137)</f>
        <v>477</v>
      </c>
      <c r="D138" s="46">
        <f t="shared" si="20"/>
        <v>190</v>
      </c>
      <c r="E138" s="47">
        <f t="shared" si="20"/>
        <v>155</v>
      </c>
      <c r="F138" s="47">
        <f t="shared" si="20"/>
        <v>140</v>
      </c>
      <c r="G138" s="47">
        <f t="shared" si="20"/>
        <v>136</v>
      </c>
      <c r="H138" s="47">
        <f t="shared" si="20"/>
        <v>127</v>
      </c>
      <c r="I138" s="47">
        <f t="shared" si="20"/>
        <v>113</v>
      </c>
      <c r="J138" s="47">
        <f t="shared" si="20"/>
        <v>126</v>
      </c>
      <c r="K138" s="47">
        <f t="shared" si="20"/>
        <v>141</v>
      </c>
      <c r="L138" s="47">
        <f t="shared" si="20"/>
        <v>167</v>
      </c>
      <c r="M138" s="48">
        <f t="shared" si="20"/>
        <v>209</v>
      </c>
      <c r="N138" s="49">
        <f t="shared" si="17"/>
        <v>113</v>
      </c>
      <c r="O138" s="50">
        <f t="shared" si="18"/>
        <v>364</v>
      </c>
      <c r="P138" s="51">
        <f t="shared" si="19"/>
        <v>0.7631027253668763</v>
      </c>
    </row>
    <row r="139" spans="1:16" ht="11.25">
      <c r="A139" s="56" t="s">
        <v>248</v>
      </c>
      <c r="B139" s="37" t="s">
        <v>0</v>
      </c>
      <c r="C139" s="37">
        <f>SUM('By Lot'!C1129,'By Lot'!C1146,'By Lot'!C1180,'By Lot'!C1214,'By Lot'!C1384,'By Lot'!C1401,'By Lot'!C1418,'By Lot'!C1435,'By Lot'!C1452,'By Lot'!C1469,'By Lot'!C1571)</f>
        <v>174</v>
      </c>
      <c r="D139" s="38">
        <f>SUM('By Lot'!D1129,'By Lot'!D1146,'By Lot'!D1180,'By Lot'!D1214,'By Lot'!D1384,'By Lot'!D1401,'By Lot'!D1418,'By Lot'!D1435,'By Lot'!D1452,'By Lot'!D1469,'By Lot'!D1571)</f>
        <v>120</v>
      </c>
      <c r="E139" s="39">
        <f>SUM('By Lot'!E1129,'By Lot'!E1146,'By Lot'!E1180,'By Lot'!E1214,'By Lot'!E1384,'By Lot'!E1401,'By Lot'!E1418,'By Lot'!E1435,'By Lot'!E1452,'By Lot'!E1469,'By Lot'!E1571)</f>
        <v>85</v>
      </c>
      <c r="F139" s="39">
        <f>SUM('By Lot'!F1129,'By Lot'!F1146,'By Lot'!F1180,'By Lot'!F1214,'By Lot'!F1384,'By Lot'!F1401,'By Lot'!F1418,'By Lot'!F1435,'By Lot'!F1452,'By Lot'!F1469,'By Lot'!F1571)</f>
        <v>67</v>
      </c>
      <c r="G139" s="39">
        <f>SUM('By Lot'!G1129,'By Lot'!G1146,'By Lot'!G1180,'By Lot'!G1214,'By Lot'!G1384,'By Lot'!G1401,'By Lot'!G1418,'By Lot'!G1435,'By Lot'!G1452,'By Lot'!G1469,'By Lot'!G1571)</f>
        <v>58</v>
      </c>
      <c r="H139" s="39">
        <f>SUM('By Lot'!H1129,'By Lot'!H1146,'By Lot'!H1180,'By Lot'!H1214,'By Lot'!H1384,'By Lot'!H1401,'By Lot'!H1418,'By Lot'!H1435,'By Lot'!H1452,'By Lot'!H1469,'By Lot'!H1571)</f>
        <v>57</v>
      </c>
      <c r="I139" s="39">
        <f>SUM('By Lot'!I1129,'By Lot'!I1146,'By Lot'!I1180,'By Lot'!I1214,'By Lot'!I1384,'By Lot'!I1401,'By Lot'!I1418,'By Lot'!I1435,'By Lot'!I1452,'By Lot'!I1469,'By Lot'!I1571)</f>
        <v>61</v>
      </c>
      <c r="J139" s="39">
        <f>SUM('By Lot'!J1129,'By Lot'!J1146,'By Lot'!J1180,'By Lot'!J1214,'By Lot'!J1384,'By Lot'!J1401,'By Lot'!J1418,'By Lot'!J1435,'By Lot'!J1452,'By Lot'!J1469,'By Lot'!J1571)</f>
        <v>58</v>
      </c>
      <c r="K139" s="39">
        <f>SUM('By Lot'!K1129,'By Lot'!K1146,'By Lot'!K1180,'By Lot'!K1214,'By Lot'!K1384,'By Lot'!K1401,'By Lot'!K1418,'By Lot'!K1435,'By Lot'!K1452,'By Lot'!K1469,'By Lot'!K1571)</f>
        <v>60</v>
      </c>
      <c r="L139" s="39">
        <f>SUM('By Lot'!L1129,'By Lot'!L1146,'By Lot'!L1180,'By Lot'!L1214,'By Lot'!L1384,'By Lot'!L1401,'By Lot'!L1418,'By Lot'!L1435,'By Lot'!L1452,'By Lot'!L1469,'By Lot'!L1571)</f>
        <v>75</v>
      </c>
      <c r="M139" s="40">
        <f>SUM('By Lot'!M1129,'By Lot'!M1146,'By Lot'!M1180,'By Lot'!M1214,'By Lot'!M1384,'By Lot'!M1401,'By Lot'!M1418,'By Lot'!M1435,'By Lot'!M1452,'By Lot'!M1469,'By Lot'!M1571)</f>
        <v>96</v>
      </c>
      <c r="N139" s="41">
        <f t="shared" si="17"/>
        <v>57</v>
      </c>
      <c r="O139" s="42">
        <f t="shared" si="18"/>
        <v>117</v>
      </c>
      <c r="P139" s="43">
        <f t="shared" si="19"/>
        <v>0.6724137931034483</v>
      </c>
    </row>
    <row r="140" spans="1:16" ht="11.25">
      <c r="A140" s="41" t="s">
        <v>254</v>
      </c>
      <c r="B140" s="37" t="s">
        <v>1</v>
      </c>
      <c r="C140" s="37">
        <f>SUM('By Lot'!C1130,'By Lot'!C1147,'By Lot'!C1181,'By Lot'!C1215,'By Lot'!C1385,'By Lot'!C1402,'By Lot'!C1419,'By Lot'!C1436,'By Lot'!C1453,'By Lot'!C1470,'By Lot'!C1572)</f>
        <v>386</v>
      </c>
      <c r="D140" s="38">
        <f>SUM('By Lot'!D1130,'By Lot'!D1147,'By Lot'!D1181,'By Lot'!D1215,'By Lot'!D1385,'By Lot'!D1402,'By Lot'!D1419,'By Lot'!D1436,'By Lot'!D1453,'By Lot'!D1470,'By Lot'!D1572)</f>
        <v>140</v>
      </c>
      <c r="E140" s="39">
        <f>SUM('By Lot'!E1130,'By Lot'!E1147,'By Lot'!E1181,'By Lot'!E1215,'By Lot'!E1385,'By Lot'!E1402,'By Lot'!E1419,'By Lot'!E1436,'By Lot'!E1453,'By Lot'!E1470,'By Lot'!E1572)</f>
        <v>73</v>
      </c>
      <c r="F140" s="39">
        <f>SUM('By Lot'!F1130,'By Lot'!F1147,'By Lot'!F1181,'By Lot'!F1215,'By Lot'!F1385,'By Lot'!F1402,'By Lot'!F1419,'By Lot'!F1436,'By Lot'!F1453,'By Lot'!F1470,'By Lot'!F1572)</f>
        <v>33</v>
      </c>
      <c r="G140" s="39">
        <f>SUM('By Lot'!G1130,'By Lot'!G1147,'By Lot'!G1181,'By Lot'!G1215,'By Lot'!G1385,'By Lot'!G1402,'By Lot'!G1419,'By Lot'!G1436,'By Lot'!G1453,'By Lot'!G1470,'By Lot'!G1572)</f>
        <v>8</v>
      </c>
      <c r="H140" s="39">
        <f>SUM('By Lot'!H1130,'By Lot'!H1147,'By Lot'!H1181,'By Lot'!H1215,'By Lot'!H1385,'By Lot'!H1402,'By Lot'!H1419,'By Lot'!H1436,'By Lot'!H1453,'By Lot'!H1470,'By Lot'!H1572)</f>
        <v>11</v>
      </c>
      <c r="I140" s="39">
        <f>SUM('By Lot'!I1130,'By Lot'!I1147,'By Lot'!I1181,'By Lot'!I1215,'By Lot'!I1385,'By Lot'!I1402,'By Lot'!I1419,'By Lot'!I1436,'By Lot'!I1453,'By Lot'!I1470,'By Lot'!I1572)</f>
        <v>20</v>
      </c>
      <c r="J140" s="39">
        <f>SUM('By Lot'!J1130,'By Lot'!J1147,'By Lot'!J1181,'By Lot'!J1215,'By Lot'!J1385,'By Lot'!J1402,'By Lot'!J1419,'By Lot'!J1436,'By Lot'!J1453,'By Lot'!J1470,'By Lot'!J1572)</f>
        <v>29</v>
      </c>
      <c r="K140" s="39">
        <f>SUM('By Lot'!K1130,'By Lot'!K1147,'By Lot'!K1181,'By Lot'!K1215,'By Lot'!K1385,'By Lot'!K1402,'By Lot'!K1419,'By Lot'!K1436,'By Lot'!K1453,'By Lot'!K1470,'By Lot'!K1572)</f>
        <v>70</v>
      </c>
      <c r="L140" s="39">
        <f>SUM('By Lot'!L1130,'By Lot'!L1147,'By Lot'!L1181,'By Lot'!L1215,'By Lot'!L1385,'By Lot'!L1402,'By Lot'!L1419,'By Lot'!L1436,'By Lot'!L1453,'By Lot'!L1470,'By Lot'!L1572)</f>
        <v>131</v>
      </c>
      <c r="M140" s="40">
        <f>SUM('By Lot'!M1130,'By Lot'!M1147,'By Lot'!M1181,'By Lot'!M1215,'By Lot'!M1385,'By Lot'!M1402,'By Lot'!M1419,'By Lot'!M1436,'By Lot'!M1453,'By Lot'!M1470,'By Lot'!M1572)</f>
        <v>221</v>
      </c>
      <c r="N140" s="41">
        <f t="shared" si="17"/>
        <v>8</v>
      </c>
      <c r="O140" s="42">
        <f t="shared" si="18"/>
        <v>378</v>
      </c>
      <c r="P140" s="43">
        <f t="shared" si="19"/>
        <v>0.9792746113989638</v>
      </c>
    </row>
    <row r="141" spans="1:16" ht="11.25">
      <c r="A141" s="41"/>
      <c r="B141" s="37" t="s">
        <v>2</v>
      </c>
      <c r="C141" s="37">
        <f>SUM('By Lot'!C1131,'By Lot'!C1148,'By Lot'!C1182,'By Lot'!C1216,'By Lot'!C1386,'By Lot'!C1403,'By Lot'!C1420,'By Lot'!C1437,'By Lot'!C1454,'By Lot'!C1471,'By Lot'!C1573)</f>
        <v>408</v>
      </c>
      <c r="D141" s="38">
        <f>SUM('By Lot'!D1131,'By Lot'!D1148,'By Lot'!D1182,'By Lot'!D1216,'By Lot'!D1386,'By Lot'!D1403,'By Lot'!D1420,'By Lot'!D1437,'By Lot'!D1454,'By Lot'!D1471,'By Lot'!D1573)</f>
        <v>160</v>
      </c>
      <c r="E141" s="39">
        <f>SUM('By Lot'!E1131,'By Lot'!E1148,'By Lot'!E1182,'By Lot'!E1216,'By Lot'!E1386,'By Lot'!E1403,'By Lot'!E1420,'By Lot'!E1437,'By Lot'!E1454,'By Lot'!E1471,'By Lot'!E1573)</f>
        <v>128</v>
      </c>
      <c r="F141" s="39">
        <f>SUM('By Lot'!F1131,'By Lot'!F1148,'By Lot'!F1182,'By Lot'!F1216,'By Lot'!F1386,'By Lot'!F1403,'By Lot'!F1420,'By Lot'!F1437,'By Lot'!F1454,'By Lot'!F1471,'By Lot'!F1573)</f>
        <v>64</v>
      </c>
      <c r="G141" s="39">
        <f>SUM('By Lot'!G1131,'By Lot'!G1148,'By Lot'!G1182,'By Lot'!G1216,'By Lot'!G1386,'By Lot'!G1403,'By Lot'!G1420,'By Lot'!G1437,'By Lot'!G1454,'By Lot'!G1471,'By Lot'!G1573)</f>
        <v>25</v>
      </c>
      <c r="H141" s="39">
        <f>SUM('By Lot'!H1131,'By Lot'!H1148,'By Lot'!H1182,'By Lot'!H1216,'By Lot'!H1386,'By Lot'!H1403,'By Lot'!H1420,'By Lot'!H1437,'By Lot'!H1454,'By Lot'!H1471,'By Lot'!H1573)</f>
        <v>22</v>
      </c>
      <c r="I141" s="39">
        <f>SUM('By Lot'!I1131,'By Lot'!I1148,'By Lot'!I1182,'By Lot'!I1216,'By Lot'!I1386,'By Lot'!I1403,'By Lot'!I1420,'By Lot'!I1437,'By Lot'!I1454,'By Lot'!I1471,'By Lot'!I1573)</f>
        <v>35</v>
      </c>
      <c r="J141" s="39">
        <f>SUM('By Lot'!J1131,'By Lot'!J1148,'By Lot'!J1182,'By Lot'!J1216,'By Lot'!J1386,'By Lot'!J1403,'By Lot'!J1420,'By Lot'!J1437,'By Lot'!J1454,'By Lot'!J1471,'By Lot'!J1573)</f>
        <v>49</v>
      </c>
      <c r="K141" s="39">
        <f>SUM('By Lot'!K1131,'By Lot'!K1148,'By Lot'!K1182,'By Lot'!K1216,'By Lot'!K1386,'By Lot'!K1403,'By Lot'!K1420,'By Lot'!K1437,'By Lot'!K1454,'By Lot'!K1471,'By Lot'!K1573)</f>
        <v>95</v>
      </c>
      <c r="L141" s="39">
        <f>SUM('By Lot'!L1131,'By Lot'!L1148,'By Lot'!L1182,'By Lot'!L1216,'By Lot'!L1386,'By Lot'!L1403,'By Lot'!L1420,'By Lot'!L1437,'By Lot'!L1454,'By Lot'!L1471,'By Lot'!L1573)</f>
        <v>138</v>
      </c>
      <c r="M141" s="40">
        <f>SUM('By Lot'!M1131,'By Lot'!M1148,'By Lot'!M1182,'By Lot'!M1216,'By Lot'!M1386,'By Lot'!M1403,'By Lot'!M1420,'By Lot'!M1437,'By Lot'!M1454,'By Lot'!M1471,'By Lot'!M1573)</f>
        <v>189</v>
      </c>
      <c r="N141" s="41">
        <f t="shared" si="17"/>
        <v>22</v>
      </c>
      <c r="O141" s="42">
        <f t="shared" si="18"/>
        <v>386</v>
      </c>
      <c r="P141" s="43">
        <f t="shared" si="19"/>
        <v>0.946078431372549</v>
      </c>
    </row>
    <row r="142" spans="1:16" ht="11.25">
      <c r="A142" s="41"/>
      <c r="B142" s="37" t="s">
        <v>568</v>
      </c>
      <c r="C142" s="37">
        <f>SUM('By Lot'!C1132,'By Lot'!C1149,'By Lot'!C1183,'By Lot'!C1217,'By Lot'!C1387,'By Lot'!C1404,'By Lot'!C1421,'By Lot'!C1438,'By Lot'!C1455,'By Lot'!C1472,'By Lot'!C1574)</f>
        <v>170</v>
      </c>
      <c r="D142" s="38">
        <f>SUM('By Lot'!D1132,'By Lot'!D1149,'By Lot'!D1183,'By Lot'!D1217,'By Lot'!D1387,'By Lot'!D1404,'By Lot'!D1421,'By Lot'!D1438,'By Lot'!D1455,'By Lot'!D1472,'By Lot'!D1574)</f>
        <v>142</v>
      </c>
      <c r="E142" s="39">
        <f>SUM('By Lot'!E1132,'By Lot'!E1149,'By Lot'!E1183,'By Lot'!E1217,'By Lot'!E1387,'By Lot'!E1404,'By Lot'!E1421,'By Lot'!E1438,'By Lot'!E1455,'By Lot'!E1472,'By Lot'!E1574)</f>
        <v>119</v>
      </c>
      <c r="F142" s="39">
        <f>SUM('By Lot'!F1132,'By Lot'!F1149,'By Lot'!F1183,'By Lot'!F1217,'By Lot'!F1387,'By Lot'!F1404,'By Lot'!F1421,'By Lot'!F1438,'By Lot'!F1455,'By Lot'!F1472,'By Lot'!F1574)</f>
        <v>100</v>
      </c>
      <c r="G142" s="39">
        <f>SUM('By Lot'!G1132,'By Lot'!G1149,'By Lot'!G1183,'By Lot'!G1217,'By Lot'!G1387,'By Lot'!G1404,'By Lot'!G1421,'By Lot'!G1438,'By Lot'!G1455,'By Lot'!G1472,'By Lot'!G1574)</f>
        <v>79</v>
      </c>
      <c r="H142" s="39">
        <f>SUM('By Lot'!H1132,'By Lot'!H1149,'By Lot'!H1183,'By Lot'!H1217,'By Lot'!H1387,'By Lot'!H1404,'By Lot'!H1421,'By Lot'!H1438,'By Lot'!H1455,'By Lot'!H1472,'By Lot'!H1574)</f>
        <v>84</v>
      </c>
      <c r="I142" s="39">
        <f>SUM('By Lot'!I1132,'By Lot'!I1149,'By Lot'!I1183,'By Lot'!I1217,'By Lot'!I1387,'By Lot'!I1404,'By Lot'!I1421,'By Lot'!I1438,'By Lot'!I1455,'By Lot'!I1472,'By Lot'!I1574)</f>
        <v>96</v>
      </c>
      <c r="J142" s="39">
        <f>SUM('By Lot'!J1132,'By Lot'!J1149,'By Lot'!J1183,'By Lot'!J1217,'By Lot'!J1387,'By Lot'!J1404,'By Lot'!J1421,'By Lot'!J1438,'By Lot'!J1455,'By Lot'!J1472,'By Lot'!J1574)</f>
        <v>95</v>
      </c>
      <c r="K142" s="39">
        <f>SUM('By Lot'!K1132,'By Lot'!K1149,'By Lot'!K1183,'By Lot'!K1217,'By Lot'!K1387,'By Lot'!K1404,'By Lot'!K1421,'By Lot'!K1438,'By Lot'!K1455,'By Lot'!K1472,'By Lot'!K1574)</f>
        <v>104</v>
      </c>
      <c r="L142" s="39">
        <f>SUM('By Lot'!L1132,'By Lot'!L1149,'By Lot'!L1183,'By Lot'!L1217,'By Lot'!L1387,'By Lot'!L1404,'By Lot'!L1421,'By Lot'!L1438,'By Lot'!L1455,'By Lot'!L1472,'By Lot'!L1574)</f>
        <v>114</v>
      </c>
      <c r="M142" s="40">
        <f>SUM('By Lot'!M1132,'By Lot'!M1149,'By Lot'!M1183,'By Lot'!M1217,'By Lot'!M1387,'By Lot'!M1404,'By Lot'!M1421,'By Lot'!M1438,'By Lot'!M1455,'By Lot'!M1472,'By Lot'!M1574)</f>
        <v>115</v>
      </c>
      <c r="N142" s="41">
        <f t="shared" si="17"/>
        <v>79</v>
      </c>
      <c r="O142" s="42">
        <f t="shared" si="18"/>
        <v>91</v>
      </c>
      <c r="P142" s="43">
        <f t="shared" si="19"/>
        <v>0.5352941176470588</v>
      </c>
    </row>
    <row r="143" spans="1:16" ht="11.25">
      <c r="A143" s="41"/>
      <c r="B143" s="37" t="s">
        <v>3</v>
      </c>
      <c r="C143" s="37">
        <f>SUM('By Lot'!C1133,'By Lot'!C1150,'By Lot'!C1184,'By Lot'!C1218,'By Lot'!C1388,'By Lot'!C1405,'By Lot'!C1422,'By Lot'!C1439,'By Lot'!C1456,'By Lot'!C1473,'By Lot'!C1575)</f>
        <v>10</v>
      </c>
      <c r="D143" s="38">
        <f>SUM('By Lot'!D1133,'By Lot'!D1150,'By Lot'!D1184,'By Lot'!D1218,'By Lot'!D1388,'By Lot'!D1405,'By Lot'!D1422,'By Lot'!D1439,'By Lot'!D1456,'By Lot'!D1473,'By Lot'!D1575)</f>
        <v>6</v>
      </c>
      <c r="E143" s="39">
        <f>SUM('By Lot'!E1133,'By Lot'!E1150,'By Lot'!E1184,'By Lot'!E1218,'By Lot'!E1388,'By Lot'!E1405,'By Lot'!E1422,'By Lot'!E1439,'By Lot'!E1456,'By Lot'!E1473,'By Lot'!E1575)</f>
        <v>6</v>
      </c>
      <c r="F143" s="39">
        <f>SUM('By Lot'!F1133,'By Lot'!F1150,'By Lot'!F1184,'By Lot'!F1218,'By Lot'!F1388,'By Lot'!F1405,'By Lot'!F1422,'By Lot'!F1439,'By Lot'!F1456,'By Lot'!F1473,'By Lot'!F1575)</f>
        <v>6</v>
      </c>
      <c r="G143" s="39">
        <f>SUM('By Lot'!G1133,'By Lot'!G1150,'By Lot'!G1184,'By Lot'!G1218,'By Lot'!G1388,'By Lot'!G1405,'By Lot'!G1422,'By Lot'!G1439,'By Lot'!G1456,'By Lot'!G1473,'By Lot'!G1575)</f>
        <v>6</v>
      </c>
      <c r="H143" s="39">
        <f>SUM('By Lot'!H1133,'By Lot'!H1150,'By Lot'!H1184,'By Lot'!H1218,'By Lot'!H1388,'By Lot'!H1405,'By Lot'!H1422,'By Lot'!H1439,'By Lot'!H1456,'By Lot'!H1473,'By Lot'!H1575)</f>
        <v>6</v>
      </c>
      <c r="I143" s="39">
        <f>SUM('By Lot'!I1133,'By Lot'!I1150,'By Lot'!I1184,'By Lot'!I1218,'By Lot'!I1388,'By Lot'!I1405,'By Lot'!I1422,'By Lot'!I1439,'By Lot'!I1456,'By Lot'!I1473,'By Lot'!I1575)</f>
        <v>7</v>
      </c>
      <c r="J143" s="39">
        <f>SUM('By Lot'!J1133,'By Lot'!J1150,'By Lot'!J1184,'By Lot'!J1218,'By Lot'!J1388,'By Lot'!J1405,'By Lot'!J1422,'By Lot'!J1439,'By Lot'!J1456,'By Lot'!J1473,'By Lot'!J1575)</f>
        <v>6</v>
      </c>
      <c r="K143" s="39">
        <f>SUM('By Lot'!K1133,'By Lot'!K1150,'By Lot'!K1184,'By Lot'!K1218,'By Lot'!K1388,'By Lot'!K1405,'By Lot'!K1422,'By Lot'!K1439,'By Lot'!K1456,'By Lot'!K1473,'By Lot'!K1575)</f>
        <v>6</v>
      </c>
      <c r="L143" s="39">
        <f>SUM('By Lot'!L1133,'By Lot'!L1150,'By Lot'!L1184,'By Lot'!L1218,'By Lot'!L1388,'By Lot'!L1405,'By Lot'!L1422,'By Lot'!L1439,'By Lot'!L1456,'By Lot'!L1473,'By Lot'!L1575)</f>
        <v>6</v>
      </c>
      <c r="M143" s="40">
        <f>SUM('By Lot'!M1133,'By Lot'!M1150,'By Lot'!M1184,'By Lot'!M1218,'By Lot'!M1388,'By Lot'!M1405,'By Lot'!M1422,'By Lot'!M1439,'By Lot'!M1456,'By Lot'!M1473,'By Lot'!M1575)</f>
        <v>7</v>
      </c>
      <c r="N143" s="41">
        <f t="shared" si="17"/>
        <v>6</v>
      </c>
      <c r="O143" s="42">
        <f t="shared" si="18"/>
        <v>4</v>
      </c>
      <c r="P143" s="43">
        <f t="shared" si="19"/>
        <v>0.4</v>
      </c>
    </row>
    <row r="144" spans="1:16" ht="11.25">
      <c r="A144" s="41"/>
      <c r="B144" s="37" t="s">
        <v>100</v>
      </c>
      <c r="C144" s="37">
        <f>SUM('By Lot'!C1140,'By Lot'!C1157,'By Lot'!C1191,'By Lot'!C1225,'By Lot'!C1395,'By Lot'!C1412,'By Lot'!C1429,'By Lot'!C1446,'By Lot'!C1463,'By Lot'!C1480,'By Lot'!C1582)</f>
        <v>143</v>
      </c>
      <c r="D144" s="38">
        <f>SUM('By Lot'!D1140,'By Lot'!D1157,'By Lot'!D1191,'By Lot'!D1225,'By Lot'!D1395,'By Lot'!D1412,'By Lot'!D1429,'By Lot'!D1446,'By Lot'!D1463,'By Lot'!D1480,'By Lot'!D1582)</f>
        <v>132</v>
      </c>
      <c r="E144" s="39">
        <f>SUM('By Lot'!E1140,'By Lot'!E1157,'By Lot'!E1191,'By Lot'!E1225,'By Lot'!E1395,'By Lot'!E1412,'By Lot'!E1429,'By Lot'!E1446,'By Lot'!E1463,'By Lot'!E1480,'By Lot'!E1582)</f>
        <v>118</v>
      </c>
      <c r="F144" s="39">
        <f>SUM('By Lot'!F1140,'By Lot'!F1157,'By Lot'!F1191,'By Lot'!F1225,'By Lot'!F1395,'By Lot'!F1412,'By Lot'!F1429,'By Lot'!F1446,'By Lot'!F1463,'By Lot'!F1480,'By Lot'!F1582)</f>
        <v>100</v>
      </c>
      <c r="G144" s="39">
        <f>SUM('By Lot'!G1140,'By Lot'!G1157,'By Lot'!G1191,'By Lot'!G1225,'By Lot'!G1395,'By Lot'!G1412,'By Lot'!G1429,'By Lot'!G1446,'By Lot'!G1463,'By Lot'!G1480,'By Lot'!G1582)</f>
        <v>85</v>
      </c>
      <c r="H144" s="39">
        <f>SUM('By Lot'!H1140,'By Lot'!H1157,'By Lot'!H1191,'By Lot'!H1225,'By Lot'!H1395,'By Lot'!H1412,'By Lot'!H1429,'By Lot'!H1446,'By Lot'!H1463,'By Lot'!H1480,'By Lot'!H1582)</f>
        <v>83</v>
      </c>
      <c r="I144" s="39">
        <f>SUM('By Lot'!I1140,'By Lot'!I1157,'By Lot'!I1191,'By Lot'!I1225,'By Lot'!I1395,'By Lot'!I1412,'By Lot'!I1429,'By Lot'!I1446,'By Lot'!I1463,'By Lot'!I1480,'By Lot'!I1582)</f>
        <v>87</v>
      </c>
      <c r="J144" s="39">
        <f>SUM('By Lot'!J1140,'By Lot'!J1157,'By Lot'!J1191,'By Lot'!J1225,'By Lot'!J1395,'By Lot'!J1412,'By Lot'!J1429,'By Lot'!J1446,'By Lot'!J1463,'By Lot'!J1480,'By Lot'!J1582)</f>
        <v>87</v>
      </c>
      <c r="K144" s="39">
        <f>SUM('By Lot'!K1140,'By Lot'!K1157,'By Lot'!K1191,'By Lot'!K1225,'By Lot'!K1395,'By Lot'!K1412,'By Lot'!K1429,'By Lot'!K1446,'By Lot'!K1463,'By Lot'!K1480,'By Lot'!K1582)</f>
        <v>91</v>
      </c>
      <c r="L144" s="39">
        <f>SUM('By Lot'!L1140,'By Lot'!L1157,'By Lot'!L1191,'By Lot'!L1225,'By Lot'!L1395,'By Lot'!L1412,'By Lot'!L1429,'By Lot'!L1446,'By Lot'!L1463,'By Lot'!L1480,'By Lot'!L1582)</f>
        <v>96</v>
      </c>
      <c r="M144" s="40">
        <f>SUM('By Lot'!M1140,'By Lot'!M1157,'By Lot'!M1191,'By Lot'!M1225,'By Lot'!M1395,'By Lot'!M1412,'By Lot'!M1429,'By Lot'!M1446,'By Lot'!M1463,'By Lot'!M1480,'By Lot'!M1582)</f>
        <v>105</v>
      </c>
      <c r="N144" s="41">
        <f t="shared" si="17"/>
        <v>83</v>
      </c>
      <c r="O144" s="42">
        <f t="shared" si="18"/>
        <v>60</v>
      </c>
      <c r="P144" s="43">
        <f t="shared" si="19"/>
        <v>0.4195804195804196</v>
      </c>
    </row>
    <row r="145" spans="1:16" ht="11.25">
      <c r="A145" s="41"/>
      <c r="B145" s="37" t="s">
        <v>104</v>
      </c>
      <c r="C145" s="37">
        <f>SUM('By Lot'!C1141,'By Lot'!C1158,'By Lot'!C1192,'By Lot'!C1226,'By Lot'!C1396,'By Lot'!C1413,'By Lot'!C1430,'By Lot'!C1447,'By Lot'!C1464,'By Lot'!C1481,'By Lot'!C1583)</f>
        <v>28</v>
      </c>
      <c r="D145" s="38">
        <f>SUM('By Lot'!D1141,'By Lot'!D1158,'By Lot'!D1192,'By Lot'!D1226,'By Lot'!D1396,'By Lot'!D1413,'By Lot'!D1430,'By Lot'!D1447,'By Lot'!D1464,'By Lot'!D1481,'By Lot'!D1583)</f>
        <v>25</v>
      </c>
      <c r="E145" s="39">
        <f>SUM('By Lot'!E1141,'By Lot'!E1158,'By Lot'!E1192,'By Lot'!E1226,'By Lot'!E1396,'By Lot'!E1413,'By Lot'!E1430,'By Lot'!E1447,'By Lot'!E1464,'By Lot'!E1481,'By Lot'!E1583)</f>
        <v>24</v>
      </c>
      <c r="F145" s="39">
        <f>SUM('By Lot'!F1141,'By Lot'!F1158,'By Lot'!F1192,'By Lot'!F1226,'By Lot'!F1396,'By Lot'!F1413,'By Lot'!F1430,'By Lot'!F1447,'By Lot'!F1464,'By Lot'!F1481,'By Lot'!F1583)</f>
        <v>24</v>
      </c>
      <c r="G145" s="39">
        <f>SUM('By Lot'!G1141,'By Lot'!G1158,'By Lot'!G1192,'By Lot'!G1226,'By Lot'!G1396,'By Lot'!G1413,'By Lot'!G1430,'By Lot'!G1447,'By Lot'!G1464,'By Lot'!G1481,'By Lot'!G1583)</f>
        <v>21</v>
      </c>
      <c r="H145" s="39">
        <f>SUM('By Lot'!H1141,'By Lot'!H1158,'By Lot'!H1192,'By Lot'!H1226,'By Lot'!H1396,'By Lot'!H1413,'By Lot'!H1430,'By Lot'!H1447,'By Lot'!H1464,'By Lot'!H1481,'By Lot'!H1583)</f>
        <v>21</v>
      </c>
      <c r="I145" s="39">
        <f>SUM('By Lot'!I1141,'By Lot'!I1158,'By Lot'!I1192,'By Lot'!I1226,'By Lot'!I1396,'By Lot'!I1413,'By Lot'!I1430,'By Lot'!I1447,'By Lot'!I1464,'By Lot'!I1481,'By Lot'!I1583)</f>
        <v>23</v>
      </c>
      <c r="J145" s="39">
        <f>SUM('By Lot'!J1141,'By Lot'!J1158,'By Lot'!J1192,'By Lot'!J1226,'By Lot'!J1396,'By Lot'!J1413,'By Lot'!J1430,'By Lot'!J1447,'By Lot'!J1464,'By Lot'!J1481,'By Lot'!J1583)</f>
        <v>21</v>
      </c>
      <c r="K145" s="39">
        <f>SUM('By Lot'!K1141,'By Lot'!K1158,'By Lot'!K1192,'By Lot'!K1226,'By Lot'!K1396,'By Lot'!K1413,'By Lot'!K1430,'By Lot'!K1447,'By Lot'!K1464,'By Lot'!K1481,'By Lot'!K1583)</f>
        <v>23</v>
      </c>
      <c r="L145" s="39">
        <f>SUM('By Lot'!L1141,'By Lot'!L1158,'By Lot'!L1192,'By Lot'!L1226,'By Lot'!L1396,'By Lot'!L1413,'By Lot'!L1430,'By Lot'!L1447,'By Lot'!L1464,'By Lot'!L1481,'By Lot'!L1583)</f>
        <v>24</v>
      </c>
      <c r="M145" s="40">
        <f>SUM('By Lot'!M1141,'By Lot'!M1158,'By Lot'!M1192,'By Lot'!M1226,'By Lot'!M1396,'By Lot'!M1413,'By Lot'!M1430,'By Lot'!M1447,'By Lot'!M1464,'By Lot'!M1481,'By Lot'!M1583)</f>
        <v>25</v>
      </c>
      <c r="N145" s="41">
        <f t="shared" si="17"/>
        <v>21</v>
      </c>
      <c r="O145" s="42">
        <f t="shared" si="18"/>
        <v>7</v>
      </c>
      <c r="P145" s="43">
        <f t="shared" si="19"/>
        <v>0.25</v>
      </c>
    </row>
    <row r="146" spans="1:16" ht="11.25">
      <c r="A146" s="41"/>
      <c r="B146" s="37" t="s">
        <v>284</v>
      </c>
      <c r="C146" s="37">
        <f>SUM('By Lot'!C1142,'By Lot'!C1159,'By Lot'!C1193,'By Lot'!C1227,'By Lot'!C1397,'By Lot'!C1414,'By Lot'!C1431,'By Lot'!C1448,'By Lot'!C1465,'By Lot'!C1482,'By Lot'!C1584)</f>
        <v>4</v>
      </c>
      <c r="D146" s="38">
        <f>SUM('By Lot'!D1142,'By Lot'!D1159,'By Lot'!D1193,'By Lot'!D1227,'By Lot'!D1397,'By Lot'!D1414,'By Lot'!D1431,'By Lot'!D1448,'By Lot'!D1465,'By Lot'!D1482,'By Lot'!D1584)</f>
        <v>1</v>
      </c>
      <c r="E146" s="39">
        <f>SUM('By Lot'!E1142,'By Lot'!E1159,'By Lot'!E1193,'By Lot'!E1227,'By Lot'!E1397,'By Lot'!E1414,'By Lot'!E1431,'By Lot'!E1448,'By Lot'!E1465,'By Lot'!E1482,'By Lot'!E1584)</f>
        <v>1</v>
      </c>
      <c r="F146" s="39">
        <f>SUM('By Lot'!F1142,'By Lot'!F1159,'By Lot'!F1193,'By Lot'!F1227,'By Lot'!F1397,'By Lot'!F1414,'By Lot'!F1431,'By Lot'!F1448,'By Lot'!F1465,'By Lot'!F1482,'By Lot'!F1584)</f>
        <v>1</v>
      </c>
      <c r="G146" s="39">
        <f>SUM('By Lot'!G1142,'By Lot'!G1159,'By Lot'!G1193,'By Lot'!G1227,'By Lot'!G1397,'By Lot'!G1414,'By Lot'!G1431,'By Lot'!G1448,'By Lot'!G1465,'By Lot'!G1482,'By Lot'!G1584)</f>
        <v>2</v>
      </c>
      <c r="H146" s="39">
        <f>SUM('By Lot'!H1142,'By Lot'!H1159,'By Lot'!H1193,'By Lot'!H1227,'By Lot'!H1397,'By Lot'!H1414,'By Lot'!H1431,'By Lot'!H1448,'By Lot'!H1465,'By Lot'!H1482,'By Lot'!H1584)</f>
        <v>2</v>
      </c>
      <c r="I146" s="39">
        <f>SUM('By Lot'!I1142,'By Lot'!I1159,'By Lot'!I1193,'By Lot'!I1227,'By Lot'!I1397,'By Lot'!I1414,'By Lot'!I1431,'By Lot'!I1448,'By Lot'!I1465,'By Lot'!I1482,'By Lot'!I1584)</f>
        <v>1</v>
      </c>
      <c r="J146" s="39">
        <f>SUM('By Lot'!J1142,'By Lot'!J1159,'By Lot'!J1193,'By Lot'!J1227,'By Lot'!J1397,'By Lot'!J1414,'By Lot'!J1431,'By Lot'!J1448,'By Lot'!J1465,'By Lot'!J1482,'By Lot'!J1584)</f>
        <v>1</v>
      </c>
      <c r="K146" s="39">
        <f>SUM('By Lot'!K1142,'By Lot'!K1159,'By Lot'!K1193,'By Lot'!K1227,'By Lot'!K1397,'By Lot'!K1414,'By Lot'!K1431,'By Lot'!K1448,'By Lot'!K1465,'By Lot'!K1482,'By Lot'!K1584)</f>
        <v>1</v>
      </c>
      <c r="L146" s="39">
        <f>SUM('By Lot'!L1142,'By Lot'!L1159,'By Lot'!L1193,'By Lot'!L1227,'By Lot'!L1397,'By Lot'!L1414,'By Lot'!L1431,'By Lot'!L1448,'By Lot'!L1465,'By Lot'!L1482,'By Lot'!L1584)</f>
        <v>1</v>
      </c>
      <c r="M146" s="40">
        <f>SUM('By Lot'!M1142,'By Lot'!M1159,'By Lot'!M1193,'By Lot'!M1227,'By Lot'!M1397,'By Lot'!M1414,'By Lot'!M1431,'By Lot'!M1448,'By Lot'!M1465,'By Lot'!M1482,'By Lot'!M1584)</f>
        <v>1</v>
      </c>
      <c r="N146" s="41">
        <f t="shared" si="17"/>
        <v>1</v>
      </c>
      <c r="O146" s="42">
        <f t="shared" si="18"/>
        <v>3</v>
      </c>
      <c r="P146" s="43">
        <f t="shared" si="19"/>
        <v>0.75</v>
      </c>
    </row>
    <row r="147" spans="1:16" ht="11.25">
      <c r="A147" s="41"/>
      <c r="B147" s="37" t="s">
        <v>285</v>
      </c>
      <c r="C147" s="37">
        <f>SUM('By Lot'!C1143,'By Lot'!C1160,'By Lot'!C1194,'By Lot'!C1228,'By Lot'!C1398,'By Lot'!C1415,'By Lot'!C1432,'By Lot'!C1449,'By Lot'!C1466,'By Lot'!C1483,'By Lot'!C1585)</f>
        <v>5</v>
      </c>
      <c r="D147" s="38">
        <f>SUM('By Lot'!D1143,'By Lot'!D1160,'By Lot'!D1194,'By Lot'!D1228,'By Lot'!D1398,'By Lot'!D1415,'By Lot'!D1432,'By Lot'!D1449,'By Lot'!D1466,'By Lot'!D1483,'By Lot'!D1585)</f>
        <v>4</v>
      </c>
      <c r="E147" s="39">
        <f>SUM('By Lot'!E1143,'By Lot'!E1160,'By Lot'!E1194,'By Lot'!E1228,'By Lot'!E1398,'By Lot'!E1415,'By Lot'!E1432,'By Lot'!E1449,'By Lot'!E1466,'By Lot'!E1483,'By Lot'!E1585)</f>
        <v>4</v>
      </c>
      <c r="F147" s="39">
        <f>SUM('By Lot'!F1143,'By Lot'!F1160,'By Lot'!F1194,'By Lot'!F1228,'By Lot'!F1398,'By Lot'!F1415,'By Lot'!F1432,'By Lot'!F1449,'By Lot'!F1466,'By Lot'!F1483,'By Lot'!F1585)</f>
        <v>4</v>
      </c>
      <c r="G147" s="39">
        <f>SUM('By Lot'!G1143,'By Lot'!G1160,'By Lot'!G1194,'By Lot'!G1228,'By Lot'!G1398,'By Lot'!G1415,'By Lot'!G1432,'By Lot'!G1449,'By Lot'!G1466,'By Lot'!G1483,'By Lot'!G1585)</f>
        <v>4</v>
      </c>
      <c r="H147" s="39">
        <f>SUM('By Lot'!H1143,'By Lot'!H1160,'By Lot'!H1194,'By Lot'!H1228,'By Lot'!H1398,'By Lot'!H1415,'By Lot'!H1432,'By Lot'!H1449,'By Lot'!H1466,'By Lot'!H1483,'By Lot'!H1585)</f>
        <v>4</v>
      </c>
      <c r="I147" s="39">
        <f>SUM('By Lot'!I1143,'By Lot'!I1160,'By Lot'!I1194,'By Lot'!I1228,'By Lot'!I1398,'By Lot'!I1415,'By Lot'!I1432,'By Lot'!I1449,'By Lot'!I1466,'By Lot'!I1483,'By Lot'!I1585)</f>
        <v>5</v>
      </c>
      <c r="J147" s="39">
        <f>SUM('By Lot'!J1143,'By Lot'!J1160,'By Lot'!J1194,'By Lot'!J1228,'By Lot'!J1398,'By Lot'!J1415,'By Lot'!J1432,'By Lot'!J1449,'By Lot'!J1466,'By Lot'!J1483,'By Lot'!J1585)</f>
        <v>4</v>
      </c>
      <c r="K147" s="39">
        <f>SUM('By Lot'!K1143,'By Lot'!K1160,'By Lot'!K1194,'By Lot'!K1228,'By Lot'!K1398,'By Lot'!K1415,'By Lot'!K1432,'By Lot'!K1449,'By Lot'!K1466,'By Lot'!K1483,'By Lot'!K1585)</f>
        <v>4</v>
      </c>
      <c r="L147" s="39">
        <f>SUM('By Lot'!L1143,'By Lot'!L1160,'By Lot'!L1194,'By Lot'!L1228,'By Lot'!L1398,'By Lot'!L1415,'By Lot'!L1432,'By Lot'!L1449,'By Lot'!L1466,'By Lot'!L1483,'By Lot'!L1585)</f>
        <v>4</v>
      </c>
      <c r="M147" s="40">
        <f>SUM('By Lot'!M1143,'By Lot'!M1160,'By Lot'!M1194,'By Lot'!M1228,'By Lot'!M1398,'By Lot'!M1415,'By Lot'!M1432,'By Lot'!M1449,'By Lot'!M1466,'By Lot'!M1483,'By Lot'!M1585)</f>
        <v>5</v>
      </c>
      <c r="N147" s="41">
        <f t="shared" si="17"/>
        <v>4</v>
      </c>
      <c r="O147" s="42">
        <f t="shared" si="18"/>
        <v>1</v>
      </c>
      <c r="P147" s="43">
        <f t="shared" si="19"/>
        <v>0.2</v>
      </c>
    </row>
    <row r="148" spans="1:16" ht="11.25">
      <c r="A148" s="41"/>
      <c r="B148" s="37" t="s">
        <v>4</v>
      </c>
      <c r="C148" s="37">
        <f>SUM('By Lot'!C1144,'By Lot'!C1161,'By Lot'!C1195,'By Lot'!C1229,'By Lot'!C1399,'By Lot'!C1416,'By Lot'!C1433,'By Lot'!C1450,'By Lot'!C1467,'By Lot'!C1484,'By Lot'!C1586)</f>
        <v>18</v>
      </c>
      <c r="D148" s="38">
        <f>SUM('By Lot'!D1144,'By Lot'!D1161,'By Lot'!D1195,'By Lot'!D1229,'By Lot'!D1399,'By Lot'!D1416,'By Lot'!D1433,'By Lot'!D1450,'By Lot'!D1467,'By Lot'!D1484,'By Lot'!D1586)</f>
        <v>15</v>
      </c>
      <c r="E148" s="39">
        <f>SUM('By Lot'!E1144,'By Lot'!E1161,'By Lot'!E1195,'By Lot'!E1229,'By Lot'!E1399,'By Lot'!E1416,'By Lot'!E1433,'By Lot'!E1450,'By Lot'!E1467,'By Lot'!E1484,'By Lot'!E1586)</f>
        <v>14</v>
      </c>
      <c r="F148" s="39">
        <f>SUM('By Lot'!F1144,'By Lot'!F1161,'By Lot'!F1195,'By Lot'!F1229,'By Lot'!F1399,'By Lot'!F1416,'By Lot'!F1433,'By Lot'!F1450,'By Lot'!F1467,'By Lot'!F1484,'By Lot'!F1586)</f>
        <v>15</v>
      </c>
      <c r="G148" s="39">
        <f>SUM('By Lot'!G1144,'By Lot'!G1161,'By Lot'!G1195,'By Lot'!G1229,'By Lot'!G1399,'By Lot'!G1416,'By Lot'!G1433,'By Lot'!G1450,'By Lot'!G1467,'By Lot'!G1484,'By Lot'!G1586)</f>
        <v>13</v>
      </c>
      <c r="H148" s="39">
        <f>SUM('By Lot'!H1144,'By Lot'!H1161,'By Lot'!H1195,'By Lot'!H1229,'By Lot'!H1399,'By Lot'!H1416,'By Lot'!H1433,'By Lot'!H1450,'By Lot'!H1467,'By Lot'!H1484,'By Lot'!H1586)</f>
        <v>13</v>
      </c>
      <c r="I148" s="39">
        <f>SUM('By Lot'!I1144,'By Lot'!I1161,'By Lot'!I1195,'By Lot'!I1229,'By Lot'!I1399,'By Lot'!I1416,'By Lot'!I1433,'By Lot'!I1450,'By Lot'!I1467,'By Lot'!I1484,'By Lot'!I1586)</f>
        <v>15</v>
      </c>
      <c r="J148" s="39">
        <f>SUM('By Lot'!J1144,'By Lot'!J1161,'By Lot'!J1195,'By Lot'!J1229,'By Lot'!J1399,'By Lot'!J1416,'By Lot'!J1433,'By Lot'!J1450,'By Lot'!J1467,'By Lot'!J1484,'By Lot'!J1586)</f>
        <v>13</v>
      </c>
      <c r="K148" s="39">
        <f>SUM('By Lot'!K1144,'By Lot'!K1161,'By Lot'!K1195,'By Lot'!K1229,'By Lot'!K1399,'By Lot'!K1416,'By Lot'!K1433,'By Lot'!K1450,'By Lot'!K1467,'By Lot'!K1484,'By Lot'!K1586)</f>
        <v>13</v>
      </c>
      <c r="L148" s="39">
        <f>SUM('By Lot'!L1144,'By Lot'!L1161,'By Lot'!L1195,'By Lot'!L1229,'By Lot'!L1399,'By Lot'!L1416,'By Lot'!L1433,'By Lot'!L1450,'By Lot'!L1467,'By Lot'!L1484,'By Lot'!L1586)</f>
        <v>13</v>
      </c>
      <c r="M148" s="40">
        <f>SUM('By Lot'!M1144,'By Lot'!M1161,'By Lot'!M1195,'By Lot'!M1229,'By Lot'!M1399,'By Lot'!M1416,'By Lot'!M1433,'By Lot'!M1450,'By Lot'!M1467,'By Lot'!M1484,'By Lot'!M1586)</f>
        <v>15</v>
      </c>
      <c r="N148" s="41">
        <f t="shared" si="17"/>
        <v>13</v>
      </c>
      <c r="O148" s="42">
        <f t="shared" si="18"/>
        <v>5</v>
      </c>
      <c r="P148" s="43">
        <f t="shared" si="19"/>
        <v>0.2777777777777778</v>
      </c>
    </row>
    <row r="149" spans="1:16" ht="11.25">
      <c r="A149" s="59"/>
      <c r="B149" s="45" t="s">
        <v>5</v>
      </c>
      <c r="C149" s="45">
        <f aca="true" t="shared" si="21" ref="C149:M149">SUM(C139:C148)</f>
        <v>1346</v>
      </c>
      <c r="D149" s="46">
        <f t="shared" si="21"/>
        <v>745</v>
      </c>
      <c r="E149" s="47">
        <f t="shared" si="21"/>
        <v>572</v>
      </c>
      <c r="F149" s="47">
        <f t="shared" si="21"/>
        <v>414</v>
      </c>
      <c r="G149" s="47">
        <f t="shared" si="21"/>
        <v>301</v>
      </c>
      <c r="H149" s="47">
        <f t="shared" si="21"/>
        <v>303</v>
      </c>
      <c r="I149" s="47">
        <f t="shared" si="21"/>
        <v>350</v>
      </c>
      <c r="J149" s="47">
        <f t="shared" si="21"/>
        <v>363</v>
      </c>
      <c r="K149" s="47">
        <f t="shared" si="21"/>
        <v>467</v>
      </c>
      <c r="L149" s="47">
        <f t="shared" si="21"/>
        <v>602</v>
      </c>
      <c r="M149" s="48">
        <f t="shared" si="21"/>
        <v>779</v>
      </c>
      <c r="N149" s="49">
        <f t="shared" si="17"/>
        <v>301</v>
      </c>
      <c r="O149" s="50">
        <f t="shared" si="18"/>
        <v>1045</v>
      </c>
      <c r="P149" s="51">
        <f t="shared" si="19"/>
        <v>0.7763744427934621</v>
      </c>
    </row>
    <row r="150" spans="1:16" ht="11.25">
      <c r="A150" s="36" t="s">
        <v>249</v>
      </c>
      <c r="B150" s="37" t="s">
        <v>0</v>
      </c>
      <c r="C150" s="37">
        <f>SUM('By Lot'!C1656,'By Lot'!C1673,'By Lot'!C1690,'By Lot'!C1707,'By Lot'!C1724,'By Lot'!C1741,'By Lot'!C1758,'By Lot'!C1775,'By Lot'!C1792)</f>
        <v>399</v>
      </c>
      <c r="D150" s="38">
        <f>SUM('By Lot'!D1656,'By Lot'!D1673,'By Lot'!D1690,'By Lot'!D1707,'By Lot'!D1724,'By Lot'!D1741,'By Lot'!D1758,'By Lot'!D1775,'By Lot'!D1792)</f>
        <v>287</v>
      </c>
      <c r="E150" s="39">
        <f>SUM('By Lot'!E1656,'By Lot'!E1673,'By Lot'!E1690,'By Lot'!E1707,'By Lot'!E1724,'By Lot'!E1741,'By Lot'!E1758,'By Lot'!E1775,'By Lot'!E1792)</f>
        <v>194</v>
      </c>
      <c r="F150" s="39">
        <f>SUM('By Lot'!F1656,'By Lot'!F1673,'By Lot'!F1690,'By Lot'!F1707,'By Lot'!F1724,'By Lot'!F1741,'By Lot'!F1758,'By Lot'!F1775,'By Lot'!F1792)</f>
        <v>117</v>
      </c>
      <c r="G150" s="39">
        <f>SUM('By Lot'!G1656,'By Lot'!G1673,'By Lot'!G1690,'By Lot'!G1707,'By Lot'!G1724,'By Lot'!G1741,'By Lot'!G1758,'By Lot'!G1775,'By Lot'!G1792)</f>
        <v>87</v>
      </c>
      <c r="H150" s="39">
        <f>SUM('By Lot'!H1656,'By Lot'!H1673,'By Lot'!H1690,'By Lot'!H1707,'By Lot'!H1724,'By Lot'!H1741,'By Lot'!H1758,'By Lot'!H1775,'By Lot'!H1792)</f>
        <v>91</v>
      </c>
      <c r="I150" s="39">
        <f>SUM('By Lot'!I1656,'By Lot'!I1673,'By Lot'!I1690,'By Lot'!I1707,'By Lot'!I1724,'By Lot'!I1741,'By Lot'!I1758,'By Lot'!I1775,'By Lot'!I1792)</f>
        <v>87</v>
      </c>
      <c r="J150" s="39">
        <f>SUM('By Lot'!J1656,'By Lot'!J1673,'By Lot'!J1690,'By Lot'!J1707,'By Lot'!J1724,'By Lot'!J1741,'By Lot'!J1758,'By Lot'!J1775,'By Lot'!J1792)</f>
        <v>87</v>
      </c>
      <c r="K150" s="39">
        <f>SUM('By Lot'!K1656,'By Lot'!K1673,'By Lot'!K1690,'By Lot'!K1707,'By Lot'!K1724,'By Lot'!K1741,'By Lot'!K1758,'By Lot'!K1775,'By Lot'!K1792)</f>
        <v>112</v>
      </c>
      <c r="L150" s="39">
        <f>SUM('By Lot'!L1656,'By Lot'!L1673,'By Lot'!L1690,'By Lot'!L1707,'By Lot'!L1724,'By Lot'!L1741,'By Lot'!L1758,'By Lot'!L1775,'By Lot'!L1792)</f>
        <v>135</v>
      </c>
      <c r="M150" s="40">
        <f>SUM('By Lot'!M1656,'By Lot'!M1673,'By Lot'!M1690,'By Lot'!M1707,'By Lot'!M1724,'By Lot'!M1741,'By Lot'!M1758,'By Lot'!M1775,'By Lot'!M1792)</f>
        <v>177</v>
      </c>
      <c r="N150" s="41">
        <f t="shared" si="17"/>
        <v>87</v>
      </c>
      <c r="O150" s="42">
        <f t="shared" si="18"/>
        <v>312</v>
      </c>
      <c r="P150" s="43">
        <f t="shared" si="19"/>
        <v>0.7819548872180451</v>
      </c>
    </row>
    <row r="151" spans="1:16" ht="11.25">
      <c r="A151" s="5" t="s">
        <v>227</v>
      </c>
      <c r="B151" s="37" t="s">
        <v>1</v>
      </c>
      <c r="C151" s="37">
        <f>SUM('By Lot'!C1657,'By Lot'!C1674,'By Lot'!C1691,'By Lot'!C1708,'By Lot'!C1725,'By Lot'!C1742,'By Lot'!C1759,'By Lot'!C1776,'By Lot'!C1793)</f>
        <v>813</v>
      </c>
      <c r="D151" s="38">
        <f>SUM('By Lot'!D1657,'By Lot'!D1674,'By Lot'!D1691,'By Lot'!D1708,'By Lot'!D1725,'By Lot'!D1742,'By Lot'!D1759,'By Lot'!D1776,'By Lot'!D1793)</f>
        <v>576</v>
      </c>
      <c r="E151" s="39">
        <f>SUM('By Lot'!E1657,'By Lot'!E1674,'By Lot'!E1691,'By Lot'!E1708,'By Lot'!E1725,'By Lot'!E1742,'By Lot'!E1759,'By Lot'!E1776,'By Lot'!E1793)</f>
        <v>420</v>
      </c>
      <c r="F151" s="39">
        <f>SUM('By Lot'!F1657,'By Lot'!F1674,'By Lot'!F1691,'By Lot'!F1708,'By Lot'!F1725,'By Lot'!F1742,'By Lot'!F1759,'By Lot'!F1776,'By Lot'!F1793)</f>
        <v>287</v>
      </c>
      <c r="G151" s="39">
        <f>SUM('By Lot'!G1657,'By Lot'!G1674,'By Lot'!G1691,'By Lot'!G1708,'By Lot'!G1725,'By Lot'!G1742,'By Lot'!G1759,'By Lot'!G1776,'By Lot'!G1793)</f>
        <v>235</v>
      </c>
      <c r="H151" s="39">
        <f>SUM('By Lot'!H1657,'By Lot'!H1674,'By Lot'!H1691,'By Lot'!H1708,'By Lot'!H1725,'By Lot'!H1742,'By Lot'!H1759,'By Lot'!H1776,'By Lot'!H1793)</f>
        <v>231</v>
      </c>
      <c r="I151" s="39">
        <f>SUM('By Lot'!I1657,'By Lot'!I1674,'By Lot'!I1691,'By Lot'!I1708,'By Lot'!I1725,'By Lot'!I1742,'By Lot'!I1759,'By Lot'!I1776,'By Lot'!I1793)</f>
        <v>242</v>
      </c>
      <c r="J151" s="39">
        <f>SUM('By Lot'!J1657,'By Lot'!J1674,'By Lot'!J1691,'By Lot'!J1708,'By Lot'!J1725,'By Lot'!J1742,'By Lot'!J1759,'By Lot'!J1776,'By Lot'!J1793)</f>
        <v>252</v>
      </c>
      <c r="K151" s="39">
        <f>SUM('By Lot'!K1657,'By Lot'!K1674,'By Lot'!K1691,'By Lot'!K1708,'By Lot'!K1725,'By Lot'!K1742,'By Lot'!K1759,'By Lot'!K1776,'By Lot'!K1793)</f>
        <v>291</v>
      </c>
      <c r="L151" s="39">
        <f>SUM('By Lot'!L1657,'By Lot'!L1674,'By Lot'!L1691,'By Lot'!L1708,'By Lot'!L1725,'By Lot'!L1742,'By Lot'!L1759,'By Lot'!L1776,'By Lot'!L1793)</f>
        <v>356</v>
      </c>
      <c r="M151" s="40">
        <f>SUM('By Lot'!M1657,'By Lot'!M1674,'By Lot'!M1691,'By Lot'!M1708,'By Lot'!M1725,'By Lot'!M1742,'By Lot'!M1759,'By Lot'!M1776,'By Lot'!M1793)</f>
        <v>477</v>
      </c>
      <c r="N151" s="41">
        <f t="shared" si="17"/>
        <v>231</v>
      </c>
      <c r="O151" s="42">
        <f t="shared" si="18"/>
        <v>582</v>
      </c>
      <c r="P151" s="43">
        <f t="shared" si="19"/>
        <v>0.7158671586715867</v>
      </c>
    </row>
    <row r="152" spans="1:16" ht="11.25">
      <c r="A152" s="5" t="s">
        <v>258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568</v>
      </c>
      <c r="C153" s="37">
        <f>SUM('By Lot'!C1659,'By Lot'!C1676,'By Lot'!C1693,'By Lot'!C1710,'By Lot'!C1727,'By Lot'!C1744,'By Lot'!C1761,'By Lot'!C1778,'By Lot'!C1795)</f>
        <v>46</v>
      </c>
      <c r="D153" s="38">
        <f>SUM('By Lot'!D1659,'By Lot'!D1676,'By Lot'!D1693,'By Lot'!D1710,'By Lot'!D1727,'By Lot'!D1744,'By Lot'!D1761,'By Lot'!D1778,'By Lot'!D1795)</f>
        <v>28</v>
      </c>
      <c r="E153" s="39">
        <f>SUM('By Lot'!E1659,'By Lot'!E1676,'By Lot'!E1693,'By Lot'!E1710,'By Lot'!E1727,'By Lot'!E1744,'By Lot'!E1761,'By Lot'!E1778,'By Lot'!E1795)</f>
        <v>14</v>
      </c>
      <c r="F153" s="39">
        <f>SUM('By Lot'!F1659,'By Lot'!F1676,'By Lot'!F1693,'By Lot'!F1710,'By Lot'!F1727,'By Lot'!F1744,'By Lot'!F1761,'By Lot'!F1778,'By Lot'!F1795)</f>
        <v>5</v>
      </c>
      <c r="G153" s="39">
        <f>SUM('By Lot'!G1659,'By Lot'!G1676,'By Lot'!G1693,'By Lot'!G1710,'By Lot'!G1727,'By Lot'!G1744,'By Lot'!G1761,'By Lot'!G1778,'By Lot'!G1795)</f>
        <v>3</v>
      </c>
      <c r="H153" s="39">
        <f>SUM('By Lot'!H1659,'By Lot'!H1676,'By Lot'!H1693,'By Lot'!H1710,'By Lot'!H1727,'By Lot'!H1744,'By Lot'!H1761,'By Lot'!H1778,'By Lot'!H1795)</f>
        <v>6</v>
      </c>
      <c r="I153" s="39">
        <f>SUM('By Lot'!I1659,'By Lot'!I1676,'By Lot'!I1693,'By Lot'!I1710,'By Lot'!I1727,'By Lot'!I1744,'By Lot'!I1761,'By Lot'!I1778,'By Lot'!I1795)</f>
        <v>7</v>
      </c>
      <c r="J153" s="39">
        <f>SUM('By Lot'!J1659,'By Lot'!J1676,'By Lot'!J1693,'By Lot'!J1710,'By Lot'!J1727,'By Lot'!J1744,'By Lot'!J1761,'By Lot'!J1778,'By Lot'!J1795)</f>
        <v>12</v>
      </c>
      <c r="K153" s="39">
        <f>SUM('By Lot'!K1659,'By Lot'!K1676,'By Lot'!K1693,'By Lot'!K1710,'By Lot'!K1727,'By Lot'!K1744,'By Lot'!K1761,'By Lot'!K1778,'By Lot'!K1795)</f>
        <v>14</v>
      </c>
      <c r="L153" s="39">
        <f>SUM('By Lot'!L1659,'By Lot'!L1676,'By Lot'!L1693,'By Lot'!L1710,'By Lot'!L1727,'By Lot'!L1744,'By Lot'!L1761,'By Lot'!L1778,'By Lot'!L1795)</f>
        <v>16</v>
      </c>
      <c r="M153" s="40">
        <f>SUM('By Lot'!M1659,'By Lot'!M1676,'By Lot'!M1693,'By Lot'!M1710,'By Lot'!M1727,'By Lot'!M1744,'By Lot'!M1761,'By Lot'!M1778,'By Lot'!M1795)</f>
        <v>18</v>
      </c>
      <c r="N153" s="41">
        <f t="shared" si="17"/>
        <v>3</v>
      </c>
      <c r="O153" s="42">
        <f t="shared" si="18"/>
        <v>43</v>
      </c>
      <c r="P153" s="43">
        <f t="shared" si="19"/>
        <v>0.9347826086956522</v>
      </c>
    </row>
    <row r="154" spans="1:16" ht="11.25">
      <c r="A154" s="5"/>
      <c r="B154" s="37" t="s">
        <v>3</v>
      </c>
      <c r="C154" s="37">
        <f>SUM('By Lot'!C1660,'By Lot'!C1677,'By Lot'!C1694,'By Lot'!C1711,'By Lot'!C1728,'By Lot'!C1745,'By Lot'!C1762,'By Lot'!C1779,'By Lot'!C1796)</f>
        <v>36</v>
      </c>
      <c r="D154" s="38">
        <f>SUM('By Lot'!D1660,'By Lot'!D1677,'By Lot'!D1694,'By Lot'!D1711,'By Lot'!D1728,'By Lot'!D1745,'By Lot'!D1762,'By Lot'!D1779,'By Lot'!D1796)</f>
        <v>28</v>
      </c>
      <c r="E154" s="39">
        <f>SUM('By Lot'!E1660,'By Lot'!E1677,'By Lot'!E1694,'By Lot'!E1711,'By Lot'!E1728,'By Lot'!E1745,'By Lot'!E1762,'By Lot'!E1779,'By Lot'!E1796)</f>
        <v>21</v>
      </c>
      <c r="F154" s="39">
        <f>SUM('By Lot'!F1660,'By Lot'!F1677,'By Lot'!F1694,'By Lot'!F1711,'By Lot'!F1728,'By Lot'!F1745,'By Lot'!F1762,'By Lot'!F1779,'By Lot'!F1796)</f>
        <v>18</v>
      </c>
      <c r="G154" s="39">
        <f>SUM('By Lot'!G1660,'By Lot'!G1677,'By Lot'!G1694,'By Lot'!G1711,'By Lot'!G1728,'By Lot'!G1745,'By Lot'!G1762,'By Lot'!G1779,'By Lot'!G1796)</f>
        <v>16</v>
      </c>
      <c r="H154" s="39">
        <f>SUM('By Lot'!H1660,'By Lot'!H1677,'By Lot'!H1694,'By Lot'!H1711,'By Lot'!H1728,'By Lot'!H1745,'By Lot'!H1762,'By Lot'!H1779,'By Lot'!H1796)</f>
        <v>15</v>
      </c>
      <c r="I154" s="39">
        <f>SUM('By Lot'!I1660,'By Lot'!I1677,'By Lot'!I1694,'By Lot'!I1711,'By Lot'!I1728,'By Lot'!I1745,'By Lot'!I1762,'By Lot'!I1779,'By Lot'!I1796)</f>
        <v>16</v>
      </c>
      <c r="J154" s="39">
        <f>SUM('By Lot'!J1660,'By Lot'!J1677,'By Lot'!J1694,'By Lot'!J1711,'By Lot'!J1728,'By Lot'!J1745,'By Lot'!J1762,'By Lot'!J1779,'By Lot'!J1796)</f>
        <v>17</v>
      </c>
      <c r="K154" s="39">
        <f>SUM('By Lot'!K1660,'By Lot'!K1677,'By Lot'!K1694,'By Lot'!K1711,'By Lot'!K1728,'By Lot'!K1745,'By Lot'!K1762,'By Lot'!K1779,'By Lot'!K1796)</f>
        <v>17</v>
      </c>
      <c r="L154" s="39">
        <f>SUM('By Lot'!L1660,'By Lot'!L1677,'By Lot'!L1694,'By Lot'!L1711,'By Lot'!L1728,'By Lot'!L1745,'By Lot'!L1762,'By Lot'!L1779,'By Lot'!L1796)</f>
        <v>18</v>
      </c>
      <c r="M154" s="40">
        <f>SUM('By Lot'!M1660,'By Lot'!M1677,'By Lot'!M1694,'By Lot'!M1711,'By Lot'!M1728,'By Lot'!M1745,'By Lot'!M1762,'By Lot'!M1779,'By Lot'!M1796)</f>
        <v>22</v>
      </c>
      <c r="N154" s="41">
        <f t="shared" si="17"/>
        <v>15</v>
      </c>
      <c r="O154" s="42">
        <f t="shared" si="18"/>
        <v>21</v>
      </c>
      <c r="P154" s="43">
        <f t="shared" si="19"/>
        <v>0.5833333333333334</v>
      </c>
    </row>
    <row r="155" spans="1:16" ht="11.25">
      <c r="A155" s="5"/>
      <c r="B155" s="37" t="s">
        <v>100</v>
      </c>
      <c r="C155" s="37">
        <f>SUM('By Lot'!C1667,'By Lot'!C1684,'By Lot'!C1701,'By Lot'!C1718,'By Lot'!C1735,'By Lot'!C1752,'By Lot'!C1769,'By Lot'!C1786,'By Lot'!C1803)</f>
        <v>43</v>
      </c>
      <c r="D155" s="38">
        <f>SUM('By Lot'!D1667,'By Lot'!D1684,'By Lot'!D1701,'By Lot'!D1718,'By Lot'!D1735,'By Lot'!D1752,'By Lot'!D1769,'By Lot'!D1786,'By Lot'!D1803)</f>
        <v>33</v>
      </c>
      <c r="E155" s="39">
        <f>SUM('By Lot'!E1667,'By Lot'!E1684,'By Lot'!E1701,'By Lot'!E1718,'By Lot'!E1735,'By Lot'!E1752,'By Lot'!E1769,'By Lot'!E1786,'By Lot'!E1803)</f>
        <v>29</v>
      </c>
      <c r="F155" s="39">
        <f>SUM('By Lot'!F1667,'By Lot'!F1684,'By Lot'!F1701,'By Lot'!F1718,'By Lot'!F1735,'By Lot'!F1752,'By Lot'!F1769,'By Lot'!F1786,'By Lot'!F1803)</f>
        <v>22</v>
      </c>
      <c r="G155" s="39">
        <f>SUM('By Lot'!G1667,'By Lot'!G1684,'By Lot'!G1701,'By Lot'!G1718,'By Lot'!G1735,'By Lot'!G1752,'By Lot'!G1769,'By Lot'!G1786,'By Lot'!G1803)</f>
        <v>22</v>
      </c>
      <c r="H155" s="39">
        <f>SUM('By Lot'!H1667,'By Lot'!H1684,'By Lot'!H1701,'By Lot'!H1718,'By Lot'!H1735,'By Lot'!H1752,'By Lot'!H1769,'By Lot'!H1786,'By Lot'!H1803)</f>
        <v>23</v>
      </c>
      <c r="I155" s="39">
        <f>SUM('By Lot'!I1667,'By Lot'!I1684,'By Lot'!I1701,'By Lot'!I1718,'By Lot'!I1735,'By Lot'!I1752,'By Lot'!I1769,'By Lot'!I1786,'By Lot'!I1803)</f>
        <v>23</v>
      </c>
      <c r="J155" s="39">
        <f>SUM('By Lot'!J1667,'By Lot'!J1684,'By Lot'!J1701,'By Lot'!J1718,'By Lot'!J1735,'By Lot'!J1752,'By Lot'!J1769,'By Lot'!J1786,'By Lot'!J1803)</f>
        <v>25</v>
      </c>
      <c r="K155" s="39">
        <f>SUM('By Lot'!K1667,'By Lot'!K1684,'By Lot'!K1701,'By Lot'!K1718,'By Lot'!K1735,'By Lot'!K1752,'By Lot'!K1769,'By Lot'!K1786,'By Lot'!K1803)</f>
        <v>28</v>
      </c>
      <c r="L155" s="39">
        <f>SUM('By Lot'!L1667,'By Lot'!L1684,'By Lot'!L1701,'By Lot'!L1718,'By Lot'!L1735,'By Lot'!L1752,'By Lot'!L1769,'By Lot'!L1786,'By Lot'!L1803)</f>
        <v>31</v>
      </c>
      <c r="M155" s="40">
        <f>SUM('By Lot'!M1667,'By Lot'!M1684,'By Lot'!M1701,'By Lot'!M1718,'By Lot'!M1735,'By Lot'!M1752,'By Lot'!M1769,'By Lot'!M1786,'By Lot'!M1803)</f>
        <v>32</v>
      </c>
      <c r="N155" s="41">
        <f t="shared" si="17"/>
        <v>22</v>
      </c>
      <c r="O155" s="42">
        <f t="shared" si="18"/>
        <v>21</v>
      </c>
      <c r="P155" s="43">
        <f t="shared" si="19"/>
        <v>0.4883720930232558</v>
      </c>
    </row>
    <row r="156" spans="1:16" ht="11.25">
      <c r="A156" s="5"/>
      <c r="B156" s="37" t="s">
        <v>104</v>
      </c>
      <c r="C156" s="37">
        <f>SUM('By Lot'!C1668,'By Lot'!C1685,'By Lot'!C1702,'By Lot'!C1719,'By Lot'!C1736,'By Lot'!C1753,'By Lot'!C1770,'By Lot'!C1787,'By Lot'!C1804)</f>
        <v>34</v>
      </c>
      <c r="D156" s="38">
        <f>SUM('By Lot'!D1668,'By Lot'!D1685,'By Lot'!D1702,'By Lot'!D1719,'By Lot'!D1736,'By Lot'!D1753,'By Lot'!D1770,'By Lot'!D1787,'By Lot'!D1804)</f>
        <v>20</v>
      </c>
      <c r="E156" s="39">
        <f>SUM('By Lot'!E1668,'By Lot'!E1685,'By Lot'!E1702,'By Lot'!E1719,'By Lot'!E1736,'By Lot'!E1753,'By Lot'!E1770,'By Lot'!E1787,'By Lot'!E1804)</f>
        <v>14</v>
      </c>
      <c r="F156" s="39">
        <f>SUM('By Lot'!F1668,'By Lot'!F1685,'By Lot'!F1702,'By Lot'!F1719,'By Lot'!F1736,'By Lot'!F1753,'By Lot'!F1770,'By Lot'!F1787,'By Lot'!F1804)</f>
        <v>10</v>
      </c>
      <c r="G156" s="39">
        <f>SUM('By Lot'!G1668,'By Lot'!G1685,'By Lot'!G1702,'By Lot'!G1719,'By Lot'!G1736,'By Lot'!G1753,'By Lot'!G1770,'By Lot'!G1787,'By Lot'!G1804)</f>
        <v>10</v>
      </c>
      <c r="H156" s="39">
        <f>SUM('By Lot'!H1668,'By Lot'!H1685,'By Lot'!H1702,'By Lot'!H1719,'By Lot'!H1736,'By Lot'!H1753,'By Lot'!H1770,'By Lot'!H1787,'By Lot'!H1804)</f>
        <v>11</v>
      </c>
      <c r="I156" s="39">
        <f>SUM('By Lot'!I1668,'By Lot'!I1685,'By Lot'!I1702,'By Lot'!I1719,'By Lot'!I1736,'By Lot'!I1753,'By Lot'!I1770,'By Lot'!I1787,'By Lot'!I1804)</f>
        <v>11</v>
      </c>
      <c r="J156" s="39">
        <f>SUM('By Lot'!J1668,'By Lot'!J1685,'By Lot'!J1702,'By Lot'!J1719,'By Lot'!J1736,'By Lot'!J1753,'By Lot'!J1770,'By Lot'!J1787,'By Lot'!J1804)</f>
        <v>11</v>
      </c>
      <c r="K156" s="39">
        <f>SUM('By Lot'!K1668,'By Lot'!K1685,'By Lot'!K1702,'By Lot'!K1719,'By Lot'!K1736,'By Lot'!K1753,'By Lot'!K1770,'By Lot'!K1787,'By Lot'!K1804)</f>
        <v>15</v>
      </c>
      <c r="L156" s="39">
        <f>SUM('By Lot'!L1668,'By Lot'!L1685,'By Lot'!L1702,'By Lot'!L1719,'By Lot'!L1736,'By Lot'!L1753,'By Lot'!L1770,'By Lot'!L1787,'By Lot'!L1804)</f>
        <v>18</v>
      </c>
      <c r="M156" s="40">
        <f>SUM('By Lot'!M1668,'By Lot'!M1685,'By Lot'!M1702,'By Lot'!M1719,'By Lot'!M1736,'By Lot'!M1753,'By Lot'!M1770,'By Lot'!M1787,'By Lot'!M1804)</f>
        <v>25</v>
      </c>
      <c r="N156" s="41">
        <f t="shared" si="17"/>
        <v>10</v>
      </c>
      <c r="O156" s="42">
        <f t="shared" si="18"/>
        <v>24</v>
      </c>
      <c r="P156" s="43">
        <f t="shared" si="19"/>
        <v>0.7058823529411765</v>
      </c>
    </row>
    <row r="157" spans="1:16" ht="11.25">
      <c r="A157" s="5"/>
      <c r="B157" s="37" t="s">
        <v>284</v>
      </c>
      <c r="C157" s="37">
        <f>SUM('By Lot'!C1669,'By Lot'!C1686,'By Lot'!C1703,'By Lot'!C1720,'By Lot'!C1737,'By Lot'!C1754,'By Lot'!C1771,'By Lot'!C1788,'By Lot'!C1805)</f>
        <v>11</v>
      </c>
      <c r="D157" s="38">
        <f>SUM('By Lot'!D1669,'By Lot'!D1686,'By Lot'!D1703,'By Lot'!D1720,'By Lot'!D1737,'By Lot'!D1754,'By Lot'!D1771,'By Lot'!D1788,'By Lot'!D1805)</f>
        <v>6</v>
      </c>
      <c r="E157" s="39">
        <f>SUM('By Lot'!E1669,'By Lot'!E1686,'By Lot'!E1703,'By Lot'!E1720,'By Lot'!E1737,'By Lot'!E1754,'By Lot'!E1771,'By Lot'!E1788,'By Lot'!E1805)</f>
        <v>5</v>
      </c>
      <c r="F157" s="39">
        <f>SUM('By Lot'!F1669,'By Lot'!F1686,'By Lot'!F1703,'By Lot'!F1720,'By Lot'!F1737,'By Lot'!F1754,'By Lot'!F1771,'By Lot'!F1788,'By Lot'!F1805)</f>
        <v>5</v>
      </c>
      <c r="G157" s="39">
        <f>SUM('By Lot'!G1669,'By Lot'!G1686,'By Lot'!G1703,'By Lot'!G1720,'By Lot'!G1737,'By Lot'!G1754,'By Lot'!G1771,'By Lot'!G1788,'By Lot'!G1805)</f>
        <v>5</v>
      </c>
      <c r="H157" s="39">
        <f>SUM('By Lot'!H1669,'By Lot'!H1686,'By Lot'!H1703,'By Lot'!H1720,'By Lot'!H1737,'By Lot'!H1754,'By Lot'!H1771,'By Lot'!H1788,'By Lot'!H1805)</f>
        <v>5</v>
      </c>
      <c r="I157" s="39">
        <f>SUM('By Lot'!I1669,'By Lot'!I1686,'By Lot'!I1703,'By Lot'!I1720,'By Lot'!I1737,'By Lot'!I1754,'By Lot'!I1771,'By Lot'!I1788,'By Lot'!I1805)</f>
        <v>5</v>
      </c>
      <c r="J157" s="39">
        <f>SUM('By Lot'!J1669,'By Lot'!J1686,'By Lot'!J1703,'By Lot'!J1720,'By Lot'!J1737,'By Lot'!J1754,'By Lot'!J1771,'By Lot'!J1788,'By Lot'!J1805)</f>
        <v>7</v>
      </c>
      <c r="K157" s="39">
        <f>SUM('By Lot'!K1669,'By Lot'!K1686,'By Lot'!K1703,'By Lot'!K1720,'By Lot'!K1737,'By Lot'!K1754,'By Lot'!K1771,'By Lot'!K1788,'By Lot'!K1805)</f>
        <v>4</v>
      </c>
      <c r="L157" s="39">
        <f>SUM('By Lot'!L1669,'By Lot'!L1686,'By Lot'!L1703,'By Lot'!L1720,'By Lot'!L1737,'By Lot'!L1754,'By Lot'!L1771,'By Lot'!L1788,'By Lot'!L1805)</f>
        <v>4</v>
      </c>
      <c r="M157" s="40">
        <f>SUM('By Lot'!M1669,'By Lot'!M1686,'By Lot'!M1703,'By Lot'!M1720,'By Lot'!M1737,'By Lot'!M1754,'By Lot'!M1771,'By Lot'!M1788,'By Lot'!M1805)</f>
        <v>4</v>
      </c>
      <c r="N157" s="41">
        <f t="shared" si="17"/>
        <v>4</v>
      </c>
      <c r="O157" s="42">
        <f t="shared" si="18"/>
        <v>7</v>
      </c>
      <c r="P157" s="43">
        <f t="shared" si="19"/>
        <v>0.6363636363636364</v>
      </c>
    </row>
    <row r="158" spans="1:16" ht="11.25">
      <c r="A158" s="5"/>
      <c r="B158" s="37" t="s">
        <v>285</v>
      </c>
      <c r="C158" s="37">
        <f>SUM('By Lot'!C1670,'By Lot'!C1687,'By Lot'!C1704,'By Lot'!C1721,'By Lot'!C1738,'By Lot'!C1755,'By Lot'!C1772,'By Lot'!C1789,'By Lot'!C1806)</f>
        <v>12</v>
      </c>
      <c r="D158" s="38">
        <f>SUM('By Lot'!D1670,'By Lot'!D1687,'By Lot'!D1704,'By Lot'!D1721,'By Lot'!D1738,'By Lot'!D1755,'By Lot'!D1772,'By Lot'!D1789,'By Lot'!D1806)</f>
        <v>7</v>
      </c>
      <c r="E158" s="39">
        <f>SUM('By Lot'!E1670,'By Lot'!E1687,'By Lot'!E1704,'By Lot'!E1721,'By Lot'!E1738,'By Lot'!E1755,'By Lot'!E1772,'By Lot'!E1789,'By Lot'!E1806)</f>
        <v>6</v>
      </c>
      <c r="F158" s="39">
        <f>SUM('By Lot'!F1670,'By Lot'!F1687,'By Lot'!F1704,'By Lot'!F1721,'By Lot'!F1738,'By Lot'!F1755,'By Lot'!F1772,'By Lot'!F1789,'By Lot'!F1806)</f>
        <v>6</v>
      </c>
      <c r="G158" s="39">
        <f>SUM('By Lot'!G1670,'By Lot'!G1687,'By Lot'!G1704,'By Lot'!G1721,'By Lot'!G1738,'By Lot'!G1755,'By Lot'!G1772,'By Lot'!G1789,'By Lot'!G1806)</f>
        <v>4</v>
      </c>
      <c r="H158" s="39">
        <f>SUM('By Lot'!H1670,'By Lot'!H1687,'By Lot'!H1704,'By Lot'!H1721,'By Lot'!H1738,'By Lot'!H1755,'By Lot'!H1772,'By Lot'!H1789,'By Lot'!H1806)</f>
        <v>6</v>
      </c>
      <c r="I158" s="39">
        <f>SUM('By Lot'!I1670,'By Lot'!I1687,'By Lot'!I1704,'By Lot'!I1721,'By Lot'!I1738,'By Lot'!I1755,'By Lot'!I1772,'By Lot'!I1789,'By Lot'!I1806)</f>
        <v>5</v>
      </c>
      <c r="J158" s="39">
        <f>SUM('By Lot'!J1670,'By Lot'!J1687,'By Lot'!J1704,'By Lot'!J1721,'By Lot'!J1738,'By Lot'!J1755,'By Lot'!J1772,'By Lot'!J1789,'By Lot'!J1806)</f>
        <v>5</v>
      </c>
      <c r="K158" s="39">
        <f>SUM('By Lot'!K1670,'By Lot'!K1687,'By Lot'!K1704,'By Lot'!K1721,'By Lot'!K1738,'By Lot'!K1755,'By Lot'!K1772,'By Lot'!K1789,'By Lot'!K1806)</f>
        <v>6</v>
      </c>
      <c r="L158" s="39">
        <f>SUM('By Lot'!L1670,'By Lot'!L1687,'By Lot'!L1704,'By Lot'!L1721,'By Lot'!L1738,'By Lot'!L1755,'By Lot'!L1772,'By Lot'!L1789,'By Lot'!L1806)</f>
        <v>6</v>
      </c>
      <c r="M158" s="40">
        <f>SUM('By Lot'!M1670,'By Lot'!M1687,'By Lot'!M1704,'By Lot'!M1721,'By Lot'!M1738,'By Lot'!M1755,'By Lot'!M1772,'By Lot'!M1789,'By Lot'!M1806)</f>
        <v>6</v>
      </c>
      <c r="N158" s="41">
        <f t="shared" si="17"/>
        <v>4</v>
      </c>
      <c r="O158" s="42">
        <f t="shared" si="18"/>
        <v>8</v>
      </c>
      <c r="P158" s="43">
        <f t="shared" si="19"/>
        <v>0.6666666666666666</v>
      </c>
    </row>
    <row r="159" spans="1:16" ht="11.25">
      <c r="A159" s="5"/>
      <c r="B159" s="37" t="s">
        <v>4</v>
      </c>
      <c r="C159" s="37">
        <f>SUM('By Lot'!C1671,'By Lot'!C1688,'By Lot'!C1705,'By Lot'!C1722,'By Lot'!C1739,'By Lot'!C1756,'By Lot'!C1773,'By Lot'!C1790,'By Lot'!C1807)</f>
        <v>4</v>
      </c>
      <c r="D159" s="38">
        <f>SUM('By Lot'!D1671,'By Lot'!D1688,'By Lot'!D1705,'By Lot'!D1722,'By Lot'!D1739,'By Lot'!D1756,'By Lot'!D1773,'By Lot'!D1790,'By Lot'!D1807)</f>
        <v>3</v>
      </c>
      <c r="E159" s="39">
        <f>SUM('By Lot'!E1671,'By Lot'!E1688,'By Lot'!E1705,'By Lot'!E1722,'By Lot'!E1739,'By Lot'!E1756,'By Lot'!E1773,'By Lot'!E1790,'By Lot'!E1807)</f>
        <v>2</v>
      </c>
      <c r="F159" s="39">
        <f>SUM('By Lot'!F1671,'By Lot'!F1688,'By Lot'!F1705,'By Lot'!F1722,'By Lot'!F1739,'By Lot'!F1756,'By Lot'!F1773,'By Lot'!F1790,'By Lot'!F1807)</f>
        <v>2</v>
      </c>
      <c r="G159" s="39">
        <f>SUM('By Lot'!G1671,'By Lot'!G1688,'By Lot'!G1705,'By Lot'!G1722,'By Lot'!G1739,'By Lot'!G1756,'By Lot'!G1773,'By Lot'!G1790,'By Lot'!G1807)</f>
        <v>2</v>
      </c>
      <c r="H159" s="39">
        <f>SUM('By Lot'!H1671,'By Lot'!H1688,'By Lot'!H1705,'By Lot'!H1722,'By Lot'!H1739,'By Lot'!H1756,'By Lot'!H1773,'By Lot'!H1790,'By Lot'!H1807)</f>
        <v>2</v>
      </c>
      <c r="I159" s="39">
        <f>SUM('By Lot'!I1671,'By Lot'!I1688,'By Lot'!I1705,'By Lot'!I1722,'By Lot'!I1739,'By Lot'!I1756,'By Lot'!I1773,'By Lot'!I1790,'By Lot'!I1807)</f>
        <v>2</v>
      </c>
      <c r="J159" s="39">
        <f>SUM('By Lot'!J1671,'By Lot'!J1688,'By Lot'!J1705,'By Lot'!J1722,'By Lot'!J1739,'By Lot'!J1756,'By Lot'!J1773,'By Lot'!J1790,'By Lot'!J1807)</f>
        <v>1</v>
      </c>
      <c r="K159" s="39">
        <f>SUM('By Lot'!K1671,'By Lot'!K1688,'By Lot'!K1705,'By Lot'!K1722,'By Lot'!K1739,'By Lot'!K1756,'By Lot'!K1773,'By Lot'!K1790,'By Lot'!K1807)</f>
        <v>2</v>
      </c>
      <c r="L159" s="39">
        <f>SUM('By Lot'!L1671,'By Lot'!L1688,'By Lot'!L1705,'By Lot'!L1722,'By Lot'!L1739,'By Lot'!L1756,'By Lot'!L1773,'By Lot'!L1790,'By Lot'!L1807)</f>
        <v>2</v>
      </c>
      <c r="M159" s="40">
        <f>SUM('By Lot'!M1671,'By Lot'!M1688,'By Lot'!M1705,'By Lot'!M1722,'By Lot'!M1739,'By Lot'!M1756,'By Lot'!M1773,'By Lot'!M1790,'By Lot'!M1807)</f>
        <v>3</v>
      </c>
      <c r="N159" s="41">
        <f t="shared" si="17"/>
        <v>1</v>
      </c>
      <c r="O159" s="42">
        <f t="shared" si="18"/>
        <v>3</v>
      </c>
      <c r="P159" s="43">
        <f t="shared" si="19"/>
        <v>0.75</v>
      </c>
    </row>
    <row r="160" spans="1:16" ht="11.25">
      <c r="A160" s="44"/>
      <c r="B160" s="45" t="s">
        <v>5</v>
      </c>
      <c r="C160" s="45">
        <f aca="true" t="shared" si="22" ref="C160:M160">SUM(C150:C159)</f>
        <v>1398</v>
      </c>
      <c r="D160" s="46">
        <f t="shared" si="22"/>
        <v>988</v>
      </c>
      <c r="E160" s="47">
        <f t="shared" si="22"/>
        <v>705</v>
      </c>
      <c r="F160" s="47">
        <f t="shared" si="22"/>
        <v>472</v>
      </c>
      <c r="G160" s="47">
        <f t="shared" si="22"/>
        <v>384</v>
      </c>
      <c r="H160" s="47">
        <f t="shared" si="22"/>
        <v>390</v>
      </c>
      <c r="I160" s="47">
        <f t="shared" si="22"/>
        <v>398</v>
      </c>
      <c r="J160" s="47">
        <f t="shared" si="22"/>
        <v>417</v>
      </c>
      <c r="K160" s="47">
        <f t="shared" si="22"/>
        <v>489</v>
      </c>
      <c r="L160" s="47">
        <f t="shared" si="22"/>
        <v>586</v>
      </c>
      <c r="M160" s="48">
        <f t="shared" si="22"/>
        <v>764</v>
      </c>
      <c r="N160" s="49">
        <f t="shared" si="17"/>
        <v>384</v>
      </c>
      <c r="O160" s="50">
        <f t="shared" si="18"/>
        <v>1014</v>
      </c>
      <c r="P160" s="51">
        <f t="shared" si="19"/>
        <v>0.7253218884120172</v>
      </c>
    </row>
    <row r="161" spans="1:16" ht="11.25">
      <c r="A161" s="36" t="s">
        <v>226</v>
      </c>
      <c r="B161" s="37" t="s">
        <v>0</v>
      </c>
      <c r="C161" s="37">
        <f>SUM('By Lot'!C1163,'By Lot'!C1197,'By Lot'!C1231,'By Lot'!C1248,'By Lot'!C1265,'By Lot'!C1282,'By Lot'!C1299,'By Lot'!C1333,'By Lot'!C1350,'By Lot'!C1367,'By Lot'!C1486)</f>
        <v>64</v>
      </c>
      <c r="D161" s="38">
        <f>SUM('By Lot'!D1163,'By Lot'!D1197,'By Lot'!D1231,'By Lot'!D1248,'By Lot'!D1265,'By Lot'!D1282,'By Lot'!D1299,'By Lot'!D1333,'By Lot'!D1350,'By Lot'!D1367,'By Lot'!D1486)</f>
        <v>27</v>
      </c>
      <c r="E161" s="39">
        <f>SUM('By Lot'!E1163,'By Lot'!E1197,'By Lot'!E1231,'By Lot'!E1248,'By Lot'!E1265,'By Lot'!E1282,'By Lot'!E1299,'By Lot'!E1333,'By Lot'!E1350,'By Lot'!E1367,'By Lot'!E1486)</f>
        <v>23</v>
      </c>
      <c r="F161" s="39">
        <f>SUM('By Lot'!F1163,'By Lot'!F1197,'By Lot'!F1231,'By Lot'!F1248,'By Lot'!F1265,'By Lot'!F1282,'By Lot'!F1299,'By Lot'!F1333,'By Lot'!F1350,'By Lot'!F1367,'By Lot'!F1486)</f>
        <v>7</v>
      </c>
      <c r="G161" s="39">
        <f>SUM('By Lot'!G1163,'By Lot'!G1197,'By Lot'!G1231,'By Lot'!G1248,'By Lot'!G1265,'By Lot'!G1282,'By Lot'!G1299,'By Lot'!G1333,'By Lot'!G1350,'By Lot'!G1367,'By Lot'!G1486)</f>
        <v>1</v>
      </c>
      <c r="H161" s="39">
        <f>SUM('By Lot'!H1163,'By Lot'!H1197,'By Lot'!H1231,'By Lot'!H1248,'By Lot'!H1265,'By Lot'!H1282,'By Lot'!H1299,'By Lot'!H1333,'By Lot'!H1350,'By Lot'!H1367,'By Lot'!H1486)</f>
        <v>2</v>
      </c>
      <c r="I161" s="39">
        <f>SUM('By Lot'!I1163,'By Lot'!I1197,'By Lot'!I1231,'By Lot'!I1248,'By Lot'!I1265,'By Lot'!I1282,'By Lot'!I1299,'By Lot'!I1333,'By Lot'!I1350,'By Lot'!I1367,'By Lot'!I1486)</f>
        <v>4</v>
      </c>
      <c r="J161" s="39">
        <f>SUM('By Lot'!J1163,'By Lot'!J1197,'By Lot'!J1231,'By Lot'!J1248,'By Lot'!J1265,'By Lot'!J1282,'By Lot'!J1299,'By Lot'!J1333,'By Lot'!J1350,'By Lot'!J1367,'By Lot'!J1486)</f>
        <v>2</v>
      </c>
      <c r="K161" s="39">
        <f>SUM('By Lot'!K1163,'By Lot'!K1197,'By Lot'!K1231,'By Lot'!K1248,'By Lot'!K1265,'By Lot'!K1282,'By Lot'!K1299,'By Lot'!K1333,'By Lot'!K1350,'By Lot'!K1367,'By Lot'!K1486)</f>
        <v>5</v>
      </c>
      <c r="L161" s="39">
        <f>SUM('By Lot'!L1163,'By Lot'!L1197,'By Lot'!L1231,'By Lot'!L1248,'By Lot'!L1265,'By Lot'!L1282,'By Lot'!L1299,'By Lot'!L1333,'By Lot'!L1350,'By Lot'!L1367,'By Lot'!L1486)</f>
        <v>7</v>
      </c>
      <c r="M161" s="40">
        <f>SUM('By Lot'!M1163,'By Lot'!M1197,'By Lot'!M1231,'By Lot'!M1248,'By Lot'!M1265,'By Lot'!M1282,'By Lot'!M1299,'By Lot'!M1333,'By Lot'!M1350,'By Lot'!M1367,'By Lot'!M1486)</f>
        <v>18</v>
      </c>
      <c r="N161" s="41">
        <f t="shared" si="17"/>
        <v>1</v>
      </c>
      <c r="O161" s="42">
        <f t="shared" si="18"/>
        <v>63</v>
      </c>
      <c r="P161" s="43">
        <f t="shared" si="19"/>
        <v>0.984375</v>
      </c>
    </row>
    <row r="162" spans="1:16" ht="11.25">
      <c r="A162" s="5" t="s">
        <v>233</v>
      </c>
      <c r="B162" s="37" t="s">
        <v>1</v>
      </c>
      <c r="C162" s="37">
        <f>SUM('By Lot'!C1164,'By Lot'!C1198,'By Lot'!C1232,'By Lot'!C1249,'By Lot'!C1266,'By Lot'!C1283,'By Lot'!C1300,'By Lot'!C1334,'By Lot'!C1351,'By Lot'!C1368,'By Lot'!C1487)</f>
        <v>120</v>
      </c>
      <c r="D162" s="38">
        <f>SUM('By Lot'!D1164,'By Lot'!D1198,'By Lot'!D1232,'By Lot'!D1249,'By Lot'!D1266,'By Lot'!D1283,'By Lot'!D1300,'By Lot'!D1334,'By Lot'!D1351,'By Lot'!D1368,'By Lot'!D1487)</f>
        <v>27</v>
      </c>
      <c r="E162" s="39">
        <f>SUM('By Lot'!E1164,'By Lot'!E1198,'By Lot'!E1232,'By Lot'!E1249,'By Lot'!E1266,'By Lot'!E1283,'By Lot'!E1300,'By Lot'!E1334,'By Lot'!E1351,'By Lot'!E1368,'By Lot'!E1487)</f>
        <v>2</v>
      </c>
      <c r="F162" s="39">
        <f>SUM('By Lot'!F1164,'By Lot'!F1198,'By Lot'!F1232,'By Lot'!F1249,'By Lot'!F1266,'By Lot'!F1283,'By Lot'!F1300,'By Lot'!F1334,'By Lot'!F1351,'By Lot'!F1368,'By Lot'!F1487)</f>
        <v>0</v>
      </c>
      <c r="G162" s="39">
        <f>SUM('By Lot'!G1164,'By Lot'!G1198,'By Lot'!G1232,'By Lot'!G1249,'By Lot'!G1266,'By Lot'!G1283,'By Lot'!G1300,'By Lot'!G1334,'By Lot'!G1351,'By Lot'!G1368,'By Lot'!G1487)</f>
        <v>0</v>
      </c>
      <c r="H162" s="39">
        <f>SUM('By Lot'!H1164,'By Lot'!H1198,'By Lot'!H1232,'By Lot'!H1249,'By Lot'!H1266,'By Lot'!H1283,'By Lot'!H1300,'By Lot'!H1334,'By Lot'!H1351,'By Lot'!H1368,'By Lot'!H1487)</f>
        <v>1</v>
      </c>
      <c r="I162" s="39">
        <f>SUM('By Lot'!I1164,'By Lot'!I1198,'By Lot'!I1232,'By Lot'!I1249,'By Lot'!I1266,'By Lot'!I1283,'By Lot'!I1300,'By Lot'!I1334,'By Lot'!I1351,'By Lot'!I1368,'By Lot'!I1487)</f>
        <v>0</v>
      </c>
      <c r="J162" s="39">
        <f>SUM('By Lot'!J1164,'By Lot'!J1198,'By Lot'!J1232,'By Lot'!J1249,'By Lot'!J1266,'By Lot'!J1283,'By Lot'!J1300,'By Lot'!J1334,'By Lot'!J1351,'By Lot'!J1368,'By Lot'!J1487)</f>
        <v>1</v>
      </c>
      <c r="K162" s="39">
        <f>SUM('By Lot'!K1164,'By Lot'!K1198,'By Lot'!K1232,'By Lot'!K1249,'By Lot'!K1266,'By Lot'!K1283,'By Lot'!K1300,'By Lot'!K1334,'By Lot'!K1351,'By Lot'!K1368,'By Lot'!K1487)</f>
        <v>4</v>
      </c>
      <c r="L162" s="39">
        <f>SUM('By Lot'!L1164,'By Lot'!L1198,'By Lot'!L1232,'By Lot'!L1249,'By Lot'!L1266,'By Lot'!L1283,'By Lot'!L1300,'By Lot'!L1334,'By Lot'!L1351,'By Lot'!L1368,'By Lot'!L1487)</f>
        <v>13</v>
      </c>
      <c r="M162" s="40">
        <f>SUM('By Lot'!M1164,'By Lot'!M1198,'By Lot'!M1232,'By Lot'!M1249,'By Lot'!M1266,'By Lot'!M1283,'By Lot'!M1300,'By Lot'!M1334,'By Lot'!M1351,'By Lot'!M1368,'By Lot'!M1487)</f>
        <v>20</v>
      </c>
      <c r="N162" s="41">
        <f t="shared" si="17"/>
        <v>0</v>
      </c>
      <c r="O162" s="42">
        <f t="shared" si="18"/>
        <v>120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568</v>
      </c>
      <c r="C164" s="37">
        <f>SUM('By Lot'!C1166,'By Lot'!C1200,'By Lot'!C1234,'By Lot'!C1251,'By Lot'!C1268,'By Lot'!C1285,'By Lot'!C1302,'By Lot'!C1336,'By Lot'!C1353,'By Lot'!C1370,'By Lot'!C1489)</f>
        <v>70</v>
      </c>
      <c r="D164" s="38">
        <f>SUM('By Lot'!D1166,'By Lot'!D1200,'By Lot'!D1234,'By Lot'!D1251,'By Lot'!D1268,'By Lot'!D1285,'By Lot'!D1302,'By Lot'!D1336,'By Lot'!D1353,'By Lot'!D1370,'By Lot'!D1489)</f>
        <v>45</v>
      </c>
      <c r="E164" s="39">
        <f>SUM('By Lot'!E1166,'By Lot'!E1200,'By Lot'!E1234,'By Lot'!E1251,'By Lot'!E1268,'By Lot'!E1285,'By Lot'!E1302,'By Lot'!E1336,'By Lot'!E1353,'By Lot'!E1370,'By Lot'!E1489)</f>
        <v>24</v>
      </c>
      <c r="F164" s="39">
        <f>SUM('By Lot'!F1166,'By Lot'!F1200,'By Lot'!F1234,'By Lot'!F1251,'By Lot'!F1268,'By Lot'!F1285,'By Lot'!F1302,'By Lot'!F1336,'By Lot'!F1353,'By Lot'!F1370,'By Lot'!F1489)</f>
        <v>13</v>
      </c>
      <c r="G164" s="39">
        <f>SUM('By Lot'!G1166,'By Lot'!G1200,'By Lot'!G1234,'By Lot'!G1251,'By Lot'!G1268,'By Lot'!G1285,'By Lot'!G1302,'By Lot'!G1336,'By Lot'!G1353,'By Lot'!G1370,'By Lot'!G1489)</f>
        <v>7</v>
      </c>
      <c r="H164" s="39">
        <f>SUM('By Lot'!H1166,'By Lot'!H1200,'By Lot'!H1234,'By Lot'!H1251,'By Lot'!H1268,'By Lot'!H1285,'By Lot'!H1302,'By Lot'!H1336,'By Lot'!H1353,'By Lot'!H1370,'By Lot'!H1489)</f>
        <v>10</v>
      </c>
      <c r="I164" s="39">
        <f>SUM('By Lot'!I1166,'By Lot'!I1200,'By Lot'!I1234,'By Lot'!I1251,'By Lot'!I1268,'By Lot'!I1285,'By Lot'!I1302,'By Lot'!I1336,'By Lot'!I1353,'By Lot'!I1370,'By Lot'!I1489)</f>
        <v>8</v>
      </c>
      <c r="J164" s="39">
        <f>SUM('By Lot'!J1166,'By Lot'!J1200,'By Lot'!J1234,'By Lot'!J1251,'By Lot'!J1268,'By Lot'!J1285,'By Lot'!J1302,'By Lot'!J1336,'By Lot'!J1353,'By Lot'!J1370,'By Lot'!J1489)</f>
        <v>5</v>
      </c>
      <c r="K164" s="39">
        <f>SUM('By Lot'!K1166,'By Lot'!K1200,'By Lot'!K1234,'By Lot'!K1251,'By Lot'!K1268,'By Lot'!K1285,'By Lot'!K1302,'By Lot'!K1336,'By Lot'!K1353,'By Lot'!K1370,'By Lot'!K1489)</f>
        <v>9</v>
      </c>
      <c r="L164" s="39">
        <f>SUM('By Lot'!L1166,'By Lot'!L1200,'By Lot'!L1234,'By Lot'!L1251,'By Lot'!L1268,'By Lot'!L1285,'By Lot'!L1302,'By Lot'!L1336,'By Lot'!L1353,'By Lot'!L1370,'By Lot'!L1489)</f>
        <v>11</v>
      </c>
      <c r="M164" s="40">
        <f>SUM('By Lot'!M1166,'By Lot'!M1200,'By Lot'!M1234,'By Lot'!M1251,'By Lot'!M1268,'By Lot'!M1285,'By Lot'!M1302,'By Lot'!M1336,'By Lot'!M1353,'By Lot'!M1370,'By Lot'!M1489)</f>
        <v>18</v>
      </c>
      <c r="N164" s="41">
        <f t="shared" si="17"/>
        <v>5</v>
      </c>
      <c r="O164" s="42">
        <f t="shared" si="18"/>
        <v>65</v>
      </c>
      <c r="P164" s="43">
        <f t="shared" si="19"/>
        <v>0.9285714285714286</v>
      </c>
    </row>
    <row r="165" spans="1:16" ht="11.25">
      <c r="A165" s="5"/>
      <c r="B165" s="37" t="s">
        <v>3</v>
      </c>
      <c r="C165" s="37">
        <f>SUM('By Lot'!C1167,'By Lot'!C1201,'By Lot'!C1235,'By Lot'!C1252,'By Lot'!C1269,'By Lot'!C1286,'By Lot'!C1303,'By Lot'!C1337,'By Lot'!C1354,'By Lot'!C1371,'By Lot'!C1490)</f>
        <v>49</v>
      </c>
      <c r="D165" s="38">
        <f>SUM('By Lot'!D1167,'By Lot'!D1201,'By Lot'!D1235,'By Lot'!D1252,'By Lot'!D1269,'By Lot'!D1286,'By Lot'!D1303,'By Lot'!D1337,'By Lot'!D1354,'By Lot'!D1371,'By Lot'!D1490)</f>
        <v>40</v>
      </c>
      <c r="E165" s="39">
        <f>SUM('By Lot'!E1167,'By Lot'!E1201,'By Lot'!E1235,'By Lot'!E1252,'By Lot'!E1269,'By Lot'!E1286,'By Lot'!E1303,'By Lot'!E1337,'By Lot'!E1354,'By Lot'!E1371,'By Lot'!E1490)</f>
        <v>30</v>
      </c>
      <c r="F165" s="39">
        <f>SUM('By Lot'!F1167,'By Lot'!F1201,'By Lot'!F1235,'By Lot'!F1252,'By Lot'!F1269,'By Lot'!F1286,'By Lot'!F1303,'By Lot'!F1337,'By Lot'!F1354,'By Lot'!F1371,'By Lot'!F1490)</f>
        <v>25</v>
      </c>
      <c r="G165" s="39">
        <f>SUM('By Lot'!G1167,'By Lot'!G1201,'By Lot'!G1235,'By Lot'!G1252,'By Lot'!G1269,'By Lot'!G1286,'By Lot'!G1303,'By Lot'!G1337,'By Lot'!G1354,'By Lot'!G1371,'By Lot'!G1490)</f>
        <v>20</v>
      </c>
      <c r="H165" s="39">
        <f>SUM('By Lot'!H1167,'By Lot'!H1201,'By Lot'!H1235,'By Lot'!H1252,'By Lot'!H1269,'By Lot'!H1286,'By Lot'!H1303,'By Lot'!H1337,'By Lot'!H1354,'By Lot'!H1371,'By Lot'!H1490)</f>
        <v>21</v>
      </c>
      <c r="I165" s="39">
        <f>SUM('By Lot'!I1167,'By Lot'!I1201,'By Lot'!I1235,'By Lot'!I1252,'By Lot'!I1269,'By Lot'!I1286,'By Lot'!I1303,'By Lot'!I1337,'By Lot'!I1354,'By Lot'!I1371,'By Lot'!I1490)</f>
        <v>22</v>
      </c>
      <c r="J165" s="39">
        <f>SUM('By Lot'!J1167,'By Lot'!J1201,'By Lot'!J1235,'By Lot'!J1252,'By Lot'!J1269,'By Lot'!J1286,'By Lot'!J1303,'By Lot'!J1337,'By Lot'!J1354,'By Lot'!J1371,'By Lot'!J1490)</f>
        <v>22</v>
      </c>
      <c r="K165" s="39">
        <f>SUM('By Lot'!K1167,'By Lot'!K1201,'By Lot'!K1235,'By Lot'!K1252,'By Lot'!K1269,'By Lot'!K1286,'By Lot'!K1303,'By Lot'!K1337,'By Lot'!K1354,'By Lot'!K1371,'By Lot'!K1490)</f>
        <v>22</v>
      </c>
      <c r="L165" s="39">
        <f>SUM('By Lot'!L1167,'By Lot'!L1201,'By Lot'!L1235,'By Lot'!L1252,'By Lot'!L1269,'By Lot'!L1286,'By Lot'!L1303,'By Lot'!L1337,'By Lot'!L1354,'By Lot'!L1371,'By Lot'!L1490)</f>
        <v>25</v>
      </c>
      <c r="M165" s="40">
        <f>SUM('By Lot'!M1167,'By Lot'!M1201,'By Lot'!M1235,'By Lot'!M1252,'By Lot'!M1269,'By Lot'!M1286,'By Lot'!M1303,'By Lot'!M1337,'By Lot'!M1354,'By Lot'!M1371,'By Lot'!M1490)</f>
        <v>27</v>
      </c>
      <c r="N165" s="41">
        <f t="shared" si="17"/>
        <v>20</v>
      </c>
      <c r="O165" s="42">
        <f t="shared" si="18"/>
        <v>29</v>
      </c>
      <c r="P165" s="43">
        <f t="shared" si="19"/>
        <v>0.5918367346938775</v>
      </c>
    </row>
    <row r="166" spans="1:16" ht="11.25">
      <c r="A166" s="5"/>
      <c r="B166" s="37" t="s">
        <v>100</v>
      </c>
      <c r="C166" s="37">
        <f>SUM('By Lot'!C1174,'By Lot'!C1208,'By Lot'!C1242,'By Lot'!C1259,'By Lot'!C1276,'By Lot'!C1293,'By Lot'!C1310,'By Lot'!C1344,'By Lot'!C1361,'By Lot'!C1378,'By Lot'!C1497)</f>
        <v>59</v>
      </c>
      <c r="D166" s="38">
        <f>SUM('By Lot'!D1174,'By Lot'!D1208,'By Lot'!D1242,'By Lot'!D1259,'By Lot'!D1276,'By Lot'!D1293,'By Lot'!D1310,'By Lot'!D1344,'By Lot'!D1361,'By Lot'!D1378,'By Lot'!D1497)</f>
        <v>40</v>
      </c>
      <c r="E166" s="39">
        <f>SUM('By Lot'!E1174,'By Lot'!E1208,'By Lot'!E1242,'By Lot'!E1259,'By Lot'!E1276,'By Lot'!E1293,'By Lot'!E1310,'By Lot'!E1344,'By Lot'!E1361,'By Lot'!E1378,'By Lot'!E1497)</f>
        <v>34</v>
      </c>
      <c r="F166" s="39">
        <f>SUM('By Lot'!F1174,'By Lot'!F1208,'By Lot'!F1242,'By Lot'!F1259,'By Lot'!F1276,'By Lot'!F1293,'By Lot'!F1310,'By Lot'!F1344,'By Lot'!F1361,'By Lot'!F1378,'By Lot'!F1497)</f>
        <v>25</v>
      </c>
      <c r="G166" s="39">
        <f>SUM('By Lot'!G1174,'By Lot'!G1208,'By Lot'!G1242,'By Lot'!G1259,'By Lot'!G1276,'By Lot'!G1293,'By Lot'!G1310,'By Lot'!G1344,'By Lot'!G1361,'By Lot'!G1378,'By Lot'!G1497)</f>
        <v>22</v>
      </c>
      <c r="H166" s="39">
        <f>SUM('By Lot'!H1174,'By Lot'!H1208,'By Lot'!H1242,'By Lot'!H1259,'By Lot'!H1276,'By Lot'!H1293,'By Lot'!H1310,'By Lot'!H1344,'By Lot'!H1361,'By Lot'!H1378,'By Lot'!H1497)</f>
        <v>22</v>
      </c>
      <c r="I166" s="39">
        <f>SUM('By Lot'!I1174,'By Lot'!I1208,'By Lot'!I1242,'By Lot'!I1259,'By Lot'!I1276,'By Lot'!I1293,'By Lot'!I1310,'By Lot'!I1344,'By Lot'!I1361,'By Lot'!I1378,'By Lot'!I1497)</f>
        <v>24</v>
      </c>
      <c r="J166" s="39">
        <f>SUM('By Lot'!J1174,'By Lot'!J1208,'By Lot'!J1242,'By Lot'!J1259,'By Lot'!J1276,'By Lot'!J1293,'By Lot'!J1310,'By Lot'!J1344,'By Lot'!J1361,'By Lot'!J1378,'By Lot'!J1497)</f>
        <v>26</v>
      </c>
      <c r="K166" s="39">
        <f>SUM('By Lot'!K1174,'By Lot'!K1208,'By Lot'!K1242,'By Lot'!K1259,'By Lot'!K1276,'By Lot'!K1293,'By Lot'!K1310,'By Lot'!K1344,'By Lot'!K1361,'By Lot'!K1378,'By Lot'!K1497)</f>
        <v>29</v>
      </c>
      <c r="L166" s="39">
        <f>SUM('By Lot'!L1174,'By Lot'!L1208,'By Lot'!L1242,'By Lot'!L1259,'By Lot'!L1276,'By Lot'!L1293,'By Lot'!L1310,'By Lot'!L1344,'By Lot'!L1361,'By Lot'!L1378,'By Lot'!L1497)</f>
        <v>32</v>
      </c>
      <c r="M166" s="40">
        <f>SUM('By Lot'!M1174,'By Lot'!M1208,'By Lot'!M1242,'By Lot'!M1259,'By Lot'!M1276,'By Lot'!M1293,'By Lot'!M1310,'By Lot'!M1344,'By Lot'!M1361,'By Lot'!M1378,'By Lot'!M1497)</f>
        <v>38</v>
      </c>
      <c r="N166" s="41">
        <f t="shared" si="17"/>
        <v>22</v>
      </c>
      <c r="O166" s="42">
        <f t="shared" si="18"/>
        <v>37</v>
      </c>
      <c r="P166" s="43">
        <f t="shared" si="19"/>
        <v>0.6271186440677966</v>
      </c>
    </row>
    <row r="167" spans="1:16" ht="11.25">
      <c r="A167" s="5"/>
      <c r="B167" s="37" t="s">
        <v>104</v>
      </c>
      <c r="C167" s="37">
        <f>SUM('By Lot'!C1175,'By Lot'!C1209,'By Lot'!C1243,'By Lot'!C1260,'By Lot'!C1277,'By Lot'!C1294,'By Lot'!C1311,'By Lot'!C1345,'By Lot'!C1362,'By Lot'!C1379,'By Lot'!C1498)</f>
        <v>29</v>
      </c>
      <c r="D167" s="38">
        <f>SUM('By Lot'!D1175,'By Lot'!D1209,'By Lot'!D1243,'By Lot'!D1260,'By Lot'!D1277,'By Lot'!D1294,'By Lot'!D1311,'By Lot'!D1345,'By Lot'!D1362,'By Lot'!D1379,'By Lot'!D1498)</f>
        <v>20</v>
      </c>
      <c r="E167" s="39">
        <f>SUM('By Lot'!E1175,'By Lot'!E1209,'By Lot'!E1243,'By Lot'!E1260,'By Lot'!E1277,'By Lot'!E1294,'By Lot'!E1311,'By Lot'!E1345,'By Lot'!E1362,'By Lot'!E1379,'By Lot'!E1498)</f>
        <v>13</v>
      </c>
      <c r="F167" s="39">
        <f>SUM('By Lot'!F1175,'By Lot'!F1209,'By Lot'!F1243,'By Lot'!F1260,'By Lot'!F1277,'By Lot'!F1294,'By Lot'!F1311,'By Lot'!F1345,'By Lot'!F1362,'By Lot'!F1379,'By Lot'!F1498)</f>
        <v>10</v>
      </c>
      <c r="G167" s="39">
        <f>SUM('By Lot'!G1175,'By Lot'!G1209,'By Lot'!G1243,'By Lot'!G1260,'By Lot'!G1277,'By Lot'!G1294,'By Lot'!G1311,'By Lot'!G1345,'By Lot'!G1362,'By Lot'!G1379,'By Lot'!G1498)</f>
        <v>9</v>
      </c>
      <c r="H167" s="39">
        <f>SUM('By Lot'!H1175,'By Lot'!H1209,'By Lot'!H1243,'By Lot'!H1260,'By Lot'!H1277,'By Lot'!H1294,'By Lot'!H1311,'By Lot'!H1345,'By Lot'!H1362,'By Lot'!H1379,'By Lot'!H1498)</f>
        <v>8</v>
      </c>
      <c r="I167" s="39">
        <f>SUM('By Lot'!I1175,'By Lot'!I1209,'By Lot'!I1243,'By Lot'!I1260,'By Lot'!I1277,'By Lot'!I1294,'By Lot'!I1311,'By Lot'!I1345,'By Lot'!I1362,'By Lot'!I1379,'By Lot'!I1498)</f>
        <v>10</v>
      </c>
      <c r="J167" s="39">
        <f>SUM('By Lot'!J1175,'By Lot'!J1209,'By Lot'!J1243,'By Lot'!J1260,'By Lot'!J1277,'By Lot'!J1294,'By Lot'!J1311,'By Lot'!J1345,'By Lot'!J1362,'By Lot'!J1379,'By Lot'!J1498)</f>
        <v>9</v>
      </c>
      <c r="K167" s="39">
        <f>SUM('By Lot'!K1175,'By Lot'!K1209,'By Lot'!K1243,'By Lot'!K1260,'By Lot'!K1277,'By Lot'!K1294,'By Lot'!K1311,'By Lot'!K1345,'By Lot'!K1362,'By Lot'!K1379,'By Lot'!K1498)</f>
        <v>11</v>
      </c>
      <c r="L167" s="39">
        <f>SUM('By Lot'!L1175,'By Lot'!L1209,'By Lot'!L1243,'By Lot'!L1260,'By Lot'!L1277,'By Lot'!L1294,'By Lot'!L1311,'By Lot'!L1345,'By Lot'!L1362,'By Lot'!L1379,'By Lot'!L1498)</f>
        <v>15</v>
      </c>
      <c r="M167" s="40">
        <f>SUM('By Lot'!M1175,'By Lot'!M1209,'By Lot'!M1243,'By Lot'!M1260,'By Lot'!M1277,'By Lot'!M1294,'By Lot'!M1311,'By Lot'!M1345,'By Lot'!M1362,'By Lot'!M1379,'By Lot'!M1498)</f>
        <v>18</v>
      </c>
      <c r="N167" s="41">
        <f t="shared" si="17"/>
        <v>8</v>
      </c>
      <c r="O167" s="42">
        <f t="shared" si="18"/>
        <v>21</v>
      </c>
      <c r="P167" s="43">
        <f t="shared" si="19"/>
        <v>0.7241379310344828</v>
      </c>
    </row>
    <row r="168" spans="1:16" ht="11.25">
      <c r="A168" s="5"/>
      <c r="B168" s="37" t="s">
        <v>284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11.25">
      <c r="A169" s="5"/>
      <c r="B169" s="37" t="s">
        <v>285</v>
      </c>
      <c r="C169" s="37">
        <f>SUM('By Lot'!C1177,'By Lot'!C1211,'By Lot'!C1245,'By Lot'!C1262,'By Lot'!C1279,'By Lot'!C1296,'By Lot'!C1313,'By Lot'!C1347,'By Lot'!C1364,'By Lot'!C1381,'By Lot'!C1500)</f>
        <v>10</v>
      </c>
      <c r="D169" s="38">
        <f>SUM('By Lot'!D1177,'By Lot'!D1211,'By Lot'!D1245,'By Lot'!D1262,'By Lot'!D1279,'By Lot'!D1296,'By Lot'!D1313,'By Lot'!D1347,'By Lot'!D1364,'By Lot'!D1381,'By Lot'!D1500)</f>
        <v>3</v>
      </c>
      <c r="E169" s="39">
        <f>SUM('By Lot'!E1177,'By Lot'!E1211,'By Lot'!E1245,'By Lot'!E1262,'By Lot'!E1279,'By Lot'!E1296,'By Lot'!E1313,'By Lot'!E1347,'By Lot'!E1364,'By Lot'!E1381,'By Lot'!E1500)</f>
        <v>2</v>
      </c>
      <c r="F169" s="39">
        <f>SUM('By Lot'!F1177,'By Lot'!F1211,'By Lot'!F1245,'By Lot'!F1262,'By Lot'!F1279,'By Lot'!F1296,'By Lot'!F1313,'By Lot'!F1347,'By Lot'!F1364,'By Lot'!F1381,'By Lot'!F1500)</f>
        <v>1</v>
      </c>
      <c r="G169" s="39">
        <f>SUM('By Lot'!G1177,'By Lot'!G1211,'By Lot'!G1245,'By Lot'!G1262,'By Lot'!G1279,'By Lot'!G1296,'By Lot'!G1313,'By Lot'!G1347,'By Lot'!G1364,'By Lot'!G1381,'By Lot'!G1500)</f>
        <v>2</v>
      </c>
      <c r="H169" s="39">
        <f>SUM('By Lot'!H1177,'By Lot'!H1211,'By Lot'!H1245,'By Lot'!H1262,'By Lot'!H1279,'By Lot'!H1296,'By Lot'!H1313,'By Lot'!H1347,'By Lot'!H1364,'By Lot'!H1381,'By Lot'!H1500)</f>
        <v>1</v>
      </c>
      <c r="I169" s="39">
        <f>SUM('By Lot'!I1177,'By Lot'!I1211,'By Lot'!I1245,'By Lot'!I1262,'By Lot'!I1279,'By Lot'!I1296,'By Lot'!I1313,'By Lot'!I1347,'By Lot'!I1364,'By Lot'!I1381,'By Lot'!I1500)</f>
        <v>2</v>
      </c>
      <c r="J169" s="39">
        <f>SUM('By Lot'!J1177,'By Lot'!J1211,'By Lot'!J1245,'By Lot'!J1262,'By Lot'!J1279,'By Lot'!J1296,'By Lot'!J1313,'By Lot'!J1347,'By Lot'!J1364,'By Lot'!J1381,'By Lot'!J1500)</f>
        <v>3</v>
      </c>
      <c r="K169" s="39">
        <f>SUM('By Lot'!K1177,'By Lot'!K1211,'By Lot'!K1245,'By Lot'!K1262,'By Lot'!K1279,'By Lot'!K1296,'By Lot'!K1313,'By Lot'!K1347,'By Lot'!K1364,'By Lot'!K1381,'By Lot'!K1500)</f>
        <v>2</v>
      </c>
      <c r="L169" s="39">
        <f>SUM('By Lot'!L1177,'By Lot'!L1211,'By Lot'!L1245,'By Lot'!L1262,'By Lot'!L1279,'By Lot'!L1296,'By Lot'!L1313,'By Lot'!L1347,'By Lot'!L1364,'By Lot'!L1381,'By Lot'!L1500)</f>
        <v>4</v>
      </c>
      <c r="M169" s="40">
        <f>SUM('By Lot'!M1177,'By Lot'!M1211,'By Lot'!M1245,'By Lot'!M1262,'By Lot'!M1279,'By Lot'!M1296,'By Lot'!M1313,'By Lot'!M1347,'By Lot'!M1364,'By Lot'!M1381,'By Lot'!M1500)</f>
        <v>4</v>
      </c>
      <c r="N169" s="41">
        <f t="shared" si="17"/>
        <v>1</v>
      </c>
      <c r="O169" s="42">
        <f t="shared" si="18"/>
        <v>9</v>
      </c>
      <c r="P169" s="43">
        <f t="shared" si="19"/>
        <v>0.9</v>
      </c>
    </row>
    <row r="170" spans="1:16" ht="11.25">
      <c r="A170" s="5"/>
      <c r="B170" s="37" t="s">
        <v>4</v>
      </c>
      <c r="C170" s="37">
        <f>SUM('By Lot'!C1178,'By Lot'!C1212,'By Lot'!C1246,'By Lot'!C1263,'By Lot'!C1280,'By Lot'!C1297,'By Lot'!C1314,'By Lot'!C1348,'By Lot'!C1365,'By Lot'!C1382,'By Lot'!C1501)</f>
        <v>16</v>
      </c>
      <c r="D170" s="38">
        <f>SUM('By Lot'!D1178,'By Lot'!D1212,'By Lot'!D1246,'By Lot'!D1263,'By Lot'!D1280,'By Lot'!D1297,'By Lot'!D1314,'By Lot'!D1348,'By Lot'!D1365,'By Lot'!D1382,'By Lot'!D1501)</f>
        <v>10</v>
      </c>
      <c r="E170" s="39">
        <f>SUM('By Lot'!E1178,'By Lot'!E1212,'By Lot'!E1246,'By Lot'!E1263,'By Lot'!E1280,'By Lot'!E1297,'By Lot'!E1314,'By Lot'!E1348,'By Lot'!E1365,'By Lot'!E1382,'By Lot'!E1501)</f>
        <v>8</v>
      </c>
      <c r="F170" s="39">
        <f>SUM('By Lot'!F1178,'By Lot'!F1212,'By Lot'!F1246,'By Lot'!F1263,'By Lot'!F1280,'By Lot'!F1297,'By Lot'!F1314,'By Lot'!F1348,'By Lot'!F1365,'By Lot'!F1382,'By Lot'!F1501)</f>
        <v>4</v>
      </c>
      <c r="G170" s="39">
        <f>SUM('By Lot'!G1178,'By Lot'!G1212,'By Lot'!G1246,'By Lot'!G1263,'By Lot'!G1280,'By Lot'!G1297,'By Lot'!G1314,'By Lot'!G1348,'By Lot'!G1365,'By Lot'!G1382,'By Lot'!G1501)</f>
        <v>6</v>
      </c>
      <c r="H170" s="39">
        <f>SUM('By Lot'!H1178,'By Lot'!H1212,'By Lot'!H1246,'By Lot'!H1263,'By Lot'!H1280,'By Lot'!H1297,'By Lot'!H1314,'By Lot'!H1348,'By Lot'!H1365,'By Lot'!H1382,'By Lot'!H1501)</f>
        <v>6</v>
      </c>
      <c r="I170" s="39">
        <f>SUM('By Lot'!I1178,'By Lot'!I1212,'By Lot'!I1246,'By Lot'!I1263,'By Lot'!I1280,'By Lot'!I1297,'By Lot'!I1314,'By Lot'!I1348,'By Lot'!I1365,'By Lot'!I1382,'By Lot'!I1501)</f>
        <v>4</v>
      </c>
      <c r="J170" s="39">
        <f>SUM('By Lot'!J1178,'By Lot'!J1212,'By Lot'!J1246,'By Lot'!J1263,'By Lot'!J1280,'By Lot'!J1297,'By Lot'!J1314,'By Lot'!J1348,'By Lot'!J1365,'By Lot'!J1382,'By Lot'!J1501)</f>
        <v>4</v>
      </c>
      <c r="K170" s="39">
        <f>SUM('By Lot'!K1178,'By Lot'!K1212,'By Lot'!K1246,'By Lot'!K1263,'By Lot'!K1280,'By Lot'!K1297,'By Lot'!K1314,'By Lot'!K1348,'By Lot'!K1365,'By Lot'!K1382,'By Lot'!K1501)</f>
        <v>6</v>
      </c>
      <c r="L170" s="39">
        <f>SUM('By Lot'!L1178,'By Lot'!L1212,'By Lot'!L1246,'By Lot'!L1263,'By Lot'!L1280,'By Lot'!L1297,'By Lot'!L1314,'By Lot'!L1348,'By Lot'!L1365,'By Lot'!L1382,'By Lot'!L1501)</f>
        <v>6</v>
      </c>
      <c r="M170" s="40">
        <f>SUM('By Lot'!M1178,'By Lot'!M1212,'By Lot'!M1246,'By Lot'!M1263,'By Lot'!M1280,'By Lot'!M1297,'By Lot'!M1314,'By Lot'!M1348,'By Lot'!M1365,'By Lot'!M1382,'By Lot'!M1501)</f>
        <v>8</v>
      </c>
      <c r="N170" s="41">
        <f t="shared" si="17"/>
        <v>4</v>
      </c>
      <c r="O170" s="42">
        <f t="shared" si="18"/>
        <v>12</v>
      </c>
      <c r="P170" s="43">
        <f t="shared" si="19"/>
        <v>0.75</v>
      </c>
    </row>
    <row r="171" spans="1:16" ht="11.25">
      <c r="A171" s="44"/>
      <c r="B171" s="45" t="s">
        <v>5</v>
      </c>
      <c r="C171" s="45">
        <f aca="true" t="shared" si="23" ref="C171:M171">SUM(C161:C170)</f>
        <v>417</v>
      </c>
      <c r="D171" s="46">
        <f t="shared" si="23"/>
        <v>212</v>
      </c>
      <c r="E171" s="47">
        <f t="shared" si="23"/>
        <v>136</v>
      </c>
      <c r="F171" s="47">
        <f t="shared" si="23"/>
        <v>85</v>
      </c>
      <c r="G171" s="47">
        <f t="shared" si="23"/>
        <v>67</v>
      </c>
      <c r="H171" s="47">
        <f t="shared" si="23"/>
        <v>71</v>
      </c>
      <c r="I171" s="47">
        <f t="shared" si="23"/>
        <v>74</v>
      </c>
      <c r="J171" s="47">
        <f t="shared" si="23"/>
        <v>72</v>
      </c>
      <c r="K171" s="47">
        <f t="shared" si="23"/>
        <v>88</v>
      </c>
      <c r="L171" s="47">
        <f t="shared" si="23"/>
        <v>113</v>
      </c>
      <c r="M171" s="48">
        <f t="shared" si="23"/>
        <v>151</v>
      </c>
      <c r="N171" s="49">
        <f t="shared" si="17"/>
        <v>67</v>
      </c>
      <c r="O171" s="50">
        <f t="shared" si="18"/>
        <v>350</v>
      </c>
      <c r="P171" s="51">
        <f t="shared" si="19"/>
        <v>0.8393285371702638</v>
      </c>
    </row>
    <row r="172" spans="1:16" ht="11.25">
      <c r="A172" s="36" t="s">
        <v>237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232</v>
      </c>
      <c r="B173" s="37" t="s">
        <v>1</v>
      </c>
      <c r="C173" s="37">
        <f>SUM('By Lot'!C1810,'By Lot'!C1827,'By Lot'!C1844,'By Lot'!C1861,'By Lot'!C1878)</f>
        <v>82</v>
      </c>
      <c r="D173" s="38">
        <f>SUM('By Lot'!D1810,'By Lot'!D1827,'By Lot'!D1844,'By Lot'!D1861,'By Lot'!D1878)</f>
        <v>79</v>
      </c>
      <c r="E173" s="39">
        <f>SUM('By Lot'!E1810,'By Lot'!E1827,'By Lot'!E1844,'By Lot'!E1861,'By Lot'!E1878)</f>
        <v>78</v>
      </c>
      <c r="F173" s="39">
        <f>SUM('By Lot'!F1810,'By Lot'!F1827,'By Lot'!F1844,'By Lot'!F1861,'By Lot'!F1878)</f>
        <v>78</v>
      </c>
      <c r="G173" s="39">
        <f>SUM('By Lot'!G1810,'By Lot'!G1827,'By Lot'!G1844,'By Lot'!G1861,'By Lot'!G1878)</f>
        <v>75</v>
      </c>
      <c r="H173" s="39">
        <f>SUM('By Lot'!H1810,'By Lot'!H1827,'By Lot'!H1844,'By Lot'!H1861,'By Lot'!H1878)</f>
        <v>74</v>
      </c>
      <c r="I173" s="39">
        <f>SUM('By Lot'!I1810,'By Lot'!I1827,'By Lot'!I1844,'By Lot'!I1861,'By Lot'!I1878)</f>
        <v>72</v>
      </c>
      <c r="J173" s="39">
        <f>SUM('By Lot'!J1810,'By Lot'!J1827,'By Lot'!J1844,'By Lot'!J1861,'By Lot'!J1878)</f>
        <v>71</v>
      </c>
      <c r="K173" s="39">
        <f>SUM('By Lot'!K1810,'By Lot'!K1827,'By Lot'!K1844,'By Lot'!K1861,'By Lot'!K1878)</f>
        <v>73</v>
      </c>
      <c r="L173" s="39">
        <f>SUM('By Lot'!L1810,'By Lot'!L1827,'By Lot'!L1844,'By Lot'!L1861,'By Lot'!L1878)</f>
        <v>74</v>
      </c>
      <c r="M173" s="40">
        <f>SUM('By Lot'!M1810,'By Lot'!M1827,'By Lot'!M1844,'By Lot'!M1861,'By Lot'!M1878)</f>
        <v>76</v>
      </c>
      <c r="N173" s="41">
        <f t="shared" si="17"/>
        <v>71</v>
      </c>
      <c r="O173" s="42">
        <f t="shared" si="18"/>
        <v>11</v>
      </c>
      <c r="P173" s="43">
        <f t="shared" si="19"/>
        <v>0.13414634146341464</v>
      </c>
    </row>
    <row r="174" spans="1:16" ht="11.25">
      <c r="A174" s="5" t="s">
        <v>259</v>
      </c>
      <c r="B174" s="37" t="s">
        <v>2</v>
      </c>
      <c r="C174" s="37">
        <f>SUM('By Lot'!C1811,'By Lot'!C1828,'By Lot'!C1845,'By Lot'!C1862,'By Lot'!C1879)</f>
        <v>2985</v>
      </c>
      <c r="D174" s="38">
        <f>SUM('By Lot'!D1811,'By Lot'!D1828,'By Lot'!D1845,'By Lot'!D1862,'By Lot'!D1879)</f>
        <v>1743</v>
      </c>
      <c r="E174" s="39">
        <f>SUM('By Lot'!E1811,'By Lot'!E1828,'By Lot'!E1845,'By Lot'!E1862,'By Lot'!E1879)</f>
        <v>1682</v>
      </c>
      <c r="F174" s="39">
        <f>SUM('By Lot'!F1811,'By Lot'!F1828,'By Lot'!F1845,'By Lot'!F1862,'By Lot'!F1879)</f>
        <v>1634</v>
      </c>
      <c r="G174" s="39">
        <f>SUM('By Lot'!G1811,'By Lot'!G1828,'By Lot'!G1845,'By Lot'!G1862,'By Lot'!G1879)</f>
        <v>1591</v>
      </c>
      <c r="H174" s="39">
        <f>SUM('By Lot'!H1811,'By Lot'!H1828,'By Lot'!H1845,'By Lot'!H1862,'By Lot'!H1879)</f>
        <v>1584</v>
      </c>
      <c r="I174" s="39">
        <f>SUM('By Lot'!I1811,'By Lot'!I1828,'By Lot'!I1845,'By Lot'!I1862,'By Lot'!I1879)</f>
        <v>1586</v>
      </c>
      <c r="J174" s="39">
        <f>SUM('By Lot'!J1811,'By Lot'!J1828,'By Lot'!J1845,'By Lot'!J1862,'By Lot'!J1879)</f>
        <v>1582</v>
      </c>
      <c r="K174" s="39">
        <f>SUM('By Lot'!K1811,'By Lot'!K1828,'By Lot'!K1845,'By Lot'!K1862,'By Lot'!K1879)</f>
        <v>1608</v>
      </c>
      <c r="L174" s="39">
        <f>SUM('By Lot'!L1811,'By Lot'!L1828,'By Lot'!L1845,'By Lot'!L1862,'By Lot'!L1879)</f>
        <v>1618</v>
      </c>
      <c r="M174" s="40">
        <f>SUM('By Lot'!M1811,'By Lot'!M1828,'By Lot'!M1845,'By Lot'!M1862,'By Lot'!M1879)</f>
        <v>1663</v>
      </c>
      <c r="N174" s="41">
        <f t="shared" si="17"/>
        <v>1582</v>
      </c>
      <c r="O174" s="42">
        <f t="shared" si="18"/>
        <v>1403</v>
      </c>
      <c r="P174" s="43">
        <f t="shared" si="19"/>
        <v>0.47001675041876045</v>
      </c>
    </row>
    <row r="175" spans="1:16" ht="11.25">
      <c r="A175" s="5"/>
      <c r="B175" s="37" t="s">
        <v>568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100</v>
      </c>
      <c r="C177" s="37">
        <f>SUM('By Lot'!C1820,'By Lot'!C1837,'By Lot'!C1854,'By Lot'!C1871,'By Lot'!C1888)</f>
        <v>1</v>
      </c>
      <c r="D177" s="38">
        <f>SUM('By Lot'!D1820,'By Lot'!D1837,'By Lot'!D1854,'By Lot'!D1871,'By Lot'!D1888)</f>
        <v>1</v>
      </c>
      <c r="E177" s="39">
        <f>SUM('By Lot'!E1820,'By Lot'!E1837,'By Lot'!E1854,'By Lot'!E1871,'By Lot'!E1888)</f>
        <v>1</v>
      </c>
      <c r="F177" s="39">
        <f>SUM('By Lot'!F1820,'By Lot'!F1837,'By Lot'!F1854,'By Lot'!F1871,'By Lot'!F1888)</f>
        <v>1</v>
      </c>
      <c r="G177" s="39">
        <f>SUM('By Lot'!G1820,'By Lot'!G1837,'By Lot'!G1854,'By Lot'!G1871,'By Lot'!G1888)</f>
        <v>1</v>
      </c>
      <c r="H177" s="39">
        <f>SUM('By Lot'!H1820,'By Lot'!H1837,'By Lot'!H1854,'By Lot'!H1871,'By Lot'!H1888)</f>
        <v>1</v>
      </c>
      <c r="I177" s="39">
        <f>SUM('By Lot'!I1820,'By Lot'!I1837,'By Lot'!I1854,'By Lot'!I1871,'By Lot'!I1888)</f>
        <v>1</v>
      </c>
      <c r="J177" s="39">
        <f>SUM('By Lot'!J1820,'By Lot'!J1837,'By Lot'!J1854,'By Lot'!J1871,'By Lot'!J1888)</f>
        <v>1</v>
      </c>
      <c r="K177" s="39">
        <f>SUM('By Lot'!K1820,'By Lot'!K1837,'By Lot'!K1854,'By Lot'!K1871,'By Lot'!K1888)</f>
        <v>1</v>
      </c>
      <c r="L177" s="39">
        <f>SUM('By Lot'!L1820,'By Lot'!L1837,'By Lot'!L1854,'By Lot'!L1871,'By Lot'!L1888)</f>
        <v>1</v>
      </c>
      <c r="M177" s="40">
        <f>SUM('By Lot'!M1820,'By Lot'!M1837,'By Lot'!M1854,'By Lot'!M1871,'By Lot'!M1888)</f>
        <v>1</v>
      </c>
      <c r="N177" s="41">
        <f t="shared" si="17"/>
        <v>1</v>
      </c>
      <c r="O177" s="42">
        <f t="shared" si="18"/>
        <v>0</v>
      </c>
      <c r="P177" s="43">
        <f t="shared" si="19"/>
        <v>0</v>
      </c>
    </row>
    <row r="178" spans="1:16" ht="11.25">
      <c r="A178" s="5"/>
      <c r="B178" s="37" t="s">
        <v>104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284</v>
      </c>
      <c r="C179" s="37">
        <f>SUM('By Lot'!C1822,'By Lot'!C1839,'By Lot'!C1856,'By Lot'!C1873,'By Lot'!C1890)</f>
        <v>25</v>
      </c>
      <c r="D179" s="38">
        <f>SUM('By Lot'!D1822,'By Lot'!D1839,'By Lot'!D1856,'By Lot'!D1873,'By Lot'!D1890)</f>
        <v>20</v>
      </c>
      <c r="E179" s="39">
        <f>SUM('By Lot'!E1822,'By Lot'!E1839,'By Lot'!E1856,'By Lot'!E1873,'By Lot'!E1890)</f>
        <v>20</v>
      </c>
      <c r="F179" s="39">
        <f>SUM('By Lot'!F1822,'By Lot'!F1839,'By Lot'!F1856,'By Lot'!F1873,'By Lot'!F1890)</f>
        <v>20</v>
      </c>
      <c r="G179" s="39">
        <f>SUM('By Lot'!G1822,'By Lot'!G1839,'By Lot'!G1856,'By Lot'!G1873,'By Lot'!G1890)</f>
        <v>21</v>
      </c>
      <c r="H179" s="39">
        <f>SUM('By Lot'!H1822,'By Lot'!H1839,'By Lot'!H1856,'By Lot'!H1873,'By Lot'!H1890)</f>
        <v>20</v>
      </c>
      <c r="I179" s="39">
        <f>SUM('By Lot'!I1822,'By Lot'!I1839,'By Lot'!I1856,'By Lot'!I1873,'By Lot'!I1890)</f>
        <v>21</v>
      </c>
      <c r="J179" s="39">
        <f>SUM('By Lot'!J1822,'By Lot'!J1839,'By Lot'!J1856,'By Lot'!J1873,'By Lot'!J1890)</f>
        <v>21</v>
      </c>
      <c r="K179" s="39">
        <f>SUM('By Lot'!K1822,'By Lot'!K1839,'By Lot'!K1856,'By Lot'!K1873,'By Lot'!K1890)</f>
        <v>20</v>
      </c>
      <c r="L179" s="39">
        <f>SUM('By Lot'!L1822,'By Lot'!L1839,'By Lot'!L1856,'By Lot'!L1873,'By Lot'!L1890)</f>
        <v>20</v>
      </c>
      <c r="M179" s="40">
        <f>SUM('By Lot'!M1822,'By Lot'!M1839,'By Lot'!M1856,'By Lot'!M1873,'By Lot'!M1890)</f>
        <v>20</v>
      </c>
      <c r="N179" s="41">
        <f t="shared" si="17"/>
        <v>20</v>
      </c>
      <c r="O179" s="42">
        <f t="shared" si="18"/>
        <v>5</v>
      </c>
      <c r="P179" s="43">
        <f t="shared" si="19"/>
        <v>0.2</v>
      </c>
    </row>
    <row r="180" spans="1:16" ht="11.25">
      <c r="A180" s="5"/>
      <c r="B180" s="37" t="s">
        <v>285</v>
      </c>
      <c r="C180" s="37">
        <f>SUM('By Lot'!C1823,'By Lot'!C1840,'By Lot'!C1857,'By Lot'!C1874,'By Lot'!C1891)</f>
        <v>2</v>
      </c>
      <c r="D180" s="38">
        <f>SUM('By Lot'!D1823,'By Lot'!D1840,'By Lot'!D1857,'By Lot'!D1874,'By Lot'!D1891)</f>
        <v>2</v>
      </c>
      <c r="E180" s="39">
        <f>SUM('By Lot'!E1823,'By Lot'!E1840,'By Lot'!E1857,'By Lot'!E1874,'By Lot'!E1891)</f>
        <v>2</v>
      </c>
      <c r="F180" s="39">
        <f>SUM('By Lot'!F1823,'By Lot'!F1840,'By Lot'!F1857,'By Lot'!F1874,'By Lot'!F1891)</f>
        <v>2</v>
      </c>
      <c r="G180" s="39">
        <f>SUM('By Lot'!G1823,'By Lot'!G1840,'By Lot'!G1857,'By Lot'!G1874,'By Lot'!G1891)</f>
        <v>2</v>
      </c>
      <c r="H180" s="39">
        <f>SUM('By Lot'!H1823,'By Lot'!H1840,'By Lot'!H1857,'By Lot'!H1874,'By Lot'!H1891)</f>
        <v>2</v>
      </c>
      <c r="I180" s="39">
        <f>SUM('By Lot'!I1823,'By Lot'!I1840,'By Lot'!I1857,'By Lot'!I1874,'By Lot'!I1891)</f>
        <v>2</v>
      </c>
      <c r="J180" s="39">
        <f>SUM('By Lot'!J1823,'By Lot'!J1840,'By Lot'!J1857,'By Lot'!J1874,'By Lot'!J1891)</f>
        <v>2</v>
      </c>
      <c r="K180" s="39">
        <f>SUM('By Lot'!K1823,'By Lot'!K1840,'By Lot'!K1857,'By Lot'!K1874,'By Lot'!K1891)</f>
        <v>2</v>
      </c>
      <c r="L180" s="39">
        <f>SUM('By Lot'!L1823,'By Lot'!L1840,'By Lot'!L1857,'By Lot'!L1874,'By Lot'!L1891)</f>
        <v>2</v>
      </c>
      <c r="M180" s="40">
        <f>SUM('By Lot'!M1823,'By Lot'!M1840,'By Lot'!M1857,'By Lot'!M1874,'By Lot'!M1891)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3095</v>
      </c>
      <c r="D182" s="46">
        <f t="shared" si="24"/>
        <v>1845</v>
      </c>
      <c r="E182" s="47">
        <f t="shared" si="24"/>
        <v>1783</v>
      </c>
      <c r="F182" s="47">
        <f t="shared" si="24"/>
        <v>1735</v>
      </c>
      <c r="G182" s="47">
        <f t="shared" si="24"/>
        <v>1690</v>
      </c>
      <c r="H182" s="47">
        <f t="shared" si="24"/>
        <v>1681</v>
      </c>
      <c r="I182" s="47">
        <f t="shared" si="24"/>
        <v>1682</v>
      </c>
      <c r="J182" s="47">
        <f t="shared" si="24"/>
        <v>1677</v>
      </c>
      <c r="K182" s="47">
        <f t="shared" si="24"/>
        <v>1704</v>
      </c>
      <c r="L182" s="47">
        <f t="shared" si="24"/>
        <v>1715</v>
      </c>
      <c r="M182" s="48">
        <f t="shared" si="24"/>
        <v>1762</v>
      </c>
      <c r="N182" s="49">
        <f t="shared" si="17"/>
        <v>1677</v>
      </c>
      <c r="O182" s="50">
        <f t="shared" si="18"/>
        <v>1418</v>
      </c>
      <c r="P182" s="51">
        <f t="shared" si="19"/>
        <v>0.4581583198707593</v>
      </c>
    </row>
    <row r="183" spans="1:16" ht="11.25">
      <c r="A183" s="36" t="s">
        <v>250</v>
      </c>
      <c r="B183" s="37" t="s">
        <v>0</v>
      </c>
      <c r="C183" s="37">
        <f>SUM('By Lot'!C1894,'By Lot'!C1911,'By Lot'!C1928,'By Lot'!C1945,'By Lot'!C1962,'By Lot'!C1979,'By Lot'!C1996,'By Lot'!C2013,'By Lot'!C2030,'By Lot'!C2047)</f>
        <v>226</v>
      </c>
      <c r="D183" s="38">
        <f>SUM('By Lot'!D1894,'By Lot'!D1911,'By Lot'!D1928,'By Lot'!D1945,'By Lot'!D1962,'By Lot'!D1979,'By Lot'!D1996,'By Lot'!D2013,'By Lot'!D2030,'By Lot'!D2047)</f>
        <v>115</v>
      </c>
      <c r="E183" s="39">
        <f>SUM('By Lot'!E1894,'By Lot'!E1911,'By Lot'!E1928,'By Lot'!E1945,'By Lot'!E1962,'By Lot'!E1979,'By Lot'!E1996,'By Lot'!E2013,'By Lot'!E2030,'By Lot'!E2047)</f>
        <v>79</v>
      </c>
      <c r="F183" s="39">
        <f>SUM('By Lot'!F1894,'By Lot'!F1911,'By Lot'!F1928,'By Lot'!F1945,'By Lot'!F1962,'By Lot'!F1979,'By Lot'!F1996,'By Lot'!F2013,'By Lot'!F2030,'By Lot'!F2047)</f>
        <v>54</v>
      </c>
      <c r="G183" s="39">
        <f>SUM('By Lot'!G1894,'By Lot'!G1911,'By Lot'!G1928,'By Lot'!G1945,'By Lot'!G1962,'By Lot'!G1979,'By Lot'!G1996,'By Lot'!G2013,'By Lot'!G2030,'By Lot'!G2047)</f>
        <v>45</v>
      </c>
      <c r="H183" s="39">
        <f>SUM('By Lot'!H1894,'By Lot'!H1911,'By Lot'!H1928,'By Lot'!H1945,'By Lot'!H1962,'By Lot'!H1979,'By Lot'!H1996,'By Lot'!H2013,'By Lot'!H2030,'By Lot'!H2047)</f>
        <v>51</v>
      </c>
      <c r="I183" s="39">
        <f>SUM('By Lot'!I1894,'By Lot'!I1911,'By Lot'!I1928,'By Lot'!I1945,'By Lot'!I1962,'By Lot'!I1979,'By Lot'!I1996,'By Lot'!I2013,'By Lot'!I2030,'By Lot'!I2047)</f>
        <v>57</v>
      </c>
      <c r="J183" s="39">
        <f>SUM('By Lot'!J1894,'By Lot'!J1911,'By Lot'!J1928,'By Lot'!J1945,'By Lot'!J1962,'By Lot'!J1979,'By Lot'!J1996,'By Lot'!J2013,'By Lot'!J2030,'By Lot'!J2047)</f>
        <v>50</v>
      </c>
      <c r="K183" s="39">
        <f>SUM('By Lot'!K1894,'By Lot'!K1911,'By Lot'!K1928,'By Lot'!K1945,'By Lot'!K1962,'By Lot'!K1979,'By Lot'!K1996,'By Lot'!K2013,'By Lot'!K2030,'By Lot'!K2047)</f>
        <v>56</v>
      </c>
      <c r="L183" s="39">
        <f>SUM('By Lot'!L1894,'By Lot'!L1911,'By Lot'!L1928,'By Lot'!L1945,'By Lot'!L1962,'By Lot'!L1979,'By Lot'!L1996,'By Lot'!L2013,'By Lot'!L2030,'By Lot'!L2047)</f>
        <v>71</v>
      </c>
      <c r="M183" s="40">
        <f>SUM('By Lot'!M1894,'By Lot'!M1911,'By Lot'!M1928,'By Lot'!M1945,'By Lot'!M1962,'By Lot'!M1979,'By Lot'!M1996,'By Lot'!M2013,'By Lot'!M2030,'By Lot'!M2047)</f>
        <v>96</v>
      </c>
      <c r="N183" s="41">
        <f t="shared" si="17"/>
        <v>45</v>
      </c>
      <c r="O183" s="42">
        <f t="shared" si="18"/>
        <v>181</v>
      </c>
      <c r="P183" s="43">
        <f t="shared" si="19"/>
        <v>0.8008849557522124</v>
      </c>
    </row>
    <row r="184" spans="1:16" ht="11.25">
      <c r="A184" s="5" t="s">
        <v>256</v>
      </c>
      <c r="B184" s="37" t="s">
        <v>1</v>
      </c>
      <c r="C184" s="37">
        <f>SUM('By Lot'!C1895,'By Lot'!C1912,'By Lot'!C1929,'By Lot'!C1946,'By Lot'!C1963,'By Lot'!C1980,'By Lot'!C1997,'By Lot'!C2014,'By Lot'!C2031,'By Lot'!C2048)</f>
        <v>928</v>
      </c>
      <c r="D184" s="38">
        <f>SUM('By Lot'!D1895,'By Lot'!D1912,'By Lot'!D1929,'By Lot'!D1946,'By Lot'!D1963,'By Lot'!D1980,'By Lot'!D1997,'By Lot'!D2014,'By Lot'!D2031,'By Lot'!D2048)</f>
        <v>464</v>
      </c>
      <c r="E184" s="39">
        <f>SUM('By Lot'!E1895,'By Lot'!E1912,'By Lot'!E1929,'By Lot'!E1946,'By Lot'!E1963,'By Lot'!E1980,'By Lot'!E1997,'By Lot'!E2014,'By Lot'!E2031,'By Lot'!E2048)</f>
        <v>390</v>
      </c>
      <c r="F184" s="39">
        <f>SUM('By Lot'!F1895,'By Lot'!F1912,'By Lot'!F1929,'By Lot'!F1946,'By Lot'!F1963,'By Lot'!F1980,'By Lot'!F1997,'By Lot'!F2014,'By Lot'!F2031,'By Lot'!F2048)</f>
        <v>345</v>
      </c>
      <c r="G184" s="39">
        <f>SUM('By Lot'!G1895,'By Lot'!G1912,'By Lot'!G1929,'By Lot'!G1946,'By Lot'!G1963,'By Lot'!G1980,'By Lot'!G1997,'By Lot'!G2014,'By Lot'!G2031,'By Lot'!G2048)</f>
        <v>323</v>
      </c>
      <c r="H184" s="39">
        <f>SUM('By Lot'!H1895,'By Lot'!H1912,'By Lot'!H1929,'By Lot'!H1946,'By Lot'!H1963,'By Lot'!H1980,'By Lot'!H1997,'By Lot'!H2014,'By Lot'!H2031,'By Lot'!H2048)</f>
        <v>339</v>
      </c>
      <c r="I184" s="39">
        <f>SUM('By Lot'!I1895,'By Lot'!I1912,'By Lot'!I1929,'By Lot'!I1946,'By Lot'!I1963,'By Lot'!I1980,'By Lot'!I1997,'By Lot'!I2014,'By Lot'!I2031,'By Lot'!I2048)</f>
        <v>343</v>
      </c>
      <c r="J184" s="39">
        <f>SUM('By Lot'!J1895,'By Lot'!J1912,'By Lot'!J1929,'By Lot'!J1946,'By Lot'!J1963,'By Lot'!J1980,'By Lot'!J1997,'By Lot'!J2014,'By Lot'!J2031,'By Lot'!J2048)</f>
        <v>344</v>
      </c>
      <c r="K184" s="39">
        <f>SUM('By Lot'!K1895,'By Lot'!K1912,'By Lot'!K1929,'By Lot'!K1946,'By Lot'!K1963,'By Lot'!K1980,'By Lot'!K1997,'By Lot'!K2014,'By Lot'!K2031,'By Lot'!K2048)</f>
        <v>367</v>
      </c>
      <c r="L184" s="39">
        <f>SUM('By Lot'!L1895,'By Lot'!L1912,'By Lot'!L1929,'By Lot'!L1946,'By Lot'!L1963,'By Lot'!L1980,'By Lot'!L1997,'By Lot'!L2014,'By Lot'!L2031,'By Lot'!L2048)</f>
        <v>437</v>
      </c>
      <c r="M184" s="40">
        <f>SUM('By Lot'!M1895,'By Lot'!M1912,'By Lot'!M1929,'By Lot'!M1946,'By Lot'!M1963,'By Lot'!M1980,'By Lot'!M1997,'By Lot'!M2014,'By Lot'!M2031,'By Lot'!M2048)</f>
        <v>539</v>
      </c>
      <c r="N184" s="41">
        <f t="shared" si="17"/>
        <v>323</v>
      </c>
      <c r="O184" s="42">
        <f t="shared" si="18"/>
        <v>605</v>
      </c>
      <c r="P184" s="43">
        <f t="shared" si="19"/>
        <v>0.6519396551724138</v>
      </c>
    </row>
    <row r="185" spans="1:16" ht="11.25">
      <c r="A185" s="5"/>
      <c r="B185" s="37" t="s">
        <v>2</v>
      </c>
      <c r="C185" s="37">
        <f>SUM('By Lot'!C1896,'By Lot'!C1913,'By Lot'!C1930,'By Lot'!C1947,'By Lot'!C1964,'By Lot'!C1981,'By Lot'!C1998,'By Lot'!C2015,'By Lot'!C2032,'By Lot'!C2049)</f>
        <v>13</v>
      </c>
      <c r="D185" s="38">
        <f>SUM('By Lot'!D1896,'By Lot'!D1913,'By Lot'!D1930,'By Lot'!D1947,'By Lot'!D1964,'By Lot'!D1981,'By Lot'!D1998,'By Lot'!D2015,'By Lot'!D2032,'By Lot'!D2049)</f>
        <v>10</v>
      </c>
      <c r="E185" s="39">
        <f>SUM('By Lot'!E1896,'By Lot'!E1913,'By Lot'!E1930,'By Lot'!E1947,'By Lot'!E1964,'By Lot'!E1981,'By Lot'!E1998,'By Lot'!E2015,'By Lot'!E2032,'By Lot'!E2049)</f>
        <v>9</v>
      </c>
      <c r="F185" s="39">
        <f>SUM('By Lot'!F1896,'By Lot'!F1913,'By Lot'!F1930,'By Lot'!F1947,'By Lot'!F1964,'By Lot'!F1981,'By Lot'!F1998,'By Lot'!F2015,'By Lot'!F2032,'By Lot'!F2049)</f>
        <v>8</v>
      </c>
      <c r="G185" s="39">
        <f>SUM('By Lot'!G1896,'By Lot'!G1913,'By Lot'!G1930,'By Lot'!G1947,'By Lot'!G1964,'By Lot'!G1981,'By Lot'!G1998,'By Lot'!G2015,'By Lot'!G2032,'By Lot'!G2049)</f>
        <v>7</v>
      </c>
      <c r="H185" s="39">
        <f>SUM('By Lot'!H1896,'By Lot'!H1913,'By Lot'!H1930,'By Lot'!H1947,'By Lot'!H1964,'By Lot'!H1981,'By Lot'!H1998,'By Lot'!H2015,'By Lot'!H2032,'By Lot'!H2049)</f>
        <v>7</v>
      </c>
      <c r="I185" s="39">
        <f>SUM('By Lot'!I1896,'By Lot'!I1913,'By Lot'!I1930,'By Lot'!I1947,'By Lot'!I1964,'By Lot'!I1981,'By Lot'!I1998,'By Lot'!I2015,'By Lot'!I2032,'By Lot'!I2049)</f>
        <v>8</v>
      </c>
      <c r="J185" s="39">
        <f>SUM('By Lot'!J1896,'By Lot'!J1913,'By Lot'!J1930,'By Lot'!J1947,'By Lot'!J1964,'By Lot'!J1981,'By Lot'!J1998,'By Lot'!J2015,'By Lot'!J2032,'By Lot'!J2049)</f>
        <v>7</v>
      </c>
      <c r="K185" s="39">
        <f>SUM('By Lot'!K1896,'By Lot'!K1913,'By Lot'!K1930,'By Lot'!K1947,'By Lot'!K1964,'By Lot'!K1981,'By Lot'!K1998,'By Lot'!K2015,'By Lot'!K2032,'By Lot'!K2049)</f>
        <v>2</v>
      </c>
      <c r="L185" s="39">
        <f>SUM('By Lot'!L1896,'By Lot'!L1913,'By Lot'!L1930,'By Lot'!L1947,'By Lot'!L1964,'By Lot'!L1981,'By Lot'!L1998,'By Lot'!L2015,'By Lot'!L2032,'By Lot'!L2049)</f>
        <v>2</v>
      </c>
      <c r="M185" s="40">
        <f>SUM('By Lot'!M1896,'By Lot'!M1913,'By Lot'!M1930,'By Lot'!M1947,'By Lot'!M1964,'By Lot'!M1981,'By Lot'!M1998,'By Lot'!M2015,'By Lot'!M2032,'By Lot'!M2049)</f>
        <v>4</v>
      </c>
      <c r="N185" s="41">
        <f t="shared" si="17"/>
        <v>2</v>
      </c>
      <c r="O185" s="42">
        <f t="shared" si="18"/>
        <v>11</v>
      </c>
      <c r="P185" s="43">
        <f t="shared" si="19"/>
        <v>0.8461538461538461</v>
      </c>
    </row>
    <row r="186" spans="1:16" ht="11.25">
      <c r="A186" s="5"/>
      <c r="B186" s="37" t="s">
        <v>568</v>
      </c>
      <c r="C186" s="37">
        <f>SUM('By Lot'!C1897,'By Lot'!C1914,'By Lot'!C1931,'By Lot'!C1948,'By Lot'!C1965,'By Lot'!C1982,'By Lot'!C1999,'By Lot'!C2016,'By Lot'!C2033,'By Lot'!C2050)</f>
        <v>6</v>
      </c>
      <c r="D186" s="38">
        <f>SUM('By Lot'!D1897,'By Lot'!D1914,'By Lot'!D1931,'By Lot'!D1948,'By Lot'!D1965,'By Lot'!D1982,'By Lot'!D1999,'By Lot'!D2016,'By Lot'!D2033,'By Lot'!D2050)</f>
        <v>4</v>
      </c>
      <c r="E186" s="39">
        <f>SUM('By Lot'!E1897,'By Lot'!E1914,'By Lot'!E1931,'By Lot'!E1948,'By Lot'!E1965,'By Lot'!E1982,'By Lot'!E1999,'By Lot'!E2016,'By Lot'!E2033,'By Lot'!E2050)</f>
        <v>4</v>
      </c>
      <c r="F186" s="39">
        <f>SUM('By Lot'!F1897,'By Lot'!F1914,'By Lot'!F1931,'By Lot'!F1948,'By Lot'!F1965,'By Lot'!F1982,'By Lot'!F1999,'By Lot'!F2016,'By Lot'!F2033,'By Lot'!F2050)</f>
        <v>2</v>
      </c>
      <c r="G186" s="39">
        <f>SUM('By Lot'!G1897,'By Lot'!G1914,'By Lot'!G1931,'By Lot'!G1948,'By Lot'!G1965,'By Lot'!G1982,'By Lot'!G1999,'By Lot'!G2016,'By Lot'!G2033,'By Lot'!G2050)</f>
        <v>1</v>
      </c>
      <c r="H186" s="39">
        <f>SUM('By Lot'!H1897,'By Lot'!H1914,'By Lot'!H1931,'By Lot'!H1948,'By Lot'!H1965,'By Lot'!H1982,'By Lot'!H1999,'By Lot'!H2016,'By Lot'!H2033,'By Lot'!H2050)</f>
        <v>1</v>
      </c>
      <c r="I186" s="39">
        <f>SUM('By Lot'!I1897,'By Lot'!I1914,'By Lot'!I1931,'By Lot'!I1948,'By Lot'!I1965,'By Lot'!I1982,'By Lot'!I1999,'By Lot'!I2016,'By Lot'!I2033,'By Lot'!I2050)</f>
        <v>2</v>
      </c>
      <c r="J186" s="39">
        <f>SUM('By Lot'!J1897,'By Lot'!J1914,'By Lot'!J1931,'By Lot'!J1948,'By Lot'!J1965,'By Lot'!J1982,'By Lot'!J1999,'By Lot'!J2016,'By Lot'!J2033,'By Lot'!J2050)</f>
        <v>1</v>
      </c>
      <c r="K186" s="39">
        <f>SUM('By Lot'!K1897,'By Lot'!K1914,'By Lot'!K1931,'By Lot'!K1948,'By Lot'!K1965,'By Lot'!K1982,'By Lot'!K1999,'By Lot'!K2016,'By Lot'!K2033,'By Lot'!K2050)</f>
        <v>2</v>
      </c>
      <c r="L186" s="39">
        <f>SUM('By Lot'!L1897,'By Lot'!L1914,'By Lot'!L1931,'By Lot'!L1948,'By Lot'!L1965,'By Lot'!L1982,'By Lot'!L1999,'By Lot'!L2016,'By Lot'!L2033,'By Lot'!L2050)</f>
        <v>1</v>
      </c>
      <c r="M186" s="40">
        <f>SUM('By Lot'!M1897,'By Lot'!M1914,'By Lot'!M1931,'By Lot'!M1948,'By Lot'!M1965,'By Lot'!M1982,'By Lot'!M1999,'By Lot'!M2016,'By Lot'!M2033,'By Lot'!M2050)</f>
        <v>2</v>
      </c>
      <c r="N186" s="41">
        <f t="shared" si="17"/>
        <v>1</v>
      </c>
      <c r="O186" s="42">
        <f t="shared" si="18"/>
        <v>5</v>
      </c>
      <c r="P186" s="43">
        <f t="shared" si="19"/>
        <v>0.8333333333333334</v>
      </c>
    </row>
    <row r="187" spans="1:16" ht="11.25">
      <c r="A187" s="5"/>
      <c r="B187" s="37" t="s">
        <v>3</v>
      </c>
      <c r="C187" s="37">
        <f>SUM('By Lot'!C1898,'By Lot'!C1915,'By Lot'!C1932,'By Lot'!C1949,'By Lot'!C1966,'By Lot'!C1983,'By Lot'!C2000,'By Lot'!C2017,'By Lot'!C2034,'By Lot'!C2051)</f>
        <v>3</v>
      </c>
      <c r="D187" s="38">
        <f>SUM('By Lot'!D1898,'By Lot'!D1915,'By Lot'!D1932,'By Lot'!D1949,'By Lot'!D1966,'By Lot'!D1983,'By Lot'!D2000,'By Lot'!D2017,'By Lot'!D2034,'By Lot'!D2051)</f>
        <v>2</v>
      </c>
      <c r="E187" s="39">
        <f>SUM('By Lot'!E1898,'By Lot'!E1915,'By Lot'!E1932,'By Lot'!E1949,'By Lot'!E1966,'By Lot'!E1983,'By Lot'!E2000,'By Lot'!E2017,'By Lot'!E2034,'By Lot'!E2051)</f>
        <v>1</v>
      </c>
      <c r="F187" s="39">
        <f>SUM('By Lot'!F1898,'By Lot'!F1915,'By Lot'!F1932,'By Lot'!F1949,'By Lot'!F1966,'By Lot'!F1983,'By Lot'!F2000,'By Lot'!F2017,'By Lot'!F2034,'By Lot'!F2051)</f>
        <v>1</v>
      </c>
      <c r="G187" s="39">
        <f>SUM('By Lot'!G1898,'By Lot'!G1915,'By Lot'!G1932,'By Lot'!G1949,'By Lot'!G1966,'By Lot'!G1983,'By Lot'!G2000,'By Lot'!G2017,'By Lot'!G2034,'By Lot'!G2051)</f>
        <v>1</v>
      </c>
      <c r="H187" s="39">
        <f>SUM('By Lot'!H1898,'By Lot'!H1915,'By Lot'!H1932,'By Lot'!H1949,'By Lot'!H1966,'By Lot'!H1983,'By Lot'!H2000,'By Lot'!H2017,'By Lot'!H2034,'By Lot'!H2051)</f>
        <v>1</v>
      </c>
      <c r="I187" s="39">
        <f>SUM('By Lot'!I1898,'By Lot'!I1915,'By Lot'!I1932,'By Lot'!I1949,'By Lot'!I1966,'By Lot'!I1983,'By Lot'!I2000,'By Lot'!I2017,'By Lot'!I2034,'By Lot'!I2051)</f>
        <v>1</v>
      </c>
      <c r="J187" s="39">
        <f>SUM('By Lot'!J1898,'By Lot'!J1915,'By Lot'!J1932,'By Lot'!J1949,'By Lot'!J1966,'By Lot'!J1983,'By Lot'!J2000,'By Lot'!J2017,'By Lot'!J2034,'By Lot'!J2051)</f>
        <v>1</v>
      </c>
      <c r="K187" s="39">
        <f>SUM('By Lot'!K1898,'By Lot'!K1915,'By Lot'!K1932,'By Lot'!K1949,'By Lot'!K1966,'By Lot'!K1983,'By Lot'!K2000,'By Lot'!K2017,'By Lot'!K2034,'By Lot'!K2051)</f>
        <v>1</v>
      </c>
      <c r="L187" s="39">
        <f>SUM('By Lot'!L1898,'By Lot'!L1915,'By Lot'!L1932,'By Lot'!L1949,'By Lot'!L1966,'By Lot'!L1983,'By Lot'!L2000,'By Lot'!L2017,'By Lot'!L2034,'By Lot'!L2051)</f>
        <v>2</v>
      </c>
      <c r="M187" s="40">
        <f>SUM('By Lot'!M1898,'By Lot'!M1915,'By Lot'!M1932,'By Lot'!M1949,'By Lot'!M1966,'By Lot'!M1983,'By Lot'!M2000,'By Lot'!M2017,'By Lot'!M2034,'By Lot'!M2051)</f>
        <v>2</v>
      </c>
      <c r="N187" s="41">
        <f t="shared" si="17"/>
        <v>1</v>
      </c>
      <c r="O187" s="42">
        <f t="shared" si="18"/>
        <v>2</v>
      </c>
      <c r="P187" s="43">
        <f t="shared" si="19"/>
        <v>0.6666666666666666</v>
      </c>
    </row>
    <row r="188" spans="1:16" ht="11.25">
      <c r="A188" s="5"/>
      <c r="B188" s="37" t="s">
        <v>100</v>
      </c>
      <c r="C188" s="37">
        <f>SUM('By Lot'!C1905,'By Lot'!C1922,'By Lot'!C1939,'By Lot'!C1956,'By Lot'!C1973,'By Lot'!C1990,'By Lot'!C2007,'By Lot'!C2024,'By Lot'!C2041,'By Lot'!C2058)</f>
        <v>282</v>
      </c>
      <c r="D188" s="38">
        <f>SUM('By Lot'!D1905,'By Lot'!D1922,'By Lot'!D1939,'By Lot'!D1956,'By Lot'!D1973,'By Lot'!D1990,'By Lot'!D2007,'By Lot'!D2024,'By Lot'!D2041,'By Lot'!D2058)</f>
        <v>165</v>
      </c>
      <c r="E188" s="39">
        <f>SUM('By Lot'!E1905,'By Lot'!E1922,'By Lot'!E1939,'By Lot'!E1956,'By Lot'!E1973,'By Lot'!E1990,'By Lot'!E2007,'By Lot'!E2024,'By Lot'!E2041,'By Lot'!E2058)</f>
        <v>109</v>
      </c>
      <c r="F188" s="39">
        <f>SUM('By Lot'!F1905,'By Lot'!F1922,'By Lot'!F1939,'By Lot'!F1956,'By Lot'!F1973,'By Lot'!F1990,'By Lot'!F2007,'By Lot'!F2024,'By Lot'!F2041,'By Lot'!F2058)</f>
        <v>80</v>
      </c>
      <c r="G188" s="39">
        <f>SUM('By Lot'!G1905,'By Lot'!G1922,'By Lot'!G1939,'By Lot'!G1956,'By Lot'!G1973,'By Lot'!G1990,'By Lot'!G2007,'By Lot'!G2024,'By Lot'!G2041,'By Lot'!G2058)</f>
        <v>59</v>
      </c>
      <c r="H188" s="39">
        <f>SUM('By Lot'!H1905,'By Lot'!H1922,'By Lot'!H1939,'By Lot'!H1956,'By Lot'!H1973,'By Lot'!H1990,'By Lot'!H2007,'By Lot'!H2024,'By Lot'!H2041,'By Lot'!H2058)</f>
        <v>76</v>
      </c>
      <c r="I188" s="39">
        <f>SUM('By Lot'!I1905,'By Lot'!I1922,'By Lot'!I1939,'By Lot'!I1956,'By Lot'!I1973,'By Lot'!I1990,'By Lot'!I2007,'By Lot'!I2024,'By Lot'!I2041,'By Lot'!I2058)</f>
        <v>91</v>
      </c>
      <c r="J188" s="39">
        <f>SUM('By Lot'!J1905,'By Lot'!J1922,'By Lot'!J1939,'By Lot'!J1956,'By Lot'!J1973,'By Lot'!J1990,'By Lot'!J2007,'By Lot'!J2024,'By Lot'!J2041,'By Lot'!J2058)</f>
        <v>69</v>
      </c>
      <c r="K188" s="39">
        <f>SUM('By Lot'!K1905,'By Lot'!K1922,'By Lot'!K1939,'By Lot'!K1956,'By Lot'!K1973,'By Lot'!K1990,'By Lot'!K2007,'By Lot'!K2024,'By Lot'!K2041,'By Lot'!K2058)</f>
        <v>76</v>
      </c>
      <c r="L188" s="39">
        <f>SUM('By Lot'!L1905,'By Lot'!L1922,'By Lot'!L1939,'By Lot'!L1956,'By Lot'!L1973,'By Lot'!L1990,'By Lot'!L2007,'By Lot'!L2024,'By Lot'!L2041,'By Lot'!L2058)</f>
        <v>109</v>
      </c>
      <c r="M188" s="40">
        <f>SUM('By Lot'!M1905,'By Lot'!M1922,'By Lot'!M1939,'By Lot'!M1956,'By Lot'!M1973,'By Lot'!M1990,'By Lot'!M2007,'By Lot'!M2024,'By Lot'!M2041,'By Lot'!M2058)</f>
        <v>145</v>
      </c>
      <c r="N188" s="41">
        <f t="shared" si="17"/>
        <v>59</v>
      </c>
      <c r="O188" s="42">
        <f t="shared" si="18"/>
        <v>223</v>
      </c>
      <c r="P188" s="43">
        <f t="shared" si="19"/>
        <v>0.7907801418439716</v>
      </c>
    </row>
    <row r="189" spans="1:16" ht="11.25">
      <c r="A189" s="5"/>
      <c r="B189" s="37" t="s">
        <v>104</v>
      </c>
      <c r="C189" s="37">
        <f>SUM('By Lot'!C1906,'By Lot'!C1923,'By Lot'!C1940,'By Lot'!C1957,'By Lot'!C1974,'By Lot'!C1991,'By Lot'!C2008,'By Lot'!C2025,'By Lot'!C2042,'By Lot'!C2059)</f>
        <v>62</v>
      </c>
      <c r="D189" s="38">
        <f>SUM('By Lot'!D1906,'By Lot'!D1923,'By Lot'!D1940,'By Lot'!D1957,'By Lot'!D1974,'By Lot'!D1991,'By Lot'!D2008,'By Lot'!D2025,'By Lot'!D2042,'By Lot'!D2059)</f>
        <v>20</v>
      </c>
      <c r="E189" s="39">
        <f>SUM('By Lot'!E1906,'By Lot'!E1923,'By Lot'!E1940,'By Lot'!E1957,'By Lot'!E1974,'By Lot'!E1991,'By Lot'!E2008,'By Lot'!E2025,'By Lot'!E2042,'By Lot'!E2059)</f>
        <v>10</v>
      </c>
      <c r="F189" s="39">
        <f>SUM('By Lot'!F1906,'By Lot'!F1923,'By Lot'!F1940,'By Lot'!F1957,'By Lot'!F1974,'By Lot'!F1991,'By Lot'!F2008,'By Lot'!F2025,'By Lot'!F2042,'By Lot'!F2059)</f>
        <v>4</v>
      </c>
      <c r="G189" s="39">
        <f>SUM('By Lot'!G1906,'By Lot'!G1923,'By Lot'!G1940,'By Lot'!G1957,'By Lot'!G1974,'By Lot'!G1991,'By Lot'!G2008,'By Lot'!G2025,'By Lot'!G2042,'By Lot'!G2059)</f>
        <v>4</v>
      </c>
      <c r="H189" s="39">
        <f>SUM('By Lot'!H1906,'By Lot'!H1923,'By Lot'!H1940,'By Lot'!H1957,'By Lot'!H1974,'By Lot'!H1991,'By Lot'!H2008,'By Lot'!H2025,'By Lot'!H2042,'By Lot'!H2059)</f>
        <v>6</v>
      </c>
      <c r="I189" s="39">
        <f>SUM('By Lot'!I1906,'By Lot'!I1923,'By Lot'!I1940,'By Lot'!I1957,'By Lot'!I1974,'By Lot'!I1991,'By Lot'!I2008,'By Lot'!I2025,'By Lot'!I2042,'By Lot'!I2059)</f>
        <v>8</v>
      </c>
      <c r="J189" s="39">
        <f>SUM('By Lot'!J1906,'By Lot'!J1923,'By Lot'!J1940,'By Lot'!J1957,'By Lot'!J1974,'By Lot'!J1991,'By Lot'!J2008,'By Lot'!J2025,'By Lot'!J2042,'By Lot'!J2059)</f>
        <v>8</v>
      </c>
      <c r="K189" s="39">
        <f>SUM('By Lot'!K1906,'By Lot'!K1923,'By Lot'!K1940,'By Lot'!K1957,'By Lot'!K1974,'By Lot'!K1991,'By Lot'!K2008,'By Lot'!K2025,'By Lot'!K2042,'By Lot'!K2059)</f>
        <v>13</v>
      </c>
      <c r="L189" s="39">
        <f>SUM('By Lot'!L1906,'By Lot'!L1923,'By Lot'!L1940,'By Lot'!L1957,'By Lot'!L1974,'By Lot'!L1991,'By Lot'!L2008,'By Lot'!L2025,'By Lot'!L2042,'By Lot'!L2059)</f>
        <v>20</v>
      </c>
      <c r="M189" s="40">
        <f>SUM('By Lot'!M1906,'By Lot'!M1923,'By Lot'!M1940,'By Lot'!M1957,'By Lot'!M1974,'By Lot'!M1991,'By Lot'!M2008,'By Lot'!M2025,'By Lot'!M2042,'By Lot'!M2059)</f>
        <v>32</v>
      </c>
      <c r="N189" s="41">
        <f t="shared" si="17"/>
        <v>4</v>
      </c>
      <c r="O189" s="42">
        <f t="shared" si="18"/>
        <v>58</v>
      </c>
      <c r="P189" s="43">
        <f t="shared" si="19"/>
        <v>0.9354838709677419</v>
      </c>
    </row>
    <row r="190" spans="1:16" ht="11.25">
      <c r="A190" s="5"/>
      <c r="B190" s="37" t="s">
        <v>284</v>
      </c>
      <c r="C190" s="37">
        <f>SUM('By Lot'!C1907,'By Lot'!C1924,'By Lot'!C1941,'By Lot'!C1958,'By Lot'!C1975,'By Lot'!C1992,'By Lot'!C2009,'By Lot'!C2026,'By Lot'!C2043,'By Lot'!C2060)</f>
        <v>4</v>
      </c>
      <c r="D190" s="38">
        <f>SUM('By Lot'!D1907,'By Lot'!D1924,'By Lot'!D1941,'By Lot'!D1958,'By Lot'!D1975,'By Lot'!D1992,'By Lot'!D2009,'By Lot'!D2026,'By Lot'!D2043,'By Lot'!D2060)</f>
        <v>3</v>
      </c>
      <c r="E190" s="39">
        <f>SUM('By Lot'!E1907,'By Lot'!E1924,'By Lot'!E1941,'By Lot'!E1958,'By Lot'!E1975,'By Lot'!E1992,'By Lot'!E2009,'By Lot'!E2026,'By Lot'!E2043,'By Lot'!E2060)</f>
        <v>3</v>
      </c>
      <c r="F190" s="39">
        <f>SUM('By Lot'!F1907,'By Lot'!F1924,'By Lot'!F1941,'By Lot'!F1958,'By Lot'!F1975,'By Lot'!F1992,'By Lot'!F2009,'By Lot'!F2026,'By Lot'!F2043,'By Lot'!F2060)</f>
        <v>3</v>
      </c>
      <c r="G190" s="39">
        <f>SUM('By Lot'!G1907,'By Lot'!G1924,'By Lot'!G1941,'By Lot'!G1958,'By Lot'!G1975,'By Lot'!G1992,'By Lot'!G2009,'By Lot'!G2026,'By Lot'!G2043,'By Lot'!G2060)</f>
        <v>3</v>
      </c>
      <c r="H190" s="39">
        <f>SUM('By Lot'!H1907,'By Lot'!H1924,'By Lot'!H1941,'By Lot'!H1958,'By Lot'!H1975,'By Lot'!H1992,'By Lot'!H2009,'By Lot'!H2026,'By Lot'!H2043,'By Lot'!H2060)</f>
        <v>3</v>
      </c>
      <c r="I190" s="39">
        <f>SUM('By Lot'!I1907,'By Lot'!I1924,'By Lot'!I1941,'By Lot'!I1958,'By Lot'!I1975,'By Lot'!I1992,'By Lot'!I2009,'By Lot'!I2026,'By Lot'!I2043,'By Lot'!I2060)</f>
        <v>3</v>
      </c>
      <c r="J190" s="39">
        <f>SUM('By Lot'!J1907,'By Lot'!J1924,'By Lot'!J1941,'By Lot'!J1958,'By Lot'!J1975,'By Lot'!J1992,'By Lot'!J2009,'By Lot'!J2026,'By Lot'!J2043,'By Lot'!J2060)</f>
        <v>2</v>
      </c>
      <c r="K190" s="39">
        <f>SUM('By Lot'!K1907,'By Lot'!K1924,'By Lot'!K1941,'By Lot'!K1958,'By Lot'!K1975,'By Lot'!K1992,'By Lot'!K2009,'By Lot'!K2026,'By Lot'!K2043,'By Lot'!K2060)</f>
        <v>3</v>
      </c>
      <c r="L190" s="39">
        <f>SUM('By Lot'!L1907,'By Lot'!L1924,'By Lot'!L1941,'By Lot'!L1958,'By Lot'!L1975,'By Lot'!L1992,'By Lot'!L2009,'By Lot'!L2026,'By Lot'!L2043,'By Lot'!L2060)</f>
        <v>3</v>
      </c>
      <c r="M190" s="40">
        <f>SUM('By Lot'!M1907,'By Lot'!M1924,'By Lot'!M1941,'By Lot'!M1958,'By Lot'!M1975,'By Lot'!M1992,'By Lot'!M2009,'By Lot'!M2026,'By Lot'!M2043,'By Lot'!M2060)</f>
        <v>3</v>
      </c>
      <c r="N190" s="41">
        <f t="shared" si="17"/>
        <v>2</v>
      </c>
      <c r="O190" s="42">
        <f t="shared" si="18"/>
        <v>2</v>
      </c>
      <c r="P190" s="43">
        <f t="shared" si="19"/>
        <v>0.5</v>
      </c>
    </row>
    <row r="191" spans="1:16" ht="11.25">
      <c r="A191" s="5"/>
      <c r="B191" s="37" t="s">
        <v>285</v>
      </c>
      <c r="C191" s="37">
        <f>SUM('By Lot'!C1908,'By Lot'!C1925,'By Lot'!C1942,'By Lot'!C1959,'By Lot'!C1976,'By Lot'!C1993,'By Lot'!C2010,'By Lot'!C2027,'By Lot'!C2044,'By Lot'!C2061)</f>
        <v>12</v>
      </c>
      <c r="D191" s="38">
        <f>SUM('By Lot'!D1908,'By Lot'!D1925,'By Lot'!D1942,'By Lot'!D1959,'By Lot'!D1976,'By Lot'!D1993,'By Lot'!D2010,'By Lot'!D2027,'By Lot'!D2044,'By Lot'!D2061)</f>
        <v>2</v>
      </c>
      <c r="E191" s="39">
        <f>SUM('By Lot'!E1908,'By Lot'!E1925,'By Lot'!E1942,'By Lot'!E1959,'By Lot'!E1976,'By Lot'!E1993,'By Lot'!E2010,'By Lot'!E2027,'By Lot'!E2044,'By Lot'!E2061)</f>
        <v>1</v>
      </c>
      <c r="F191" s="39">
        <f>SUM('By Lot'!F1908,'By Lot'!F1925,'By Lot'!F1942,'By Lot'!F1959,'By Lot'!F1976,'By Lot'!F1993,'By Lot'!F2010,'By Lot'!F2027,'By Lot'!F2044,'By Lot'!F2061)</f>
        <v>2</v>
      </c>
      <c r="G191" s="39">
        <f>SUM('By Lot'!G1908,'By Lot'!G1925,'By Lot'!G1942,'By Lot'!G1959,'By Lot'!G1976,'By Lot'!G1993,'By Lot'!G2010,'By Lot'!G2027,'By Lot'!G2044,'By Lot'!G2061)</f>
        <v>2</v>
      </c>
      <c r="H191" s="39">
        <f>SUM('By Lot'!H1908,'By Lot'!H1925,'By Lot'!H1942,'By Lot'!H1959,'By Lot'!H1976,'By Lot'!H1993,'By Lot'!H2010,'By Lot'!H2027,'By Lot'!H2044,'By Lot'!H2061)</f>
        <v>2</v>
      </c>
      <c r="I191" s="39">
        <f>SUM('By Lot'!I1908,'By Lot'!I1925,'By Lot'!I1942,'By Lot'!I1959,'By Lot'!I1976,'By Lot'!I1993,'By Lot'!I2010,'By Lot'!I2027,'By Lot'!I2044,'By Lot'!I2061)</f>
        <v>2</v>
      </c>
      <c r="J191" s="39">
        <f>SUM('By Lot'!J1908,'By Lot'!J1925,'By Lot'!J1942,'By Lot'!J1959,'By Lot'!J1976,'By Lot'!J1993,'By Lot'!J2010,'By Lot'!J2027,'By Lot'!J2044,'By Lot'!J2061)</f>
        <v>3</v>
      </c>
      <c r="K191" s="39">
        <f>SUM('By Lot'!K1908,'By Lot'!K1925,'By Lot'!K1942,'By Lot'!K1959,'By Lot'!K1976,'By Lot'!K1993,'By Lot'!K2010,'By Lot'!K2027,'By Lot'!K2044,'By Lot'!K2061)</f>
        <v>4</v>
      </c>
      <c r="L191" s="39">
        <f>SUM('By Lot'!L1908,'By Lot'!L1925,'By Lot'!L1942,'By Lot'!L1959,'By Lot'!L1976,'By Lot'!L1993,'By Lot'!L2010,'By Lot'!L2027,'By Lot'!L2044,'By Lot'!L2061)</f>
        <v>3</v>
      </c>
      <c r="M191" s="40">
        <f>SUM('By Lot'!M1908,'By Lot'!M1925,'By Lot'!M1942,'By Lot'!M1959,'By Lot'!M1976,'By Lot'!M1993,'By Lot'!M2010,'By Lot'!M2027,'By Lot'!M2044,'By Lot'!M2061)</f>
        <v>4</v>
      </c>
      <c r="N191" s="41">
        <f t="shared" si="17"/>
        <v>1</v>
      </c>
      <c r="O191" s="42">
        <f t="shared" si="18"/>
        <v>11</v>
      </c>
      <c r="P191" s="43">
        <f t="shared" si="19"/>
        <v>0.9166666666666666</v>
      </c>
    </row>
    <row r="192" spans="1:16" ht="11.25">
      <c r="A192" s="5"/>
      <c r="B192" s="37" t="s">
        <v>4</v>
      </c>
      <c r="C192" s="37">
        <f>SUM('By Lot'!C1909,'By Lot'!C1926,'By Lot'!C1943,'By Lot'!C1960,'By Lot'!C1977,'By Lot'!C1994,'By Lot'!C2011,'By Lot'!C2028,'By Lot'!C2045,'By Lot'!C2062)</f>
        <v>16</v>
      </c>
      <c r="D192" s="38">
        <f>SUM('By Lot'!D1909,'By Lot'!D1926,'By Lot'!D1943,'By Lot'!D1960,'By Lot'!D1977,'By Lot'!D1994,'By Lot'!D2011,'By Lot'!D2028,'By Lot'!D2045,'By Lot'!D2062)</f>
        <v>8</v>
      </c>
      <c r="E192" s="39">
        <f>SUM('By Lot'!E1909,'By Lot'!E1926,'By Lot'!E1943,'By Lot'!E1960,'By Lot'!E1977,'By Lot'!E1994,'By Lot'!E2011,'By Lot'!E2028,'By Lot'!E2045,'By Lot'!E2062)</f>
        <v>10</v>
      </c>
      <c r="F192" s="39">
        <f>SUM('By Lot'!F1909,'By Lot'!F1926,'By Lot'!F1943,'By Lot'!F1960,'By Lot'!F1977,'By Lot'!F1994,'By Lot'!F2011,'By Lot'!F2028,'By Lot'!F2045,'By Lot'!F2062)</f>
        <v>9</v>
      </c>
      <c r="G192" s="39">
        <f>SUM('By Lot'!G1909,'By Lot'!G1926,'By Lot'!G1943,'By Lot'!G1960,'By Lot'!G1977,'By Lot'!G1994,'By Lot'!G2011,'By Lot'!G2028,'By Lot'!G2045,'By Lot'!G2062)</f>
        <v>10</v>
      </c>
      <c r="H192" s="39">
        <f>SUM('By Lot'!H1909,'By Lot'!H1926,'By Lot'!H1943,'By Lot'!H1960,'By Lot'!H1977,'By Lot'!H1994,'By Lot'!H2011,'By Lot'!H2028,'By Lot'!H2045,'By Lot'!H2062)</f>
        <v>10</v>
      </c>
      <c r="I192" s="39">
        <f>SUM('By Lot'!I1909,'By Lot'!I1926,'By Lot'!I1943,'By Lot'!I1960,'By Lot'!I1977,'By Lot'!I1994,'By Lot'!I2011,'By Lot'!I2028,'By Lot'!I2045,'By Lot'!I2062)</f>
        <v>11</v>
      </c>
      <c r="J192" s="39">
        <f>SUM('By Lot'!J1909,'By Lot'!J1926,'By Lot'!J1943,'By Lot'!J1960,'By Lot'!J1977,'By Lot'!J1994,'By Lot'!J2011,'By Lot'!J2028,'By Lot'!J2045,'By Lot'!J2062)</f>
        <v>11</v>
      </c>
      <c r="K192" s="39">
        <f>SUM('By Lot'!K1909,'By Lot'!K1926,'By Lot'!K1943,'By Lot'!K1960,'By Lot'!K1977,'By Lot'!K1994,'By Lot'!K2011,'By Lot'!K2028,'By Lot'!K2045,'By Lot'!K2062)</f>
        <v>12</v>
      </c>
      <c r="L192" s="39">
        <f>SUM('By Lot'!L1909,'By Lot'!L1926,'By Lot'!L1943,'By Lot'!L1960,'By Lot'!L1977,'By Lot'!L1994,'By Lot'!L2011,'By Lot'!L2028,'By Lot'!L2045,'By Lot'!L2062)</f>
        <v>12</v>
      </c>
      <c r="M192" s="40">
        <f>SUM('By Lot'!M1909,'By Lot'!M1926,'By Lot'!M1943,'By Lot'!M1960,'By Lot'!M1977,'By Lot'!M1994,'By Lot'!M2011,'By Lot'!M2028,'By Lot'!M2045,'By Lot'!M2062)</f>
        <v>13</v>
      </c>
      <c r="N192" s="41">
        <f t="shared" si="17"/>
        <v>8</v>
      </c>
      <c r="O192" s="42">
        <f t="shared" si="18"/>
        <v>8</v>
      </c>
      <c r="P192" s="43">
        <f t="shared" si="19"/>
        <v>0.5</v>
      </c>
    </row>
    <row r="193" spans="1:16" ht="11.25">
      <c r="A193" s="44"/>
      <c r="B193" s="45" t="s">
        <v>5</v>
      </c>
      <c r="C193" s="45">
        <f aca="true" t="shared" si="25" ref="C193:M193">SUM(C183:C192)</f>
        <v>1552</v>
      </c>
      <c r="D193" s="46">
        <f t="shared" si="25"/>
        <v>793</v>
      </c>
      <c r="E193" s="47">
        <f t="shared" si="25"/>
        <v>616</v>
      </c>
      <c r="F193" s="47">
        <f t="shared" si="25"/>
        <v>508</v>
      </c>
      <c r="G193" s="47">
        <f t="shared" si="25"/>
        <v>455</v>
      </c>
      <c r="H193" s="47">
        <f t="shared" si="25"/>
        <v>496</v>
      </c>
      <c r="I193" s="47">
        <f t="shared" si="25"/>
        <v>526</v>
      </c>
      <c r="J193" s="47">
        <f t="shared" si="25"/>
        <v>496</v>
      </c>
      <c r="K193" s="47">
        <f t="shared" si="25"/>
        <v>536</v>
      </c>
      <c r="L193" s="47">
        <f t="shared" si="25"/>
        <v>660</v>
      </c>
      <c r="M193" s="48">
        <f t="shared" si="25"/>
        <v>840</v>
      </c>
      <c r="N193" s="49">
        <f t="shared" si="17"/>
        <v>455</v>
      </c>
      <c r="O193" s="50">
        <f t="shared" si="18"/>
        <v>1097</v>
      </c>
      <c r="P193" s="51">
        <f t="shared" si="19"/>
        <v>0.7068298969072165</v>
      </c>
    </row>
    <row r="194" spans="1:16" ht="11.25">
      <c r="A194" s="36" t="s">
        <v>414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415</v>
      </c>
      <c r="B195" s="37" t="s">
        <v>1</v>
      </c>
      <c r="C195" s="37">
        <f>SUM('By Lot'!C2065,'By Lot'!C2082,'By Lot'!C2099)</f>
        <v>142</v>
      </c>
      <c r="D195" s="38">
        <f>SUM('By Lot'!D2065,'By Lot'!D2082,'By Lot'!D2099)</f>
        <v>84</v>
      </c>
      <c r="E195" s="39">
        <f>SUM('By Lot'!E2065,'By Lot'!E2082,'By Lot'!E2099)</f>
        <v>68</v>
      </c>
      <c r="F195" s="39">
        <f>SUM('By Lot'!F2065,'By Lot'!F2082,'By Lot'!F2099)</f>
        <v>51</v>
      </c>
      <c r="G195" s="39">
        <f>SUM('By Lot'!G2065,'By Lot'!G2082,'By Lot'!G2099)</f>
        <v>43</v>
      </c>
      <c r="H195" s="39">
        <f>SUM('By Lot'!H2065,'By Lot'!H2082,'By Lot'!H2099)</f>
        <v>44</v>
      </c>
      <c r="I195" s="39">
        <f>SUM('By Lot'!I2065,'By Lot'!I2082,'By Lot'!I2099)</f>
        <v>45</v>
      </c>
      <c r="J195" s="39">
        <f>SUM('By Lot'!J2065,'By Lot'!J2082,'By Lot'!J2099)</f>
        <v>43</v>
      </c>
      <c r="K195" s="39">
        <f>SUM('By Lot'!K2065,'By Lot'!K2082,'By Lot'!K2099)</f>
        <v>48</v>
      </c>
      <c r="L195" s="39">
        <f>SUM('By Lot'!L2065,'By Lot'!L2082,'By Lot'!L2099)</f>
        <v>58</v>
      </c>
      <c r="M195" s="40">
        <f>SUM('By Lot'!M2065,'By Lot'!M2082,'By Lot'!M2099)</f>
        <v>79</v>
      </c>
      <c r="N195" s="41">
        <f t="shared" si="17"/>
        <v>43</v>
      </c>
      <c r="O195" s="42">
        <f t="shared" si="18"/>
        <v>99</v>
      </c>
      <c r="P195" s="43">
        <f t="shared" si="19"/>
        <v>0.6971830985915493</v>
      </c>
    </row>
    <row r="196" spans="1:16" ht="11.25">
      <c r="A196" s="5" t="s">
        <v>416</v>
      </c>
      <c r="B196" s="37" t="s">
        <v>2</v>
      </c>
      <c r="C196" s="37">
        <f>SUM('By Lot'!C2066,'By Lot'!C2083,'By Lot'!C2100)</f>
        <v>248</v>
      </c>
      <c r="D196" s="38">
        <f>SUM('By Lot'!D2066,'By Lot'!D2083,'By Lot'!D2100)</f>
        <v>224</v>
      </c>
      <c r="E196" s="39">
        <f>SUM('By Lot'!E2066,'By Lot'!E2083,'By Lot'!E2100)</f>
        <v>226</v>
      </c>
      <c r="F196" s="39">
        <f>SUM('By Lot'!F2066,'By Lot'!F2083,'By Lot'!F2100)</f>
        <v>227</v>
      </c>
      <c r="G196" s="39">
        <f>SUM('By Lot'!G2066,'By Lot'!G2083,'By Lot'!G2100)</f>
        <v>227</v>
      </c>
      <c r="H196" s="39">
        <f>SUM('By Lot'!H2066,'By Lot'!H2083,'By Lot'!H2100)</f>
        <v>226</v>
      </c>
      <c r="I196" s="39">
        <f>SUM('By Lot'!I2066,'By Lot'!I2083,'By Lot'!I2100)</f>
        <v>228</v>
      </c>
      <c r="J196" s="39">
        <f>SUM('By Lot'!J2066,'By Lot'!J2083,'By Lot'!J2100)</f>
        <v>227</v>
      </c>
      <c r="K196" s="39">
        <f>SUM('By Lot'!K2066,'By Lot'!K2083,'By Lot'!K2100)</f>
        <v>227</v>
      </c>
      <c r="L196" s="39">
        <f>SUM('By Lot'!L2066,'By Lot'!L2083,'By Lot'!L2100)</f>
        <v>226</v>
      </c>
      <c r="M196" s="40">
        <f>SUM('By Lot'!M2066,'By Lot'!M2083,'By Lot'!M2100)</f>
        <v>225</v>
      </c>
      <c r="N196" s="41">
        <f t="shared" si="17"/>
        <v>224</v>
      </c>
      <c r="O196" s="42">
        <f t="shared" si="18"/>
        <v>24</v>
      </c>
      <c r="P196" s="43">
        <f t="shared" si="19"/>
        <v>0.0967741935483871</v>
      </c>
    </row>
    <row r="197" spans="1:16" ht="11.25">
      <c r="A197" s="5"/>
      <c r="B197" s="37" t="s">
        <v>568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100</v>
      </c>
      <c r="C199" s="37">
        <f>SUM('By Lot'!C2075,'By Lot'!C2092,'By Lot'!C2109)</f>
        <v>93</v>
      </c>
      <c r="D199" s="38">
        <f>SUM('By Lot'!D2075,'By Lot'!D2092,'By Lot'!D2109)</f>
        <v>70</v>
      </c>
      <c r="E199" s="39">
        <f>SUM('By Lot'!E2075,'By Lot'!E2092,'By Lot'!E2109)</f>
        <v>52</v>
      </c>
      <c r="F199" s="39">
        <f>SUM('By Lot'!F2075,'By Lot'!F2092,'By Lot'!F2109)</f>
        <v>31</v>
      </c>
      <c r="G199" s="39">
        <f>SUM('By Lot'!G2075,'By Lot'!G2092,'By Lot'!G2109)</f>
        <v>24</v>
      </c>
      <c r="H199" s="39">
        <f>SUM('By Lot'!H2075,'By Lot'!H2092,'By Lot'!H2109)</f>
        <v>38</v>
      </c>
      <c r="I199" s="39">
        <f>SUM('By Lot'!I2075,'By Lot'!I2092,'By Lot'!I2109)</f>
        <v>32</v>
      </c>
      <c r="J199" s="39">
        <f>SUM('By Lot'!J2075,'By Lot'!J2092,'By Lot'!J2109)</f>
        <v>22</v>
      </c>
      <c r="K199" s="39">
        <f>SUM('By Lot'!K2075,'By Lot'!K2092,'By Lot'!K2109)</f>
        <v>27</v>
      </c>
      <c r="L199" s="39">
        <f>SUM('By Lot'!L2075,'By Lot'!L2092,'By Lot'!L2109)</f>
        <v>46</v>
      </c>
      <c r="M199" s="40">
        <f>SUM('By Lot'!M2075,'By Lot'!M2092,'By Lot'!M2109)</f>
        <v>60</v>
      </c>
      <c r="N199" s="41">
        <f t="shared" si="17"/>
        <v>22</v>
      </c>
      <c r="O199" s="42">
        <f t="shared" si="18"/>
        <v>71</v>
      </c>
      <c r="P199" s="43">
        <f t="shared" si="19"/>
        <v>0.7634408602150538</v>
      </c>
    </row>
    <row r="200" spans="1:16" ht="11.25">
      <c r="A200" s="5"/>
      <c r="B200" s="37" t="s">
        <v>104</v>
      </c>
      <c r="C200" s="37">
        <f>SUM('By Lot'!C2076,'By Lot'!C2093,'By Lot'!C2110)</f>
        <v>16</v>
      </c>
      <c r="D200" s="38">
        <f>SUM('By Lot'!D2076,'By Lot'!D2093,'By Lot'!D2110)</f>
        <v>9</v>
      </c>
      <c r="E200" s="39">
        <f>SUM('By Lot'!E2076,'By Lot'!E2093,'By Lot'!E2110)</f>
        <v>4</v>
      </c>
      <c r="F200" s="39">
        <f>SUM('By Lot'!F2076,'By Lot'!F2093,'By Lot'!F2110)</f>
        <v>1</v>
      </c>
      <c r="G200" s="39">
        <f>SUM('By Lot'!G2076,'By Lot'!G2093,'By Lot'!G2110)</f>
        <v>2</v>
      </c>
      <c r="H200" s="39">
        <f>SUM('By Lot'!H2076,'By Lot'!H2093,'By Lot'!H2110)</f>
        <v>4</v>
      </c>
      <c r="I200" s="39">
        <f>SUM('By Lot'!I2076,'By Lot'!I2093,'By Lot'!I2110)</f>
        <v>5</v>
      </c>
      <c r="J200" s="39">
        <f>SUM('By Lot'!J2076,'By Lot'!J2093,'By Lot'!J2110)</f>
        <v>3</v>
      </c>
      <c r="K200" s="39">
        <f>SUM('By Lot'!K2076,'By Lot'!K2093,'By Lot'!K2110)</f>
        <v>5</v>
      </c>
      <c r="L200" s="39">
        <f>SUM('By Lot'!L2076,'By Lot'!L2093,'By Lot'!L2110)</f>
        <v>8</v>
      </c>
      <c r="M200" s="40">
        <f>SUM('By Lot'!M2076,'By Lot'!M2093,'By Lot'!M2110)</f>
        <v>9</v>
      </c>
      <c r="N200" s="41">
        <f aca="true" t="shared" si="26" ref="N200:N215">MIN(D200:M200)</f>
        <v>1</v>
      </c>
      <c r="O200" s="42">
        <f aca="true" t="shared" si="27" ref="O200:O215">C200-N200</f>
        <v>15</v>
      </c>
      <c r="P200" s="43">
        <f aca="true" t="shared" si="28" ref="P200:P215">O200/C200</f>
        <v>0.9375</v>
      </c>
    </row>
    <row r="201" spans="1:16" ht="11.25">
      <c r="A201" s="5"/>
      <c r="B201" s="37" t="s">
        <v>284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285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387</v>
      </c>
      <c r="E204" s="47">
        <f t="shared" si="29"/>
        <v>350</v>
      </c>
      <c r="F204" s="47">
        <f t="shared" si="29"/>
        <v>310</v>
      </c>
      <c r="G204" s="47">
        <f t="shared" si="29"/>
        <v>296</v>
      </c>
      <c r="H204" s="47">
        <f t="shared" si="29"/>
        <v>312</v>
      </c>
      <c r="I204" s="47">
        <f t="shared" si="29"/>
        <v>310</v>
      </c>
      <c r="J204" s="47">
        <f t="shared" si="29"/>
        <v>295</v>
      </c>
      <c r="K204" s="47">
        <f t="shared" si="29"/>
        <v>307</v>
      </c>
      <c r="L204" s="47">
        <f t="shared" si="29"/>
        <v>338</v>
      </c>
      <c r="M204" s="48">
        <f t="shared" si="29"/>
        <v>373</v>
      </c>
      <c r="N204" s="49">
        <f t="shared" si="26"/>
        <v>295</v>
      </c>
      <c r="O204" s="50">
        <f t="shared" si="27"/>
        <v>204</v>
      </c>
      <c r="P204" s="51">
        <f t="shared" si="28"/>
        <v>0.4088176352705411</v>
      </c>
    </row>
    <row r="205" spans="1:16" ht="11.25">
      <c r="A205" s="36" t="s">
        <v>231</v>
      </c>
      <c r="B205" s="37" t="s">
        <v>0</v>
      </c>
      <c r="C205" s="37">
        <f>'By Lot'!C2115+'By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</f>
        <v>255</v>
      </c>
      <c r="D205" s="38">
        <f>'By Lot'!D2115+'By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</f>
        <v>112</v>
      </c>
      <c r="E205" s="39">
        <f>'By Lot'!E2115+'By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</f>
        <v>66</v>
      </c>
      <c r="F205" s="39">
        <f>'By Lot'!F2115+'By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</f>
        <v>55</v>
      </c>
      <c r="G205" s="39">
        <f>'By Lot'!G2115+'By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</f>
        <v>42</v>
      </c>
      <c r="H205" s="39">
        <f>'By Lot'!H2115+'By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</f>
        <v>42</v>
      </c>
      <c r="I205" s="39">
        <f>'By Lot'!I2115+'By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</f>
        <v>44</v>
      </c>
      <c r="J205" s="39">
        <f>'By Lot'!J2115+'By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</f>
        <v>37</v>
      </c>
      <c r="K205" s="39">
        <f>'By Lot'!K2115+'By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</f>
        <v>49</v>
      </c>
      <c r="L205" s="39">
        <f>'By Lot'!L2115+'By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</f>
        <v>69</v>
      </c>
      <c r="M205" s="40">
        <f>'By Lot'!M2115+'By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</f>
        <v>96</v>
      </c>
      <c r="N205" s="41">
        <f t="shared" si="26"/>
        <v>37</v>
      </c>
      <c r="O205" s="42">
        <f t="shared" si="27"/>
        <v>218</v>
      </c>
      <c r="P205" s="43">
        <f t="shared" si="28"/>
        <v>0.8549019607843137</v>
      </c>
    </row>
    <row r="206" spans="1:16" ht="11.25">
      <c r="A206" s="5" t="s">
        <v>233</v>
      </c>
      <c r="B206" s="37" t="s">
        <v>1</v>
      </c>
      <c r="C206" s="37">
        <f>'By Lot'!C2116+'By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</f>
        <v>1135</v>
      </c>
      <c r="D206" s="38">
        <f>'By Lot'!D2116+'By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</f>
        <v>197</v>
      </c>
      <c r="E206" s="39">
        <f>'By Lot'!E2116+'By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</f>
        <v>77</v>
      </c>
      <c r="F206" s="39">
        <f>'By Lot'!F2116+'By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</f>
        <v>33</v>
      </c>
      <c r="G206" s="39">
        <f>'By Lot'!G2116+'By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</f>
        <v>18</v>
      </c>
      <c r="H206" s="39">
        <f>'By Lot'!H2116+'By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</f>
        <v>21</v>
      </c>
      <c r="I206" s="39">
        <f>'By Lot'!I2116+'By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</f>
        <v>26</v>
      </c>
      <c r="J206" s="39">
        <f>'By Lot'!J2116+'By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</f>
        <v>36</v>
      </c>
      <c r="K206" s="39">
        <f>'By Lot'!K2116+'By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</f>
        <v>81</v>
      </c>
      <c r="L206" s="39">
        <f>'By Lot'!L2116+'By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</f>
        <v>252</v>
      </c>
      <c r="M206" s="40">
        <f>'By Lot'!M2116+'By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</f>
        <v>492</v>
      </c>
      <c r="N206" s="41">
        <f t="shared" si="26"/>
        <v>18</v>
      </c>
      <c r="O206" s="42">
        <f t="shared" si="27"/>
        <v>1117</v>
      </c>
      <c r="P206" s="43">
        <f t="shared" si="28"/>
        <v>0.9841409691629956</v>
      </c>
    </row>
    <row r="207" spans="1:16" ht="11.25">
      <c r="A207" s="5" t="s">
        <v>234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568</v>
      </c>
      <c r="C208" s="37">
        <f>'By Lot'!C2118+'By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</f>
        <v>3</v>
      </c>
      <c r="D208" s="38">
        <f>'By Lot'!D2118+'By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</f>
        <v>0</v>
      </c>
      <c r="E208" s="39">
        <f>'By Lot'!E2118+'By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</f>
        <v>0</v>
      </c>
      <c r="F208" s="39">
        <f>'By Lot'!F2118+'By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</f>
        <v>0</v>
      </c>
      <c r="G208" s="39">
        <f>'By Lot'!G2118+'By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</f>
        <v>0</v>
      </c>
      <c r="H208" s="39">
        <f>'By Lot'!H2118+'By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</f>
        <v>0</v>
      </c>
      <c r="I208" s="39">
        <f>'By Lot'!I2118+'By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</f>
        <v>0</v>
      </c>
      <c r="J208" s="39">
        <f>'By Lot'!J2118+'By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</f>
        <v>0</v>
      </c>
      <c r="K208" s="39">
        <f>'By Lot'!K2118+'By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</f>
        <v>0</v>
      </c>
      <c r="L208" s="39">
        <f>'By Lot'!L2118+'By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</f>
        <v>0</v>
      </c>
      <c r="M208" s="40">
        <f>'By Lot'!M2118+'By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</f>
        <v>0</v>
      </c>
      <c r="N208" s="41">
        <f t="shared" si="26"/>
        <v>0</v>
      </c>
      <c r="O208" s="42">
        <f t="shared" si="27"/>
        <v>3</v>
      </c>
      <c r="P208" s="43">
        <f t="shared" si="28"/>
        <v>1</v>
      </c>
    </row>
    <row r="209" spans="1:16" ht="11.25">
      <c r="A209" s="5"/>
      <c r="B209" s="37" t="s">
        <v>3</v>
      </c>
      <c r="C209" s="37">
        <f>'By Lot'!C2119+'By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</f>
        <v>127</v>
      </c>
      <c r="D209" s="38">
        <f>'By Lot'!D2119+'By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</f>
        <v>89</v>
      </c>
      <c r="E209" s="39">
        <f>'By Lot'!E2119+'By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</f>
        <v>74</v>
      </c>
      <c r="F209" s="39">
        <f>'By Lot'!F2119+'By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</f>
        <v>60</v>
      </c>
      <c r="G209" s="39">
        <f>'By Lot'!G2119+'By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</f>
        <v>57</v>
      </c>
      <c r="H209" s="39">
        <f>'By Lot'!H2119+'By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</f>
        <v>56</v>
      </c>
      <c r="I209" s="39">
        <f>'By Lot'!I2119+'By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</f>
        <v>61</v>
      </c>
      <c r="J209" s="39">
        <f>'By Lot'!J2119+'By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</f>
        <v>58</v>
      </c>
      <c r="K209" s="39">
        <f>'By Lot'!K2119+'By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</f>
        <v>61</v>
      </c>
      <c r="L209" s="39">
        <f>'By Lot'!L2119+'By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</f>
        <v>68</v>
      </c>
      <c r="M209" s="40">
        <f>'By Lot'!M2119+'By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</f>
        <v>79</v>
      </c>
      <c r="N209" s="41">
        <f t="shared" si="26"/>
        <v>56</v>
      </c>
      <c r="O209" s="42">
        <f t="shared" si="27"/>
        <v>71</v>
      </c>
      <c r="P209" s="43">
        <f t="shared" si="28"/>
        <v>0.5590551181102362</v>
      </c>
    </row>
    <row r="210" spans="1:16" ht="11.25">
      <c r="A210" s="5"/>
      <c r="B210" s="37" t="s">
        <v>100</v>
      </c>
      <c r="C210" s="37">
        <f>'By Lot'!C2126+'By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</f>
        <v>481</v>
      </c>
      <c r="D210" s="38">
        <f>'By Lot'!D2126+'By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</f>
        <v>287</v>
      </c>
      <c r="E210" s="39">
        <f>'By Lot'!E2126+'By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</f>
        <v>196</v>
      </c>
      <c r="F210" s="39">
        <f>'By Lot'!F2126+'By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</f>
        <v>127</v>
      </c>
      <c r="G210" s="39">
        <f>'By Lot'!G2126+'By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</f>
        <v>97</v>
      </c>
      <c r="H210" s="39">
        <f>'By Lot'!H2126+'By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</f>
        <v>103</v>
      </c>
      <c r="I210" s="39">
        <f>'By Lot'!I2126+'By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</f>
        <v>113</v>
      </c>
      <c r="J210" s="39">
        <f>'By Lot'!J2126+'By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</f>
        <v>96</v>
      </c>
      <c r="K210" s="39">
        <f>'By Lot'!K2126+'By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</f>
        <v>119</v>
      </c>
      <c r="L210" s="39">
        <f>'By Lot'!L2126+'By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</f>
        <v>171</v>
      </c>
      <c r="M210" s="40">
        <f>'By Lot'!M2126+'By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</f>
        <v>252</v>
      </c>
      <c r="N210" s="41">
        <f t="shared" si="26"/>
        <v>96</v>
      </c>
      <c r="O210" s="42">
        <f t="shared" si="27"/>
        <v>385</v>
      </c>
      <c r="P210" s="43">
        <f t="shared" si="28"/>
        <v>0.8004158004158004</v>
      </c>
    </row>
    <row r="211" spans="1:16" ht="11.25">
      <c r="A211" s="5"/>
      <c r="B211" s="37" t="s">
        <v>104</v>
      </c>
      <c r="C211" s="37">
        <f>'By Lot'!C2127+'By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</f>
        <v>53</v>
      </c>
      <c r="D211" s="38">
        <f>'By Lot'!D2127+'By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</f>
        <v>13</v>
      </c>
      <c r="E211" s="39">
        <f>'By Lot'!E2127+'By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</f>
        <v>5</v>
      </c>
      <c r="F211" s="39">
        <f>'By Lot'!F2127+'By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</f>
        <v>5</v>
      </c>
      <c r="G211" s="39">
        <f>'By Lot'!G2127+'By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</f>
        <v>4</v>
      </c>
      <c r="H211" s="39">
        <f>'By Lot'!H2127+'By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</f>
        <v>4</v>
      </c>
      <c r="I211" s="39">
        <f>'By Lot'!I2127+'By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</f>
        <v>6</v>
      </c>
      <c r="J211" s="39">
        <f>'By Lot'!J2127+'By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</f>
        <v>7</v>
      </c>
      <c r="K211" s="39">
        <f>'By Lot'!K2127+'By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</f>
        <v>7</v>
      </c>
      <c r="L211" s="39">
        <f>'By Lot'!L2127+'By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</f>
        <v>13</v>
      </c>
      <c r="M211" s="40">
        <f>'By Lot'!M2127+'By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</f>
        <v>26</v>
      </c>
      <c r="N211" s="41">
        <f t="shared" si="26"/>
        <v>4</v>
      </c>
      <c r="O211" s="42">
        <f t="shared" si="27"/>
        <v>49</v>
      </c>
      <c r="P211" s="43">
        <f t="shared" si="28"/>
        <v>0.9245283018867925</v>
      </c>
    </row>
    <row r="212" spans="1:16" ht="11.25">
      <c r="A212" s="5"/>
      <c r="B212" s="37" t="s">
        <v>284</v>
      </c>
      <c r="C212" s="37">
        <f>'By Lot'!C2128+'By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</f>
        <v>6</v>
      </c>
      <c r="D212" s="38">
        <f>'By Lot'!D2128+'By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</f>
        <v>3</v>
      </c>
      <c r="E212" s="39">
        <f>'By Lot'!E2128+'By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</f>
        <v>4</v>
      </c>
      <c r="F212" s="39">
        <f>'By Lot'!F2128+'By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</f>
        <v>3</v>
      </c>
      <c r="G212" s="39">
        <f>'By Lot'!G2128+'By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</f>
        <v>3</v>
      </c>
      <c r="H212" s="39">
        <f>'By Lot'!H2128+'By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</f>
        <v>3</v>
      </c>
      <c r="I212" s="39">
        <f>'By Lot'!I2128+'By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</f>
        <v>3</v>
      </c>
      <c r="J212" s="39">
        <f>'By Lot'!J2128+'By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</f>
        <v>3</v>
      </c>
      <c r="K212" s="39">
        <f>'By Lot'!K2128+'By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</f>
        <v>3</v>
      </c>
      <c r="L212" s="39">
        <f>'By Lot'!L2128+'By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</f>
        <v>3</v>
      </c>
      <c r="M212" s="40">
        <f>'By Lot'!M2128+'By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</f>
        <v>3</v>
      </c>
      <c r="N212" s="41">
        <f t="shared" si="26"/>
        <v>3</v>
      </c>
      <c r="O212" s="42">
        <f t="shared" si="27"/>
        <v>3</v>
      </c>
      <c r="P212" s="43">
        <f t="shared" si="28"/>
        <v>0.5</v>
      </c>
    </row>
    <row r="213" spans="1:16" ht="11.25">
      <c r="A213" s="5"/>
      <c r="B213" s="37" t="s">
        <v>285</v>
      </c>
      <c r="C213" s="37">
        <f>'By Lot'!C2129+'By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</f>
        <v>17</v>
      </c>
      <c r="D213" s="38">
        <f>'By Lot'!D2129+'By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</f>
        <v>5</v>
      </c>
      <c r="E213" s="39">
        <f>'By Lot'!E2129+'By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</f>
        <v>3</v>
      </c>
      <c r="F213" s="39">
        <f>'By Lot'!F2129+'By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</f>
        <v>4</v>
      </c>
      <c r="G213" s="39">
        <f>'By Lot'!G2129+'By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</f>
        <v>3</v>
      </c>
      <c r="H213" s="39">
        <f>'By Lot'!H2129+'By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</f>
        <v>4</v>
      </c>
      <c r="I213" s="39">
        <f>'By Lot'!I2129+'By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</f>
        <v>4</v>
      </c>
      <c r="J213" s="39">
        <f>'By Lot'!J2129+'By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</f>
        <v>4</v>
      </c>
      <c r="K213" s="39">
        <f>'By Lot'!K2129+'By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</f>
        <v>6</v>
      </c>
      <c r="L213" s="39">
        <f>'By Lot'!L2129+'By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</f>
        <v>6</v>
      </c>
      <c r="M213" s="40">
        <f>'By Lot'!M2129+'By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</f>
        <v>7</v>
      </c>
      <c r="N213" s="41">
        <f t="shared" si="26"/>
        <v>3</v>
      </c>
      <c r="O213" s="42">
        <f t="shared" si="27"/>
        <v>14</v>
      </c>
      <c r="P213" s="43">
        <f t="shared" si="28"/>
        <v>0.8235294117647058</v>
      </c>
    </row>
    <row r="214" spans="1:16" ht="11.25">
      <c r="A214" s="5"/>
      <c r="B214" s="37" t="s">
        <v>4</v>
      </c>
      <c r="C214" s="37">
        <f>'By Lot'!C2130+'By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</f>
        <v>5</v>
      </c>
      <c r="D214" s="38">
        <f>'By Lot'!D2130+'By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</f>
        <v>2</v>
      </c>
      <c r="E214" s="39">
        <f>'By Lot'!E2130+'By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</f>
        <v>3</v>
      </c>
      <c r="F214" s="39">
        <f>'By Lot'!F2130+'By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</f>
        <v>1</v>
      </c>
      <c r="G214" s="39">
        <f>'By Lot'!G2130+'By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</f>
        <v>1</v>
      </c>
      <c r="H214" s="39">
        <f>'By Lot'!H2130+'By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</f>
        <v>1</v>
      </c>
      <c r="I214" s="39">
        <f>'By Lot'!I2130+'By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</f>
        <v>2</v>
      </c>
      <c r="J214" s="39">
        <f>'By Lot'!J2130+'By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</f>
        <v>1</v>
      </c>
      <c r="K214" s="39">
        <f>'By Lot'!K2130+'By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</f>
        <v>1</v>
      </c>
      <c r="L214" s="39">
        <f>'By Lot'!L2130+'By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</f>
        <v>2</v>
      </c>
      <c r="M214" s="40">
        <f>'By Lot'!M2130+'By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</f>
        <v>2</v>
      </c>
      <c r="N214" s="41">
        <f t="shared" si="26"/>
        <v>1</v>
      </c>
      <c r="O214" s="42">
        <f t="shared" si="27"/>
        <v>4</v>
      </c>
      <c r="P214" s="43">
        <f t="shared" si="28"/>
        <v>0.8</v>
      </c>
    </row>
    <row r="215" spans="1:16" ht="11.25">
      <c r="A215" s="44"/>
      <c r="B215" s="45" t="s">
        <v>5</v>
      </c>
      <c r="C215" s="45">
        <f aca="true" t="shared" si="30" ref="C215:M215">SUM(C205:C214)</f>
        <v>2082</v>
      </c>
      <c r="D215" s="46">
        <f t="shared" si="30"/>
        <v>708</v>
      </c>
      <c r="E215" s="47">
        <f t="shared" si="30"/>
        <v>428</v>
      </c>
      <c r="F215" s="47">
        <f t="shared" si="30"/>
        <v>288</v>
      </c>
      <c r="G215" s="47">
        <f t="shared" si="30"/>
        <v>225</v>
      </c>
      <c r="H215" s="47">
        <f t="shared" si="30"/>
        <v>234</v>
      </c>
      <c r="I215" s="47">
        <f t="shared" si="30"/>
        <v>259</v>
      </c>
      <c r="J215" s="47">
        <f t="shared" si="30"/>
        <v>242</v>
      </c>
      <c r="K215" s="47">
        <f t="shared" si="30"/>
        <v>327</v>
      </c>
      <c r="L215" s="47">
        <f t="shared" si="30"/>
        <v>584</v>
      </c>
      <c r="M215" s="48">
        <f t="shared" si="30"/>
        <v>957</v>
      </c>
      <c r="N215" s="49">
        <f t="shared" si="26"/>
        <v>225</v>
      </c>
      <c r="O215" s="50">
        <f t="shared" si="27"/>
        <v>1857</v>
      </c>
      <c r="P215" s="51">
        <f t="shared" si="28"/>
        <v>0.8919308357348703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6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9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9.75" customHeight="1">
      <c r="A4" s="24" t="s">
        <v>286</v>
      </c>
      <c r="B4" s="24" t="s">
        <v>6</v>
      </c>
      <c r="C4" s="24" t="s">
        <v>6</v>
      </c>
      <c r="D4" s="87" t="s">
        <v>555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317</v>
      </c>
      <c r="O4" s="88"/>
      <c r="P4" s="89"/>
    </row>
    <row r="5" spans="1:16" ht="9.75" customHeight="1">
      <c r="A5" s="25"/>
      <c r="B5" s="25" t="s">
        <v>174</v>
      </c>
      <c r="C5" s="25" t="s">
        <v>175</v>
      </c>
      <c r="D5" s="26" t="s">
        <v>269</v>
      </c>
      <c r="E5" s="27" t="s">
        <v>270</v>
      </c>
      <c r="F5" s="27" t="s">
        <v>271</v>
      </c>
      <c r="G5" s="27" t="s">
        <v>272</v>
      </c>
      <c r="H5" s="27" t="s">
        <v>273</v>
      </c>
      <c r="I5" s="27" t="s">
        <v>274</v>
      </c>
      <c r="J5" s="27" t="s">
        <v>275</v>
      </c>
      <c r="K5" s="27" t="s">
        <v>276</v>
      </c>
      <c r="L5" s="27" t="s">
        <v>277</v>
      </c>
      <c r="M5" s="28" t="s">
        <v>278</v>
      </c>
      <c r="N5" s="29" t="s">
        <v>279</v>
      </c>
      <c r="O5" s="30" t="s">
        <v>280</v>
      </c>
      <c r="P5" s="31" t="s">
        <v>281</v>
      </c>
    </row>
    <row r="6" spans="1:16" ht="9.75" customHeight="1">
      <c r="A6" s="32"/>
      <c r="B6" s="32"/>
      <c r="C6" s="32"/>
      <c r="D6" s="33" t="s">
        <v>282</v>
      </c>
      <c r="E6" s="34" t="s">
        <v>282</v>
      </c>
      <c r="F6" s="34" t="s">
        <v>282</v>
      </c>
      <c r="G6" s="34" t="s">
        <v>282</v>
      </c>
      <c r="H6" s="34" t="s">
        <v>283</v>
      </c>
      <c r="I6" s="34" t="s">
        <v>283</v>
      </c>
      <c r="J6" s="34" t="s">
        <v>283</v>
      </c>
      <c r="K6" s="34" t="s">
        <v>283</v>
      </c>
      <c r="L6" s="34" t="s">
        <v>283</v>
      </c>
      <c r="M6" s="35" t="s">
        <v>283</v>
      </c>
      <c r="N6" s="33" t="s">
        <v>175</v>
      </c>
      <c r="O6" s="34" t="s">
        <v>175</v>
      </c>
      <c r="P6" s="35" t="s">
        <v>280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569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9.75" customHeight="1">
      <c r="A12" s="5"/>
      <c r="B12" s="37" t="s">
        <v>287</v>
      </c>
      <c r="C12" s="37">
        <v>27</v>
      </c>
      <c r="D12" s="38">
        <v>24</v>
      </c>
      <c r="E12" s="39">
        <v>22</v>
      </c>
      <c r="F12" s="39">
        <v>22</v>
      </c>
      <c r="G12" s="39">
        <v>19</v>
      </c>
      <c r="H12" s="39">
        <v>19</v>
      </c>
      <c r="I12" s="39">
        <v>17</v>
      </c>
      <c r="J12" s="39">
        <v>13</v>
      </c>
      <c r="K12" s="39">
        <v>11</v>
      </c>
      <c r="L12" s="39">
        <v>13</v>
      </c>
      <c r="M12" s="40">
        <v>15</v>
      </c>
      <c r="N12" s="41">
        <f>MIN(D12:M12)</f>
        <v>11</v>
      </c>
      <c r="O12" s="42">
        <f>C12-N12</f>
        <v>16</v>
      </c>
      <c r="P12" s="43">
        <f>O12/C12</f>
        <v>0.5925925925925926</v>
      </c>
    </row>
    <row r="13" spans="1:16" ht="9.75" customHeight="1">
      <c r="A13" s="5"/>
      <c r="B13" s="37" t="s">
        <v>288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288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288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288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288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289</v>
      </c>
      <c r="C18" s="37">
        <f aca="true" t="shared" si="0" ref="C18:M18">SUM(C12:C17)</f>
        <v>27</v>
      </c>
      <c r="D18" s="38">
        <f t="shared" si="0"/>
        <v>24</v>
      </c>
      <c r="E18" s="39">
        <f t="shared" si="0"/>
        <v>22</v>
      </c>
      <c r="F18" s="39">
        <f t="shared" si="0"/>
        <v>22</v>
      </c>
      <c r="G18" s="39">
        <f t="shared" si="0"/>
        <v>19</v>
      </c>
      <c r="H18" s="39">
        <f t="shared" si="0"/>
        <v>19</v>
      </c>
      <c r="I18" s="39">
        <f t="shared" si="0"/>
        <v>17</v>
      </c>
      <c r="J18" s="39">
        <f t="shared" si="0"/>
        <v>13</v>
      </c>
      <c r="K18" s="39">
        <f t="shared" si="0"/>
        <v>11</v>
      </c>
      <c r="L18" s="39">
        <f t="shared" si="0"/>
        <v>13</v>
      </c>
      <c r="M18" s="40">
        <f t="shared" si="0"/>
        <v>15</v>
      </c>
      <c r="N18" s="41">
        <f>MIN(D18:M18)</f>
        <v>11</v>
      </c>
      <c r="O18" s="42">
        <f>C18-N18</f>
        <v>16</v>
      </c>
      <c r="P18" s="43">
        <f>O18/C18</f>
        <v>0.5925925925925926</v>
      </c>
    </row>
    <row r="19" spans="1:16" ht="9.75" customHeight="1">
      <c r="A19" s="5"/>
      <c r="B19" s="37" t="s">
        <v>104</v>
      </c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2"/>
      <c r="P19" s="43"/>
    </row>
    <row r="20" spans="1:16" ht="9.75" customHeight="1">
      <c r="A20" s="5"/>
      <c r="B20" s="37" t="s">
        <v>284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9.75" customHeight="1">
      <c r="A21" s="5"/>
      <c r="B21" s="37" t="s">
        <v>285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9.75" customHeight="1">
      <c r="A22" s="5"/>
      <c r="B22" s="37" t="s">
        <v>4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9.75" customHeight="1">
      <c r="A23" s="44"/>
      <c r="B23" s="45" t="s">
        <v>5</v>
      </c>
      <c r="C23" s="45">
        <f aca="true" t="shared" si="1" ref="C23:M23">SUM(C7:C11,C18:C22)</f>
        <v>27</v>
      </c>
      <c r="D23" s="46">
        <f t="shared" si="1"/>
        <v>24</v>
      </c>
      <c r="E23" s="47">
        <f t="shared" si="1"/>
        <v>22</v>
      </c>
      <c r="F23" s="47">
        <f t="shared" si="1"/>
        <v>22</v>
      </c>
      <c r="G23" s="47">
        <f t="shared" si="1"/>
        <v>19</v>
      </c>
      <c r="H23" s="47">
        <f t="shared" si="1"/>
        <v>19</v>
      </c>
      <c r="I23" s="47">
        <f t="shared" si="1"/>
        <v>17</v>
      </c>
      <c r="J23" s="47">
        <f t="shared" si="1"/>
        <v>13</v>
      </c>
      <c r="K23" s="47">
        <f t="shared" si="1"/>
        <v>11</v>
      </c>
      <c r="L23" s="47">
        <f t="shared" si="1"/>
        <v>13</v>
      </c>
      <c r="M23" s="48">
        <f t="shared" si="1"/>
        <v>15</v>
      </c>
      <c r="N23" s="49">
        <f>MIN(D23:M23)</f>
        <v>11</v>
      </c>
      <c r="O23" s="50">
        <f>C23-N23</f>
        <v>16</v>
      </c>
      <c r="P23" s="51">
        <f>O23/C23</f>
        <v>0.5925925925925926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569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>
        <v>1</v>
      </c>
      <c r="D28" s="38">
        <v>1</v>
      </c>
      <c r="E28" s="39">
        <v>1</v>
      </c>
      <c r="F28" s="39">
        <v>1</v>
      </c>
      <c r="G28" s="39">
        <v>1</v>
      </c>
      <c r="H28" s="39">
        <v>1</v>
      </c>
      <c r="I28" s="39">
        <v>1</v>
      </c>
      <c r="J28" s="39">
        <v>1</v>
      </c>
      <c r="K28" s="39">
        <v>1</v>
      </c>
      <c r="L28" s="39">
        <v>1</v>
      </c>
      <c r="M28" s="40">
        <v>1</v>
      </c>
      <c r="N28" s="41">
        <f>MIN(D28:M28)</f>
        <v>1</v>
      </c>
      <c r="O28" s="42">
        <f>C28-N28</f>
        <v>0</v>
      </c>
      <c r="P28" s="43">
        <f>O28/C28</f>
        <v>0</v>
      </c>
    </row>
    <row r="29" spans="1:16" ht="9.75" customHeight="1">
      <c r="A29" s="5"/>
      <c r="B29" s="37" t="s">
        <v>287</v>
      </c>
      <c r="C29" s="37">
        <v>66</v>
      </c>
      <c r="D29" s="38">
        <v>53</v>
      </c>
      <c r="E29" s="39">
        <v>33</v>
      </c>
      <c r="F29" s="39">
        <v>16</v>
      </c>
      <c r="G29" s="39">
        <v>2</v>
      </c>
      <c r="H29" s="39">
        <v>1</v>
      </c>
      <c r="I29" s="39">
        <v>1</v>
      </c>
      <c r="J29" s="39">
        <v>5</v>
      </c>
      <c r="K29" s="39">
        <v>12</v>
      </c>
      <c r="L29" s="39">
        <v>18</v>
      </c>
      <c r="M29" s="40">
        <v>30</v>
      </c>
      <c r="N29" s="41">
        <f>MIN(D29:M29)</f>
        <v>1</v>
      </c>
      <c r="O29" s="42">
        <f>C29-N29</f>
        <v>65</v>
      </c>
      <c r="P29" s="43">
        <f>O29/C29</f>
        <v>0.9848484848484849</v>
      </c>
    </row>
    <row r="30" spans="1:16" ht="9.75" customHeight="1">
      <c r="A30" s="5"/>
      <c r="B30" s="37" t="s">
        <v>288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288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288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288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288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289</v>
      </c>
      <c r="C35" s="37">
        <f aca="true" t="shared" si="2" ref="C35:M35">SUM(C29:C34)</f>
        <v>66</v>
      </c>
      <c r="D35" s="38">
        <f t="shared" si="2"/>
        <v>53</v>
      </c>
      <c r="E35" s="39">
        <f t="shared" si="2"/>
        <v>33</v>
      </c>
      <c r="F35" s="39">
        <f t="shared" si="2"/>
        <v>16</v>
      </c>
      <c r="G35" s="39">
        <f t="shared" si="2"/>
        <v>2</v>
      </c>
      <c r="H35" s="39">
        <f t="shared" si="2"/>
        <v>1</v>
      </c>
      <c r="I35" s="39">
        <f t="shared" si="2"/>
        <v>1</v>
      </c>
      <c r="J35" s="39">
        <f t="shared" si="2"/>
        <v>5</v>
      </c>
      <c r="K35" s="39">
        <f t="shared" si="2"/>
        <v>12</v>
      </c>
      <c r="L35" s="39">
        <f t="shared" si="2"/>
        <v>18</v>
      </c>
      <c r="M35" s="40">
        <f t="shared" si="2"/>
        <v>30</v>
      </c>
      <c r="N35" s="41">
        <f>MIN(D35:M35)</f>
        <v>1</v>
      </c>
      <c r="O35" s="42">
        <f>C35-N35</f>
        <v>65</v>
      </c>
      <c r="P35" s="43">
        <f>O35/C35</f>
        <v>0.9848484848484849</v>
      </c>
    </row>
    <row r="36" spans="1:16" ht="9.75" customHeight="1">
      <c r="A36" s="5"/>
      <c r="B36" s="37" t="s">
        <v>104</v>
      </c>
      <c r="C36" s="37">
        <v>2</v>
      </c>
      <c r="D36" s="38">
        <v>2</v>
      </c>
      <c r="E36" s="39">
        <v>2</v>
      </c>
      <c r="F36" s="39">
        <v>2</v>
      </c>
      <c r="G36" s="39">
        <v>1</v>
      </c>
      <c r="H36" s="39">
        <v>1</v>
      </c>
      <c r="I36" s="39">
        <v>1</v>
      </c>
      <c r="J36" s="39">
        <v>1</v>
      </c>
      <c r="K36" s="39">
        <v>1</v>
      </c>
      <c r="L36" s="39">
        <v>2</v>
      </c>
      <c r="M36" s="40">
        <v>2</v>
      </c>
      <c r="N36" s="41">
        <f>MIN(D36:M36)</f>
        <v>1</v>
      </c>
      <c r="O36" s="42">
        <f>C36-N36</f>
        <v>1</v>
      </c>
      <c r="P36" s="43">
        <f>O36/C36</f>
        <v>0.5</v>
      </c>
    </row>
    <row r="37" spans="1:16" ht="9.75" customHeight="1">
      <c r="A37" s="5"/>
      <c r="B37" s="37" t="s">
        <v>284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285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>
        <v>1</v>
      </c>
      <c r="D39" s="38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1</v>
      </c>
      <c r="M39" s="40">
        <v>1</v>
      </c>
      <c r="N39" s="41">
        <f>MIN(D39:M39)</f>
        <v>0</v>
      </c>
      <c r="O39" s="42">
        <f>C39-N39</f>
        <v>1</v>
      </c>
      <c r="P39" s="43">
        <f>O39/C39</f>
        <v>1</v>
      </c>
    </row>
    <row r="40" spans="1:16" ht="9.75" customHeight="1">
      <c r="A40" s="44"/>
      <c r="B40" s="45" t="s">
        <v>5</v>
      </c>
      <c r="C40" s="45">
        <f aca="true" t="shared" si="3" ref="C40:M40">SUM(C24:C28,C35:C39)</f>
        <v>70</v>
      </c>
      <c r="D40" s="46">
        <f t="shared" si="3"/>
        <v>56</v>
      </c>
      <c r="E40" s="47">
        <f t="shared" si="3"/>
        <v>36</v>
      </c>
      <c r="F40" s="47">
        <f t="shared" si="3"/>
        <v>19</v>
      </c>
      <c r="G40" s="47">
        <f t="shared" si="3"/>
        <v>4</v>
      </c>
      <c r="H40" s="47">
        <f t="shared" si="3"/>
        <v>3</v>
      </c>
      <c r="I40" s="47">
        <f t="shared" si="3"/>
        <v>3</v>
      </c>
      <c r="J40" s="47">
        <f t="shared" si="3"/>
        <v>7</v>
      </c>
      <c r="K40" s="47">
        <f t="shared" si="3"/>
        <v>14</v>
      </c>
      <c r="L40" s="47">
        <f t="shared" si="3"/>
        <v>22</v>
      </c>
      <c r="M40" s="48">
        <f t="shared" si="3"/>
        <v>34</v>
      </c>
      <c r="N40" s="49">
        <f>MIN(D40:M40)</f>
        <v>3</v>
      </c>
      <c r="O40" s="50">
        <f>C40-N40</f>
        <v>67</v>
      </c>
      <c r="P40" s="51">
        <f>O40/C40</f>
        <v>0.9571428571428572</v>
      </c>
    </row>
    <row r="41" spans="1:16" ht="9.75" customHeight="1">
      <c r="A41" s="36" t="s">
        <v>162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569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290</v>
      </c>
      <c r="C46" s="37">
        <v>1</v>
      </c>
      <c r="D46" s="38">
        <v>1</v>
      </c>
      <c r="E46" s="39">
        <v>1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1</v>
      </c>
      <c r="M46" s="40">
        <v>1</v>
      </c>
      <c r="N46" s="41">
        <f>MIN(D46:M46)</f>
        <v>0</v>
      </c>
      <c r="O46" s="42">
        <f>C46-N46</f>
        <v>1</v>
      </c>
      <c r="P46" s="43">
        <f>O46/C46</f>
        <v>1</v>
      </c>
    </row>
    <row r="47" spans="1:16" ht="9.75" customHeight="1">
      <c r="A47" s="5"/>
      <c r="B47" s="37" t="s">
        <v>499</v>
      </c>
      <c r="C47" s="37">
        <v>1</v>
      </c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40">
        <v>1</v>
      </c>
      <c r="N47" s="41">
        <f>MIN(D47:M47)</f>
        <v>0</v>
      </c>
      <c r="O47" s="42">
        <f>C47-N47</f>
        <v>1</v>
      </c>
      <c r="P47" s="43">
        <f>O47/C47</f>
        <v>1</v>
      </c>
    </row>
    <row r="48" spans="1:16" ht="9.75" customHeight="1">
      <c r="A48" s="5"/>
      <c r="B48" s="37" t="s">
        <v>288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288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288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288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289</v>
      </c>
      <c r="C52" s="37">
        <f aca="true" t="shared" si="4" ref="C52:M52">SUM(C46:C51)</f>
        <v>2</v>
      </c>
      <c r="D52" s="38">
        <f t="shared" si="4"/>
        <v>1</v>
      </c>
      <c r="E52" s="39">
        <f t="shared" si="4"/>
        <v>1</v>
      </c>
      <c r="F52" s="39">
        <f t="shared" si="4"/>
        <v>1</v>
      </c>
      <c r="G52" s="39">
        <f t="shared" si="4"/>
        <v>0</v>
      </c>
      <c r="H52" s="39">
        <f t="shared" si="4"/>
        <v>0</v>
      </c>
      <c r="I52" s="39">
        <f t="shared" si="4"/>
        <v>0</v>
      </c>
      <c r="J52" s="39">
        <f t="shared" si="4"/>
        <v>0</v>
      </c>
      <c r="K52" s="39">
        <f t="shared" si="4"/>
        <v>1</v>
      </c>
      <c r="L52" s="39">
        <f t="shared" si="4"/>
        <v>1</v>
      </c>
      <c r="M52" s="40">
        <f t="shared" si="4"/>
        <v>2</v>
      </c>
      <c r="N52" s="41">
        <f aca="true" t="shared" si="5" ref="N52:N57">MIN(D52:M52)</f>
        <v>0</v>
      </c>
      <c r="O52" s="42">
        <f aca="true" t="shared" si="6" ref="O52:O57">C52-N52</f>
        <v>2</v>
      </c>
      <c r="P52" s="43">
        <f aca="true" t="shared" si="7" ref="P52:P57">O52/C52</f>
        <v>1</v>
      </c>
    </row>
    <row r="53" spans="1:16" ht="9.75" customHeight="1">
      <c r="A53" s="5"/>
      <c r="B53" s="37" t="s">
        <v>104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9.75" customHeight="1">
      <c r="A54" s="5"/>
      <c r="B54" s="37" t="s">
        <v>284</v>
      </c>
      <c r="C54" s="37">
        <v>4</v>
      </c>
      <c r="D54" s="38">
        <v>1</v>
      </c>
      <c r="E54" s="39">
        <v>1</v>
      </c>
      <c r="F54" s="39">
        <v>2</v>
      </c>
      <c r="G54" s="39">
        <v>2</v>
      </c>
      <c r="H54" s="39">
        <v>2</v>
      </c>
      <c r="I54" s="39">
        <v>1</v>
      </c>
      <c r="J54" s="39">
        <v>1</v>
      </c>
      <c r="K54" s="39">
        <v>2</v>
      </c>
      <c r="L54" s="39">
        <v>2</v>
      </c>
      <c r="M54" s="40">
        <v>2</v>
      </c>
      <c r="N54" s="41">
        <f t="shared" si="5"/>
        <v>1</v>
      </c>
      <c r="O54" s="42">
        <f t="shared" si="6"/>
        <v>3</v>
      </c>
      <c r="P54" s="43">
        <f t="shared" si="7"/>
        <v>0.75</v>
      </c>
    </row>
    <row r="55" spans="1:16" ht="9.75" customHeight="1">
      <c r="A55" s="5"/>
      <c r="B55" s="37" t="s">
        <v>285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9.75" customHeight="1">
      <c r="A56" s="5"/>
      <c r="B56" s="37" t="s">
        <v>4</v>
      </c>
      <c r="C56" s="37">
        <v>3</v>
      </c>
      <c r="D56" s="38">
        <v>1</v>
      </c>
      <c r="E56" s="39">
        <v>2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39">
        <v>1</v>
      </c>
      <c r="L56" s="39">
        <v>1</v>
      </c>
      <c r="M56" s="40">
        <v>1</v>
      </c>
      <c r="N56" s="41">
        <f t="shared" si="5"/>
        <v>1</v>
      </c>
      <c r="O56" s="42">
        <f t="shared" si="6"/>
        <v>2</v>
      </c>
      <c r="P56" s="43">
        <f t="shared" si="7"/>
        <v>0.6666666666666666</v>
      </c>
    </row>
    <row r="57" spans="1:16" ht="9.75" customHeight="1">
      <c r="A57" s="44"/>
      <c r="B57" s="45" t="s">
        <v>5</v>
      </c>
      <c r="C57" s="45">
        <f aca="true" t="shared" si="8" ref="C57:M57">SUM(C41:C45,C52:C56)</f>
        <v>9</v>
      </c>
      <c r="D57" s="46">
        <f t="shared" si="8"/>
        <v>3</v>
      </c>
      <c r="E57" s="47">
        <f t="shared" si="8"/>
        <v>4</v>
      </c>
      <c r="F57" s="47">
        <f t="shared" si="8"/>
        <v>4</v>
      </c>
      <c r="G57" s="47">
        <f t="shared" si="8"/>
        <v>3</v>
      </c>
      <c r="H57" s="47">
        <f t="shared" si="8"/>
        <v>3</v>
      </c>
      <c r="I57" s="47">
        <f t="shared" si="8"/>
        <v>2</v>
      </c>
      <c r="J57" s="47">
        <f t="shared" si="8"/>
        <v>2</v>
      </c>
      <c r="K57" s="47">
        <f t="shared" si="8"/>
        <v>4</v>
      </c>
      <c r="L57" s="47">
        <f t="shared" si="8"/>
        <v>4</v>
      </c>
      <c r="M57" s="48">
        <f t="shared" si="8"/>
        <v>5</v>
      </c>
      <c r="N57" s="49">
        <f t="shared" si="5"/>
        <v>2</v>
      </c>
      <c r="O57" s="50">
        <f t="shared" si="6"/>
        <v>7</v>
      </c>
      <c r="P57" s="51">
        <f t="shared" si="7"/>
        <v>0.7777777777777778</v>
      </c>
    </row>
    <row r="58" spans="1:16" ht="9.75" customHeight="1">
      <c r="A58" s="36" t="s">
        <v>10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569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288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9.75" customHeight="1">
      <c r="A64" s="5"/>
      <c r="B64" s="37" t="s">
        <v>288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288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288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288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288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289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9.75" customHeight="1">
      <c r="A70" s="5"/>
      <c r="B70" s="37" t="s">
        <v>104</v>
      </c>
      <c r="C70" s="37">
        <v>1</v>
      </c>
      <c r="D70" s="38">
        <v>1</v>
      </c>
      <c r="E70" s="39">
        <v>1</v>
      </c>
      <c r="F70" s="39">
        <v>1</v>
      </c>
      <c r="G70" s="39">
        <v>0</v>
      </c>
      <c r="H70" s="39">
        <v>0</v>
      </c>
      <c r="I70" s="39">
        <v>0</v>
      </c>
      <c r="J70" s="39">
        <v>1</v>
      </c>
      <c r="K70" s="39">
        <v>1</v>
      </c>
      <c r="L70" s="39">
        <v>1</v>
      </c>
      <c r="M70" s="40">
        <v>1</v>
      </c>
      <c r="N70" s="41">
        <f>MIN(D70:M70)</f>
        <v>0</v>
      </c>
      <c r="O70" s="42">
        <f>C70-N70</f>
        <v>1</v>
      </c>
      <c r="P70" s="43">
        <f>O70/C70</f>
        <v>1</v>
      </c>
    </row>
    <row r="71" spans="1:16" ht="9.75" customHeight="1">
      <c r="A71" s="5"/>
      <c r="B71" s="37" t="s">
        <v>284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9.75" customHeight="1">
      <c r="A72" s="5"/>
      <c r="B72" s="37" t="s">
        <v>285</v>
      </c>
      <c r="C72" s="37">
        <v>2</v>
      </c>
      <c r="D72" s="38">
        <v>1</v>
      </c>
      <c r="E72" s="39">
        <v>2</v>
      </c>
      <c r="F72" s="39">
        <v>2</v>
      </c>
      <c r="G72" s="39">
        <v>1</v>
      </c>
      <c r="H72" s="39">
        <v>1</v>
      </c>
      <c r="I72" s="39">
        <v>1</v>
      </c>
      <c r="J72" s="39">
        <v>1</v>
      </c>
      <c r="K72" s="39">
        <v>1</v>
      </c>
      <c r="L72" s="39">
        <v>1</v>
      </c>
      <c r="M72" s="40">
        <v>1</v>
      </c>
      <c r="N72" s="41">
        <f>MIN(D72:M72)</f>
        <v>1</v>
      </c>
      <c r="O72" s="42">
        <f>C72-N72</f>
        <v>1</v>
      </c>
      <c r="P72" s="43">
        <f>O72/C72</f>
        <v>0.5</v>
      </c>
    </row>
    <row r="73" spans="1:16" ht="9.75" customHeight="1">
      <c r="A73" s="5"/>
      <c r="B73" s="37" t="s">
        <v>4</v>
      </c>
      <c r="C73" s="37">
        <v>6</v>
      </c>
      <c r="D73" s="38">
        <v>3</v>
      </c>
      <c r="E73" s="39">
        <v>3</v>
      </c>
      <c r="F73" s="39">
        <v>2</v>
      </c>
      <c r="G73" s="39">
        <v>2</v>
      </c>
      <c r="H73" s="39">
        <v>3</v>
      </c>
      <c r="I73" s="39">
        <v>2</v>
      </c>
      <c r="J73" s="39">
        <v>2</v>
      </c>
      <c r="K73" s="39">
        <v>1</v>
      </c>
      <c r="L73" s="39">
        <v>3</v>
      </c>
      <c r="M73" s="40">
        <v>3</v>
      </c>
      <c r="N73" s="41">
        <f>MIN(D73:M73)</f>
        <v>1</v>
      </c>
      <c r="O73" s="42">
        <f>C73-N73</f>
        <v>5</v>
      </c>
      <c r="P73" s="43">
        <f>O73/C73</f>
        <v>0.8333333333333334</v>
      </c>
    </row>
    <row r="74" spans="1:16" ht="9.75" customHeight="1">
      <c r="A74" s="44"/>
      <c r="B74" s="45" t="s">
        <v>5</v>
      </c>
      <c r="C74" s="45">
        <f aca="true" t="shared" si="9" ref="C74:M74">SUM(C58:C62,C69:C73)</f>
        <v>9</v>
      </c>
      <c r="D74" s="46">
        <f t="shared" si="9"/>
        <v>5</v>
      </c>
      <c r="E74" s="47">
        <f t="shared" si="9"/>
        <v>6</v>
      </c>
      <c r="F74" s="47">
        <f t="shared" si="9"/>
        <v>5</v>
      </c>
      <c r="G74" s="47">
        <f t="shared" si="9"/>
        <v>3</v>
      </c>
      <c r="H74" s="47">
        <f t="shared" si="9"/>
        <v>4</v>
      </c>
      <c r="I74" s="47">
        <f t="shared" si="9"/>
        <v>3</v>
      </c>
      <c r="J74" s="47">
        <f t="shared" si="9"/>
        <v>4</v>
      </c>
      <c r="K74" s="47">
        <f t="shared" si="9"/>
        <v>3</v>
      </c>
      <c r="L74" s="47">
        <f t="shared" si="9"/>
        <v>5</v>
      </c>
      <c r="M74" s="48">
        <f t="shared" si="9"/>
        <v>5</v>
      </c>
      <c r="N74" s="49">
        <f>MIN(D74:M74)</f>
        <v>3</v>
      </c>
      <c r="O74" s="50">
        <f>C74-N74</f>
        <v>6</v>
      </c>
      <c r="P74" s="51">
        <f>O74/C74</f>
        <v>0.6666666666666666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569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287</v>
      </c>
      <c r="C80" s="37">
        <v>14</v>
      </c>
      <c r="D80" s="38">
        <v>10</v>
      </c>
      <c r="E80" s="39">
        <v>7</v>
      </c>
      <c r="F80" s="39">
        <v>2</v>
      </c>
      <c r="G80" s="39">
        <v>1</v>
      </c>
      <c r="H80" s="39">
        <v>1</v>
      </c>
      <c r="I80" s="39">
        <v>1</v>
      </c>
      <c r="J80" s="39">
        <v>1</v>
      </c>
      <c r="K80" s="39">
        <v>0</v>
      </c>
      <c r="L80" s="39">
        <v>3</v>
      </c>
      <c r="M80" s="40">
        <v>6</v>
      </c>
      <c r="N80" s="41">
        <f>MIN(D80:M80)</f>
        <v>0</v>
      </c>
      <c r="O80" s="42">
        <f>C80-N80</f>
        <v>14</v>
      </c>
      <c r="P80" s="43">
        <f>O80/C80</f>
        <v>1</v>
      </c>
    </row>
    <row r="81" spans="1:16" ht="9.75" customHeight="1">
      <c r="A81" s="5"/>
      <c r="B81" s="37" t="s">
        <v>288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288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288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288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288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289</v>
      </c>
      <c r="C86" s="37">
        <f aca="true" t="shared" si="10" ref="C86:M86">SUM(C80:C85)</f>
        <v>14</v>
      </c>
      <c r="D86" s="38">
        <f t="shared" si="10"/>
        <v>10</v>
      </c>
      <c r="E86" s="39">
        <f t="shared" si="10"/>
        <v>7</v>
      </c>
      <c r="F86" s="39">
        <f t="shared" si="10"/>
        <v>2</v>
      </c>
      <c r="G86" s="39">
        <f t="shared" si="10"/>
        <v>1</v>
      </c>
      <c r="H86" s="39">
        <f t="shared" si="10"/>
        <v>1</v>
      </c>
      <c r="I86" s="39">
        <f t="shared" si="10"/>
        <v>1</v>
      </c>
      <c r="J86" s="39">
        <f t="shared" si="10"/>
        <v>1</v>
      </c>
      <c r="K86" s="39">
        <f t="shared" si="10"/>
        <v>0</v>
      </c>
      <c r="L86" s="39">
        <f t="shared" si="10"/>
        <v>3</v>
      </c>
      <c r="M86" s="40">
        <f t="shared" si="10"/>
        <v>6</v>
      </c>
      <c r="N86" s="41">
        <f>MIN(D86:M86)</f>
        <v>0</v>
      </c>
      <c r="O86" s="42">
        <f>C86-N86</f>
        <v>14</v>
      </c>
      <c r="P86" s="43">
        <f>O86/C86</f>
        <v>1</v>
      </c>
    </row>
    <row r="87" spans="1:16" ht="9.75" customHeight="1">
      <c r="A87" s="5"/>
      <c r="B87" s="37" t="s">
        <v>104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9.75" customHeight="1">
      <c r="A88" s="5"/>
      <c r="B88" s="37" t="s">
        <v>284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285</v>
      </c>
      <c r="C89" s="37"/>
      <c r="D89" s="38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/>
      <c r="P89" s="43"/>
    </row>
    <row r="90" spans="1:16" ht="9.75" customHeight="1">
      <c r="A90" s="5"/>
      <c r="B90" s="37" t="s">
        <v>4</v>
      </c>
      <c r="C90" s="37"/>
      <c r="D90" s="38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/>
      <c r="P90" s="43"/>
    </row>
    <row r="91" spans="1:16" ht="9.75" customHeight="1">
      <c r="A91" s="44"/>
      <c r="B91" s="45" t="s">
        <v>5</v>
      </c>
      <c r="C91" s="45">
        <f aca="true" t="shared" si="11" ref="C91:M91">SUM(C75:C79,C86:C90)</f>
        <v>14</v>
      </c>
      <c r="D91" s="46">
        <f t="shared" si="11"/>
        <v>10</v>
      </c>
      <c r="E91" s="47">
        <f t="shared" si="11"/>
        <v>7</v>
      </c>
      <c r="F91" s="47">
        <f t="shared" si="11"/>
        <v>2</v>
      </c>
      <c r="G91" s="47">
        <f t="shared" si="11"/>
        <v>1</v>
      </c>
      <c r="H91" s="47">
        <f t="shared" si="11"/>
        <v>1</v>
      </c>
      <c r="I91" s="47">
        <f t="shared" si="11"/>
        <v>1</v>
      </c>
      <c r="J91" s="47">
        <f t="shared" si="11"/>
        <v>1</v>
      </c>
      <c r="K91" s="47">
        <f t="shared" si="11"/>
        <v>0</v>
      </c>
      <c r="L91" s="47">
        <f t="shared" si="11"/>
        <v>3</v>
      </c>
      <c r="M91" s="48">
        <f t="shared" si="11"/>
        <v>6</v>
      </c>
      <c r="N91" s="49">
        <f>MIN(D91:M91)</f>
        <v>0</v>
      </c>
      <c r="O91" s="50">
        <f>C91-N91</f>
        <v>14</v>
      </c>
      <c r="P91" s="51">
        <f>O91/C91</f>
        <v>1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569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287</v>
      </c>
      <c r="C97" s="37">
        <v>30</v>
      </c>
      <c r="D97" s="38">
        <v>12</v>
      </c>
      <c r="E97" s="39">
        <v>9</v>
      </c>
      <c r="F97" s="39">
        <v>5</v>
      </c>
      <c r="G97" s="39">
        <v>2</v>
      </c>
      <c r="H97" s="39">
        <v>2</v>
      </c>
      <c r="I97" s="39">
        <v>2</v>
      </c>
      <c r="J97" s="39">
        <v>3</v>
      </c>
      <c r="K97" s="39">
        <v>5</v>
      </c>
      <c r="L97" s="39">
        <v>10</v>
      </c>
      <c r="M97" s="40">
        <v>15</v>
      </c>
      <c r="N97" s="41">
        <f>MIN(D97:M97)</f>
        <v>2</v>
      </c>
      <c r="O97" s="42">
        <f>C97-N97</f>
        <v>28</v>
      </c>
      <c r="P97" s="43">
        <f>O97/C97</f>
        <v>0.9333333333333333</v>
      </c>
    </row>
    <row r="98" spans="1:16" ht="9.75" customHeight="1">
      <c r="A98" s="5"/>
      <c r="B98" s="37" t="s">
        <v>288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288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288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288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288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289</v>
      </c>
      <c r="C103" s="37">
        <f aca="true" t="shared" si="12" ref="C103:M103">SUM(C97:C102)</f>
        <v>30</v>
      </c>
      <c r="D103" s="38">
        <f t="shared" si="12"/>
        <v>12</v>
      </c>
      <c r="E103" s="39">
        <f t="shared" si="12"/>
        <v>9</v>
      </c>
      <c r="F103" s="39">
        <f t="shared" si="12"/>
        <v>5</v>
      </c>
      <c r="G103" s="39">
        <f t="shared" si="12"/>
        <v>2</v>
      </c>
      <c r="H103" s="39">
        <f t="shared" si="12"/>
        <v>2</v>
      </c>
      <c r="I103" s="39">
        <f t="shared" si="12"/>
        <v>2</v>
      </c>
      <c r="J103" s="39">
        <f t="shared" si="12"/>
        <v>3</v>
      </c>
      <c r="K103" s="39">
        <f t="shared" si="12"/>
        <v>5</v>
      </c>
      <c r="L103" s="39">
        <f t="shared" si="12"/>
        <v>10</v>
      </c>
      <c r="M103" s="40">
        <f t="shared" si="12"/>
        <v>15</v>
      </c>
      <c r="N103" s="41">
        <f aca="true" t="shared" si="13" ref="N103:N108">MIN(D103:M103)</f>
        <v>2</v>
      </c>
      <c r="O103" s="42">
        <f aca="true" t="shared" si="14" ref="O103:O108">C103-N103</f>
        <v>28</v>
      </c>
      <c r="P103" s="43">
        <f aca="true" t="shared" si="15" ref="P103:P108">O103/C103</f>
        <v>0.9333333333333333</v>
      </c>
    </row>
    <row r="104" spans="1:16" ht="9.75" customHeight="1">
      <c r="A104" s="5"/>
      <c r="B104" s="37" t="s">
        <v>104</v>
      </c>
      <c r="C104" s="37">
        <v>2</v>
      </c>
      <c r="D104" s="38">
        <v>2</v>
      </c>
      <c r="E104" s="39">
        <v>2</v>
      </c>
      <c r="F104" s="39">
        <v>2</v>
      </c>
      <c r="G104" s="39">
        <v>1</v>
      </c>
      <c r="H104" s="39">
        <v>1</v>
      </c>
      <c r="I104" s="39">
        <v>1</v>
      </c>
      <c r="J104" s="39">
        <v>1</v>
      </c>
      <c r="K104" s="39">
        <v>1</v>
      </c>
      <c r="L104" s="39">
        <v>1</v>
      </c>
      <c r="M104" s="40">
        <v>2</v>
      </c>
      <c r="N104" s="41">
        <f t="shared" si="13"/>
        <v>1</v>
      </c>
      <c r="O104" s="42">
        <f t="shared" si="14"/>
        <v>1</v>
      </c>
      <c r="P104" s="43">
        <f t="shared" si="15"/>
        <v>0.5</v>
      </c>
    </row>
    <row r="105" spans="1:16" ht="9.75" customHeight="1">
      <c r="A105" s="5"/>
      <c r="B105" s="37" t="s">
        <v>284</v>
      </c>
      <c r="C105" s="37">
        <v>3</v>
      </c>
      <c r="D105" s="38">
        <v>2</v>
      </c>
      <c r="E105" s="39">
        <v>2</v>
      </c>
      <c r="F105" s="39">
        <v>1</v>
      </c>
      <c r="G105" s="39">
        <v>2</v>
      </c>
      <c r="H105" s="39">
        <v>2</v>
      </c>
      <c r="I105" s="39">
        <v>1</v>
      </c>
      <c r="J105" s="39">
        <v>1</v>
      </c>
      <c r="K105" s="39">
        <v>1</v>
      </c>
      <c r="L105" s="39">
        <v>1</v>
      </c>
      <c r="M105" s="40">
        <v>1</v>
      </c>
      <c r="N105" s="41">
        <f t="shared" si="13"/>
        <v>1</v>
      </c>
      <c r="O105" s="42">
        <f t="shared" si="14"/>
        <v>2</v>
      </c>
      <c r="P105" s="43">
        <f t="shared" si="15"/>
        <v>0.6666666666666666</v>
      </c>
    </row>
    <row r="106" spans="1:16" ht="9.75" customHeight="1">
      <c r="A106" s="5"/>
      <c r="B106" s="37" t="s">
        <v>285</v>
      </c>
      <c r="C106" s="37">
        <v>2</v>
      </c>
      <c r="D106" s="38">
        <v>2</v>
      </c>
      <c r="E106" s="39">
        <v>2</v>
      </c>
      <c r="F106" s="39">
        <v>1</v>
      </c>
      <c r="G106" s="39">
        <v>1</v>
      </c>
      <c r="H106" s="39">
        <v>1</v>
      </c>
      <c r="I106" s="39">
        <v>1</v>
      </c>
      <c r="J106" s="39">
        <v>1</v>
      </c>
      <c r="K106" s="39">
        <v>1</v>
      </c>
      <c r="L106" s="39">
        <v>1</v>
      </c>
      <c r="M106" s="40">
        <v>1</v>
      </c>
      <c r="N106" s="41">
        <f t="shared" si="13"/>
        <v>1</v>
      </c>
      <c r="O106" s="42">
        <f t="shared" si="14"/>
        <v>1</v>
      </c>
      <c r="P106" s="43">
        <f t="shared" si="15"/>
        <v>0.5</v>
      </c>
    </row>
    <row r="107" spans="1:16" ht="9.75" customHeight="1">
      <c r="A107" s="5"/>
      <c r="B107" s="37" t="s">
        <v>4</v>
      </c>
      <c r="C107" s="37">
        <v>1</v>
      </c>
      <c r="D107" s="38">
        <v>1</v>
      </c>
      <c r="E107" s="39">
        <v>0</v>
      </c>
      <c r="F107" s="39">
        <v>0</v>
      </c>
      <c r="G107" s="39">
        <v>0</v>
      </c>
      <c r="H107" s="39">
        <v>0</v>
      </c>
      <c r="I107" s="39">
        <v>1</v>
      </c>
      <c r="J107" s="39">
        <v>1</v>
      </c>
      <c r="K107" s="39">
        <v>0</v>
      </c>
      <c r="L107" s="39">
        <v>1</v>
      </c>
      <c r="M107" s="40">
        <v>0</v>
      </c>
      <c r="N107" s="41">
        <f t="shared" si="13"/>
        <v>0</v>
      </c>
      <c r="O107" s="42">
        <f t="shared" si="14"/>
        <v>1</v>
      </c>
      <c r="P107" s="43">
        <f t="shared" si="15"/>
        <v>1</v>
      </c>
    </row>
    <row r="108" spans="1:16" ht="9.75" customHeight="1">
      <c r="A108" s="44"/>
      <c r="B108" s="45" t="s">
        <v>5</v>
      </c>
      <c r="C108" s="45">
        <f aca="true" t="shared" si="16" ref="C108:M108">SUM(C92:C96,C103:C107)</f>
        <v>38</v>
      </c>
      <c r="D108" s="46">
        <f t="shared" si="16"/>
        <v>19</v>
      </c>
      <c r="E108" s="47">
        <f t="shared" si="16"/>
        <v>15</v>
      </c>
      <c r="F108" s="47">
        <f t="shared" si="16"/>
        <v>9</v>
      </c>
      <c r="G108" s="47">
        <f t="shared" si="16"/>
        <v>6</v>
      </c>
      <c r="H108" s="47">
        <f t="shared" si="16"/>
        <v>6</v>
      </c>
      <c r="I108" s="47">
        <f t="shared" si="16"/>
        <v>6</v>
      </c>
      <c r="J108" s="47">
        <f t="shared" si="16"/>
        <v>7</v>
      </c>
      <c r="K108" s="47">
        <f t="shared" si="16"/>
        <v>8</v>
      </c>
      <c r="L108" s="47">
        <f t="shared" si="16"/>
        <v>14</v>
      </c>
      <c r="M108" s="48">
        <f t="shared" si="16"/>
        <v>19</v>
      </c>
      <c r="N108" s="49">
        <f t="shared" si="13"/>
        <v>6</v>
      </c>
      <c r="O108" s="50">
        <f t="shared" si="14"/>
        <v>32</v>
      </c>
      <c r="P108" s="51">
        <f t="shared" si="15"/>
        <v>0.8421052631578947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569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508</v>
      </c>
      <c r="C114" s="37">
        <v>1</v>
      </c>
      <c r="D114" s="38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v>1</v>
      </c>
      <c r="N114" s="41">
        <f>MIN(D114:M114)</f>
        <v>0</v>
      </c>
      <c r="O114" s="42">
        <f>C114-N114</f>
        <v>1</v>
      </c>
      <c r="P114" s="43">
        <f>O114/C114</f>
        <v>1</v>
      </c>
    </row>
    <row r="115" spans="1:16" ht="9.75" customHeight="1">
      <c r="A115" s="5"/>
      <c r="B115" s="37" t="s">
        <v>287</v>
      </c>
      <c r="C115" s="37">
        <v>26</v>
      </c>
      <c r="D115" s="38">
        <v>17</v>
      </c>
      <c r="E115" s="39">
        <v>8</v>
      </c>
      <c r="F115" s="39">
        <v>1</v>
      </c>
      <c r="G115" s="39">
        <v>0</v>
      </c>
      <c r="H115" s="39">
        <v>0</v>
      </c>
      <c r="I115" s="39">
        <v>1</v>
      </c>
      <c r="J115" s="39">
        <v>1</v>
      </c>
      <c r="K115" s="39">
        <v>4</v>
      </c>
      <c r="L115" s="39">
        <v>7</v>
      </c>
      <c r="M115" s="40">
        <v>9</v>
      </c>
      <c r="N115" s="41">
        <f>MIN(D115:M115)</f>
        <v>0</v>
      </c>
      <c r="O115" s="42">
        <f>C115-N115</f>
        <v>26</v>
      </c>
      <c r="P115" s="43">
        <f>O115/C115</f>
        <v>1</v>
      </c>
    </row>
    <row r="116" spans="1:16" ht="9.75" customHeight="1">
      <c r="A116" s="5"/>
      <c r="B116" s="37" t="s">
        <v>288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288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288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288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289</v>
      </c>
      <c r="C120" s="37">
        <f aca="true" t="shared" si="17" ref="C120:M120">SUM(C114:C119)</f>
        <v>27</v>
      </c>
      <c r="D120" s="38">
        <f t="shared" si="17"/>
        <v>17</v>
      </c>
      <c r="E120" s="39">
        <f t="shared" si="17"/>
        <v>8</v>
      </c>
      <c r="F120" s="39">
        <f t="shared" si="17"/>
        <v>1</v>
      </c>
      <c r="G120" s="39">
        <f t="shared" si="17"/>
        <v>0</v>
      </c>
      <c r="H120" s="39">
        <f t="shared" si="17"/>
        <v>0</v>
      </c>
      <c r="I120" s="39">
        <f t="shared" si="17"/>
        <v>1</v>
      </c>
      <c r="J120" s="39">
        <f t="shared" si="17"/>
        <v>1</v>
      </c>
      <c r="K120" s="39">
        <f t="shared" si="17"/>
        <v>4</v>
      </c>
      <c r="L120" s="39">
        <f t="shared" si="17"/>
        <v>7</v>
      </c>
      <c r="M120" s="40">
        <f t="shared" si="17"/>
        <v>10</v>
      </c>
      <c r="N120" s="41">
        <f aca="true" t="shared" si="18" ref="N120:N125">MIN(D120:M120)</f>
        <v>0</v>
      </c>
      <c r="O120" s="42">
        <f aca="true" t="shared" si="19" ref="O120:O125">C120-N120</f>
        <v>27</v>
      </c>
      <c r="P120" s="43">
        <f aca="true" t="shared" si="20" ref="P120:P125">O120/C120</f>
        <v>1</v>
      </c>
    </row>
    <row r="121" spans="1:16" ht="9.75" customHeight="1">
      <c r="A121" s="5"/>
      <c r="B121" s="37" t="s">
        <v>104</v>
      </c>
      <c r="C121" s="37">
        <v>2</v>
      </c>
      <c r="D121" s="38">
        <v>1</v>
      </c>
      <c r="E121" s="39">
        <v>1</v>
      </c>
      <c r="F121" s="39">
        <v>1</v>
      </c>
      <c r="G121" s="39">
        <v>1</v>
      </c>
      <c r="H121" s="39">
        <v>1</v>
      </c>
      <c r="I121" s="39">
        <v>1</v>
      </c>
      <c r="J121" s="39">
        <v>1</v>
      </c>
      <c r="K121" s="39">
        <v>1</v>
      </c>
      <c r="L121" s="39">
        <v>1</v>
      </c>
      <c r="M121" s="40">
        <v>1</v>
      </c>
      <c r="N121" s="41">
        <f t="shared" si="18"/>
        <v>1</v>
      </c>
      <c r="O121" s="42">
        <f t="shared" si="19"/>
        <v>1</v>
      </c>
      <c r="P121" s="43">
        <f t="shared" si="20"/>
        <v>0.5</v>
      </c>
    </row>
    <row r="122" spans="1:16" ht="9.75" customHeight="1">
      <c r="A122" s="5"/>
      <c r="B122" s="37" t="s">
        <v>284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9.75" customHeight="1">
      <c r="A123" s="5"/>
      <c r="B123" s="37" t="s">
        <v>285</v>
      </c>
      <c r="C123" s="37"/>
      <c r="D123" s="38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/>
      <c r="P123" s="43"/>
    </row>
    <row r="124" spans="1:16" ht="9.75" customHeight="1">
      <c r="A124" s="5"/>
      <c r="B124" s="37" t="s">
        <v>4</v>
      </c>
      <c r="C124" s="37">
        <v>1</v>
      </c>
      <c r="D124" s="38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40">
        <v>1</v>
      </c>
      <c r="N124" s="41">
        <f t="shared" si="18"/>
        <v>0</v>
      </c>
      <c r="O124" s="42">
        <f t="shared" si="19"/>
        <v>1</v>
      </c>
      <c r="P124" s="43">
        <f t="shared" si="20"/>
        <v>1</v>
      </c>
    </row>
    <row r="125" spans="1:16" ht="9.75" customHeight="1">
      <c r="A125" s="44"/>
      <c r="B125" s="45" t="s">
        <v>5</v>
      </c>
      <c r="C125" s="45">
        <f aca="true" t="shared" si="21" ref="C125:M125">SUM(C109:C113,C120:C124)</f>
        <v>30</v>
      </c>
      <c r="D125" s="46">
        <f t="shared" si="21"/>
        <v>18</v>
      </c>
      <c r="E125" s="47">
        <f t="shared" si="21"/>
        <v>9</v>
      </c>
      <c r="F125" s="47">
        <f t="shared" si="21"/>
        <v>2</v>
      </c>
      <c r="G125" s="47">
        <f t="shared" si="21"/>
        <v>1</v>
      </c>
      <c r="H125" s="47">
        <f t="shared" si="21"/>
        <v>1</v>
      </c>
      <c r="I125" s="47">
        <f t="shared" si="21"/>
        <v>2</v>
      </c>
      <c r="J125" s="47">
        <f t="shared" si="21"/>
        <v>2</v>
      </c>
      <c r="K125" s="47">
        <f t="shared" si="21"/>
        <v>5</v>
      </c>
      <c r="L125" s="47">
        <f t="shared" si="21"/>
        <v>8</v>
      </c>
      <c r="M125" s="48">
        <f t="shared" si="21"/>
        <v>12</v>
      </c>
      <c r="N125" s="49">
        <f t="shared" si="18"/>
        <v>1</v>
      </c>
      <c r="O125" s="50">
        <f t="shared" si="19"/>
        <v>29</v>
      </c>
      <c r="P125" s="51">
        <f t="shared" si="20"/>
        <v>0.9666666666666667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569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287</v>
      </c>
      <c r="C131" s="37">
        <v>20</v>
      </c>
      <c r="D131" s="38">
        <v>13</v>
      </c>
      <c r="E131" s="39">
        <v>8</v>
      </c>
      <c r="F131" s="39">
        <v>2</v>
      </c>
      <c r="G131" s="39">
        <v>1</v>
      </c>
      <c r="H131" s="39">
        <v>1</v>
      </c>
      <c r="I131" s="39">
        <v>1</v>
      </c>
      <c r="J131" s="39">
        <v>1</v>
      </c>
      <c r="K131" s="39">
        <v>3</v>
      </c>
      <c r="L131" s="39">
        <v>6</v>
      </c>
      <c r="M131" s="40">
        <v>10</v>
      </c>
      <c r="N131" s="41">
        <f>MIN(D131:M131)</f>
        <v>1</v>
      </c>
      <c r="O131" s="42">
        <f>C131-N131</f>
        <v>19</v>
      </c>
      <c r="P131" s="43">
        <f>O131/C131</f>
        <v>0.95</v>
      </c>
    </row>
    <row r="132" spans="1:16" ht="9.75" customHeight="1">
      <c r="A132" s="5"/>
      <c r="B132" s="37" t="s">
        <v>288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288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288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288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288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289</v>
      </c>
      <c r="C137" s="37">
        <f aca="true" t="shared" si="22" ref="C137:M137">SUM(C131:C136)</f>
        <v>20</v>
      </c>
      <c r="D137" s="38">
        <f t="shared" si="22"/>
        <v>13</v>
      </c>
      <c r="E137" s="39">
        <f t="shared" si="22"/>
        <v>8</v>
      </c>
      <c r="F137" s="39">
        <f t="shared" si="22"/>
        <v>2</v>
      </c>
      <c r="G137" s="39">
        <f t="shared" si="22"/>
        <v>1</v>
      </c>
      <c r="H137" s="39">
        <f t="shared" si="22"/>
        <v>1</v>
      </c>
      <c r="I137" s="39">
        <f t="shared" si="22"/>
        <v>1</v>
      </c>
      <c r="J137" s="39">
        <f t="shared" si="22"/>
        <v>1</v>
      </c>
      <c r="K137" s="39">
        <f t="shared" si="22"/>
        <v>3</v>
      </c>
      <c r="L137" s="39">
        <f t="shared" si="22"/>
        <v>6</v>
      </c>
      <c r="M137" s="40">
        <f t="shared" si="22"/>
        <v>10</v>
      </c>
      <c r="N137" s="41">
        <f>MIN(D137:M137)</f>
        <v>1</v>
      </c>
      <c r="O137" s="42">
        <f>C137-N137</f>
        <v>19</v>
      </c>
      <c r="P137" s="43">
        <f>O137/C137</f>
        <v>0.95</v>
      </c>
    </row>
    <row r="138" spans="1:16" ht="9.75" customHeight="1">
      <c r="A138" s="5"/>
      <c r="B138" s="37" t="s">
        <v>104</v>
      </c>
      <c r="C138" s="37">
        <v>1</v>
      </c>
      <c r="D138" s="38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1</v>
      </c>
      <c r="L138" s="39">
        <v>1</v>
      </c>
      <c r="M138" s="40">
        <v>1</v>
      </c>
      <c r="N138" s="41">
        <f>MIN(D138:M138)</f>
        <v>0</v>
      </c>
      <c r="O138" s="42">
        <f>C138-N138</f>
        <v>1</v>
      </c>
      <c r="P138" s="43">
        <f>O138/C138</f>
        <v>1</v>
      </c>
    </row>
    <row r="139" spans="1:16" ht="9.75" customHeight="1">
      <c r="A139" s="5"/>
      <c r="B139" s="37" t="s">
        <v>284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285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/>
      <c r="D141" s="38"/>
      <c r="E141" s="39"/>
      <c r="F141" s="39"/>
      <c r="G141" s="39"/>
      <c r="H141" s="39"/>
      <c r="I141" s="39"/>
      <c r="J141" s="39"/>
      <c r="K141" s="39"/>
      <c r="L141" s="39"/>
      <c r="M141" s="40"/>
      <c r="N141" s="41"/>
      <c r="O141" s="42"/>
      <c r="P141" s="43"/>
    </row>
    <row r="142" spans="1:16" ht="9.75" customHeight="1">
      <c r="A142" s="44"/>
      <c r="B142" s="45" t="s">
        <v>5</v>
      </c>
      <c r="C142" s="45">
        <f aca="true" t="shared" si="23" ref="C142:M142">SUM(C126:C130,C137:C141)</f>
        <v>21</v>
      </c>
      <c r="D142" s="46">
        <f t="shared" si="23"/>
        <v>13</v>
      </c>
      <c r="E142" s="47">
        <f t="shared" si="23"/>
        <v>8</v>
      </c>
      <c r="F142" s="47">
        <f t="shared" si="23"/>
        <v>2</v>
      </c>
      <c r="G142" s="47">
        <f t="shared" si="23"/>
        <v>1</v>
      </c>
      <c r="H142" s="47">
        <f t="shared" si="23"/>
        <v>1</v>
      </c>
      <c r="I142" s="47">
        <f t="shared" si="23"/>
        <v>1</v>
      </c>
      <c r="J142" s="47">
        <f t="shared" si="23"/>
        <v>1</v>
      </c>
      <c r="K142" s="47">
        <f t="shared" si="23"/>
        <v>4</v>
      </c>
      <c r="L142" s="47">
        <f t="shared" si="23"/>
        <v>7</v>
      </c>
      <c r="M142" s="48">
        <f t="shared" si="23"/>
        <v>11</v>
      </c>
      <c r="N142" s="49">
        <f>MIN(D142:M142)</f>
        <v>1</v>
      </c>
      <c r="O142" s="50">
        <f>C142-N142</f>
        <v>20</v>
      </c>
      <c r="P142" s="51">
        <f>O142/C142</f>
        <v>0.9523809523809523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>
        <v>24</v>
      </c>
      <c r="D144" s="38">
        <v>18</v>
      </c>
      <c r="E144" s="39">
        <v>14</v>
      </c>
      <c r="F144" s="39">
        <v>8</v>
      </c>
      <c r="G144" s="39">
        <v>4</v>
      </c>
      <c r="H144" s="39">
        <v>4</v>
      </c>
      <c r="I144" s="39">
        <v>4</v>
      </c>
      <c r="J144" s="39">
        <v>4</v>
      </c>
      <c r="K144" s="39">
        <v>4</v>
      </c>
      <c r="L144" s="39">
        <v>6</v>
      </c>
      <c r="M144" s="40">
        <v>11</v>
      </c>
      <c r="N144" s="41">
        <f>MIN(D144:M144)</f>
        <v>4</v>
      </c>
      <c r="O144" s="42">
        <f>C144-N144</f>
        <v>20</v>
      </c>
      <c r="P144" s="43">
        <f>O144/C144</f>
        <v>0.8333333333333334</v>
      </c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569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288</v>
      </c>
      <c r="C148" s="37"/>
      <c r="D148" s="38"/>
      <c r="E148" s="39"/>
      <c r="F148" s="39"/>
      <c r="G148" s="39"/>
      <c r="H148" s="39"/>
      <c r="I148" s="39"/>
      <c r="J148" s="39"/>
      <c r="K148" s="39"/>
      <c r="L148" s="39"/>
      <c r="M148" s="40"/>
      <c r="N148" s="41"/>
      <c r="O148" s="42"/>
      <c r="P148" s="43"/>
    </row>
    <row r="149" spans="1:16" ht="9.75" customHeight="1">
      <c r="A149" s="5"/>
      <c r="B149" s="37" t="s">
        <v>288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288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288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288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288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289</v>
      </c>
      <c r="C154" s="37"/>
      <c r="D154" s="38"/>
      <c r="E154" s="39"/>
      <c r="F154" s="39"/>
      <c r="G154" s="39"/>
      <c r="H154" s="39"/>
      <c r="I154" s="39"/>
      <c r="J154" s="39"/>
      <c r="K154" s="39"/>
      <c r="L154" s="39"/>
      <c r="M154" s="40"/>
      <c r="N154" s="41"/>
      <c r="O154" s="42"/>
      <c r="P154" s="43"/>
    </row>
    <row r="155" spans="1:16" ht="9.75" customHeight="1">
      <c r="A155" s="5"/>
      <c r="B155" s="37" t="s">
        <v>104</v>
      </c>
      <c r="C155" s="37">
        <v>2</v>
      </c>
      <c r="D155" s="38">
        <v>2</v>
      </c>
      <c r="E155" s="39">
        <v>2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40">
        <v>2</v>
      </c>
      <c r="N155" s="41">
        <f>MIN(D155:M155)</f>
        <v>2</v>
      </c>
      <c r="O155" s="42">
        <f>C155-N155</f>
        <v>0</v>
      </c>
      <c r="P155" s="43">
        <f>O155/C155</f>
        <v>0</v>
      </c>
    </row>
    <row r="156" spans="1:16" ht="9.75" customHeight="1">
      <c r="A156" s="5"/>
      <c r="B156" s="37" t="s">
        <v>284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285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>
        <v>1</v>
      </c>
      <c r="D158" s="38">
        <v>1</v>
      </c>
      <c r="E158" s="39">
        <v>1</v>
      </c>
      <c r="F158" s="39">
        <v>1</v>
      </c>
      <c r="G158" s="39">
        <v>0</v>
      </c>
      <c r="H158" s="39">
        <v>1</v>
      </c>
      <c r="I158" s="39">
        <v>1</v>
      </c>
      <c r="J158" s="39">
        <v>1</v>
      </c>
      <c r="K158" s="39">
        <v>1</v>
      </c>
      <c r="L158" s="39">
        <v>1</v>
      </c>
      <c r="M158" s="40">
        <v>1</v>
      </c>
      <c r="N158" s="41">
        <f>MIN(D158:M158)</f>
        <v>0</v>
      </c>
      <c r="O158" s="42">
        <f>C158-N158</f>
        <v>1</v>
      </c>
      <c r="P158" s="43">
        <f>O158/C158</f>
        <v>1</v>
      </c>
    </row>
    <row r="159" spans="1:16" ht="9.75" customHeight="1">
      <c r="A159" s="44"/>
      <c r="B159" s="45" t="s">
        <v>5</v>
      </c>
      <c r="C159" s="45">
        <f aca="true" t="shared" si="24" ref="C159:M159">SUM(C143:C147,C154:C158)</f>
        <v>27</v>
      </c>
      <c r="D159" s="46">
        <f t="shared" si="24"/>
        <v>21</v>
      </c>
      <c r="E159" s="47">
        <f t="shared" si="24"/>
        <v>17</v>
      </c>
      <c r="F159" s="47">
        <f t="shared" si="24"/>
        <v>11</v>
      </c>
      <c r="G159" s="47">
        <f t="shared" si="24"/>
        <v>6</v>
      </c>
      <c r="H159" s="47">
        <f t="shared" si="24"/>
        <v>7</v>
      </c>
      <c r="I159" s="47">
        <f t="shared" si="24"/>
        <v>7</v>
      </c>
      <c r="J159" s="47">
        <f t="shared" si="24"/>
        <v>7</v>
      </c>
      <c r="K159" s="47">
        <f t="shared" si="24"/>
        <v>7</v>
      </c>
      <c r="L159" s="47">
        <f t="shared" si="24"/>
        <v>9</v>
      </c>
      <c r="M159" s="48">
        <f t="shared" si="24"/>
        <v>14</v>
      </c>
      <c r="N159" s="49">
        <f>MIN(D159:M159)</f>
        <v>6</v>
      </c>
      <c r="O159" s="50">
        <f>C159-N159</f>
        <v>21</v>
      </c>
      <c r="P159" s="51">
        <f>O159/C159</f>
        <v>0.7777777777777778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40</v>
      </c>
      <c r="D161" s="38">
        <v>35</v>
      </c>
      <c r="E161" s="39">
        <v>31</v>
      </c>
      <c r="F161" s="39">
        <v>26</v>
      </c>
      <c r="G161" s="39">
        <v>24</v>
      </c>
      <c r="H161" s="39">
        <v>26</v>
      </c>
      <c r="I161" s="39">
        <v>25</v>
      </c>
      <c r="J161" s="39">
        <v>24</v>
      </c>
      <c r="K161" s="39">
        <v>25</v>
      </c>
      <c r="L161" s="39">
        <v>27</v>
      </c>
      <c r="M161" s="40">
        <v>30</v>
      </c>
      <c r="N161" s="41">
        <f>MIN(D161:M161)</f>
        <v>24</v>
      </c>
      <c r="O161" s="42">
        <f>C161-N161</f>
        <v>16</v>
      </c>
      <c r="P161" s="43">
        <f>O161/C161</f>
        <v>0.4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569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288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288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288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288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288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288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289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104</v>
      </c>
      <c r="C172" s="37">
        <v>2</v>
      </c>
      <c r="D172" s="38">
        <v>1</v>
      </c>
      <c r="E172" s="39">
        <v>1</v>
      </c>
      <c r="F172" s="39">
        <v>0</v>
      </c>
      <c r="G172" s="39">
        <v>0</v>
      </c>
      <c r="H172" s="39">
        <v>0</v>
      </c>
      <c r="I172" s="39">
        <v>1</v>
      </c>
      <c r="J172" s="39">
        <v>1</v>
      </c>
      <c r="K172" s="39">
        <v>1</v>
      </c>
      <c r="L172" s="39">
        <v>1</v>
      </c>
      <c r="M172" s="40">
        <v>2</v>
      </c>
      <c r="N172" s="41">
        <f>MIN(D172:M172)</f>
        <v>0</v>
      </c>
      <c r="O172" s="42">
        <f>C172-N172</f>
        <v>2</v>
      </c>
      <c r="P172" s="43">
        <f>O172/C172</f>
        <v>1</v>
      </c>
    </row>
    <row r="173" spans="1:16" ht="9.75" customHeight="1">
      <c r="A173" s="5"/>
      <c r="B173" s="37" t="s">
        <v>284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285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9.75" customHeight="1">
      <c r="A176" s="44"/>
      <c r="B176" s="45" t="s">
        <v>5</v>
      </c>
      <c r="C176" s="45">
        <f aca="true" t="shared" si="25" ref="C176:M176">SUM(C160:C164,C171:C175)</f>
        <v>42</v>
      </c>
      <c r="D176" s="46">
        <f t="shared" si="25"/>
        <v>36</v>
      </c>
      <c r="E176" s="47">
        <f t="shared" si="25"/>
        <v>32</v>
      </c>
      <c r="F176" s="47">
        <f t="shared" si="25"/>
        <v>26</v>
      </c>
      <c r="G176" s="47">
        <f t="shared" si="25"/>
        <v>24</v>
      </c>
      <c r="H176" s="47">
        <f t="shared" si="25"/>
        <v>26</v>
      </c>
      <c r="I176" s="47">
        <f t="shared" si="25"/>
        <v>26</v>
      </c>
      <c r="J176" s="47">
        <f t="shared" si="25"/>
        <v>25</v>
      </c>
      <c r="K176" s="47">
        <f t="shared" si="25"/>
        <v>26</v>
      </c>
      <c r="L176" s="47">
        <f t="shared" si="25"/>
        <v>28</v>
      </c>
      <c r="M176" s="48">
        <f t="shared" si="25"/>
        <v>32</v>
      </c>
      <c r="N176" s="49">
        <f>MIN(D176:M176)</f>
        <v>24</v>
      </c>
      <c r="O176" s="50">
        <f>C176-N176</f>
        <v>18</v>
      </c>
      <c r="P176" s="51">
        <f>O176/C176</f>
        <v>0.42857142857142855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38</v>
      </c>
      <c r="D178" s="38">
        <v>26</v>
      </c>
      <c r="E178" s="39">
        <v>15</v>
      </c>
      <c r="F178" s="39">
        <v>9</v>
      </c>
      <c r="G178" s="39">
        <v>4</v>
      </c>
      <c r="H178" s="39">
        <v>5</v>
      </c>
      <c r="I178" s="39">
        <v>7</v>
      </c>
      <c r="J178" s="39">
        <v>5</v>
      </c>
      <c r="K178" s="39">
        <v>7</v>
      </c>
      <c r="L178" s="39">
        <v>10</v>
      </c>
      <c r="M178" s="40">
        <v>13</v>
      </c>
      <c r="N178" s="41">
        <f>MIN(D178:M178)</f>
        <v>4</v>
      </c>
      <c r="O178" s="42">
        <f>C178-N178</f>
        <v>34</v>
      </c>
      <c r="P178" s="43">
        <f>O178/C178</f>
        <v>0.8947368421052632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569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288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288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288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288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288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288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289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104</v>
      </c>
      <c r="C189" s="37"/>
      <c r="D189" s="38"/>
      <c r="E189" s="39"/>
      <c r="F189" s="39"/>
      <c r="G189" s="39"/>
      <c r="H189" s="39"/>
      <c r="I189" s="39"/>
      <c r="J189" s="39"/>
      <c r="K189" s="39"/>
      <c r="L189" s="39"/>
      <c r="M189" s="40"/>
      <c r="N189" s="41"/>
      <c r="O189" s="42"/>
      <c r="P189" s="43"/>
    </row>
    <row r="190" spans="1:16" ht="9.75" customHeight="1">
      <c r="A190" s="5"/>
      <c r="B190" s="37" t="s">
        <v>284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285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6" ref="C193:M193">SUM(C177:C181,C188:C192)</f>
        <v>38</v>
      </c>
      <c r="D193" s="46">
        <f t="shared" si="26"/>
        <v>26</v>
      </c>
      <c r="E193" s="47">
        <f t="shared" si="26"/>
        <v>15</v>
      </c>
      <c r="F193" s="47">
        <f t="shared" si="26"/>
        <v>9</v>
      </c>
      <c r="G193" s="47">
        <f t="shared" si="26"/>
        <v>4</v>
      </c>
      <c r="H193" s="47">
        <f t="shared" si="26"/>
        <v>5</v>
      </c>
      <c r="I193" s="47">
        <f t="shared" si="26"/>
        <v>7</v>
      </c>
      <c r="J193" s="47">
        <f t="shared" si="26"/>
        <v>5</v>
      </c>
      <c r="K193" s="47">
        <f t="shared" si="26"/>
        <v>7</v>
      </c>
      <c r="L193" s="47">
        <f t="shared" si="26"/>
        <v>10</v>
      </c>
      <c r="M193" s="48">
        <f t="shared" si="26"/>
        <v>13</v>
      </c>
      <c r="N193" s="49">
        <f>MIN(D193:M193)</f>
        <v>4</v>
      </c>
      <c r="O193" s="50">
        <f>C193-N193</f>
        <v>34</v>
      </c>
      <c r="P193" s="51">
        <f>O193/C193</f>
        <v>0.8947368421052632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/>
      <c r="D195" s="38"/>
      <c r="E195" s="39"/>
      <c r="F195" s="39"/>
      <c r="G195" s="39"/>
      <c r="H195" s="39"/>
      <c r="I195" s="39"/>
      <c r="J195" s="39"/>
      <c r="K195" s="39"/>
      <c r="L195" s="39"/>
      <c r="M195" s="40"/>
      <c r="N195" s="41"/>
      <c r="O195" s="42"/>
      <c r="P195" s="43"/>
    </row>
    <row r="196" spans="1:16" ht="9.75" customHeight="1">
      <c r="A196" s="5"/>
      <c r="B196" s="37" t="s">
        <v>2</v>
      </c>
      <c r="C196" s="37">
        <v>96</v>
      </c>
      <c r="D196" s="38">
        <v>81</v>
      </c>
      <c r="E196" s="39">
        <v>65</v>
      </c>
      <c r="F196" s="39">
        <v>47</v>
      </c>
      <c r="G196" s="39">
        <v>37</v>
      </c>
      <c r="H196" s="39">
        <v>36</v>
      </c>
      <c r="I196" s="39">
        <v>39</v>
      </c>
      <c r="J196" s="39">
        <v>40</v>
      </c>
      <c r="K196" s="39">
        <v>38</v>
      </c>
      <c r="L196" s="39">
        <v>42</v>
      </c>
      <c r="M196" s="40">
        <v>52</v>
      </c>
      <c r="N196" s="41">
        <f>MIN(D196:M196)</f>
        <v>36</v>
      </c>
      <c r="O196" s="42">
        <f>C196-N196</f>
        <v>60</v>
      </c>
      <c r="P196" s="43">
        <f>O196/C196</f>
        <v>0.625</v>
      </c>
    </row>
    <row r="197" spans="1:16" ht="9.75" customHeight="1">
      <c r="A197" s="5"/>
      <c r="B197" s="37" t="s">
        <v>569</v>
      </c>
      <c r="C197" s="37">
        <v>4</v>
      </c>
      <c r="D197" s="38">
        <v>4</v>
      </c>
      <c r="E197" s="39">
        <v>4</v>
      </c>
      <c r="F197" s="39">
        <v>2</v>
      </c>
      <c r="G197" s="39">
        <v>2</v>
      </c>
      <c r="H197" s="39">
        <v>3</v>
      </c>
      <c r="I197" s="39">
        <v>2</v>
      </c>
      <c r="J197" s="39">
        <v>2</v>
      </c>
      <c r="K197" s="39">
        <v>2</v>
      </c>
      <c r="L197" s="39">
        <v>2</v>
      </c>
      <c r="M197" s="40">
        <v>3</v>
      </c>
      <c r="N197" s="41">
        <f>MIN(D197:M197)</f>
        <v>2</v>
      </c>
      <c r="O197" s="42">
        <f>C197-N197</f>
        <v>2</v>
      </c>
      <c r="P197" s="43">
        <f>O197/C197</f>
        <v>0.5</v>
      </c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508</v>
      </c>
      <c r="C199" s="37">
        <v>1</v>
      </c>
      <c r="D199" s="38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1</v>
      </c>
      <c r="M199" s="40">
        <v>1</v>
      </c>
      <c r="N199" s="41">
        <f>MIN(D199:M199)</f>
        <v>0</v>
      </c>
      <c r="O199" s="42">
        <f>C199-N199</f>
        <v>1</v>
      </c>
      <c r="P199" s="43">
        <f>O199/C199</f>
        <v>1</v>
      </c>
    </row>
    <row r="200" spans="1:16" ht="9.75" customHeight="1">
      <c r="A200" s="5"/>
      <c r="B200" s="37" t="s">
        <v>288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288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288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288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288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289</v>
      </c>
      <c r="C205" s="37">
        <f aca="true" t="shared" si="27" ref="C205:M205">SUM(C199:C204)</f>
        <v>1</v>
      </c>
      <c r="D205" s="38">
        <f t="shared" si="27"/>
        <v>0</v>
      </c>
      <c r="E205" s="39">
        <f t="shared" si="27"/>
        <v>0</v>
      </c>
      <c r="F205" s="39">
        <f t="shared" si="27"/>
        <v>0</v>
      </c>
      <c r="G205" s="39">
        <f t="shared" si="27"/>
        <v>0</v>
      </c>
      <c r="H205" s="39">
        <f t="shared" si="27"/>
        <v>0</v>
      </c>
      <c r="I205" s="39">
        <f t="shared" si="27"/>
        <v>0</v>
      </c>
      <c r="J205" s="39">
        <f t="shared" si="27"/>
        <v>0</v>
      </c>
      <c r="K205" s="39">
        <f t="shared" si="27"/>
        <v>0</v>
      </c>
      <c r="L205" s="39">
        <f t="shared" si="27"/>
        <v>1</v>
      </c>
      <c r="M205" s="40">
        <f t="shared" si="27"/>
        <v>1</v>
      </c>
      <c r="N205" s="41">
        <f>MIN(D205:M205)</f>
        <v>0</v>
      </c>
      <c r="O205" s="42">
        <f>C205-N205</f>
        <v>1</v>
      </c>
      <c r="P205" s="43">
        <f>O205/C205</f>
        <v>1</v>
      </c>
    </row>
    <row r="206" spans="1:16" ht="9.75" customHeight="1">
      <c r="A206" s="5"/>
      <c r="B206" s="37" t="s">
        <v>104</v>
      </c>
      <c r="C206" s="37">
        <v>4</v>
      </c>
      <c r="D206" s="38">
        <v>4</v>
      </c>
      <c r="E206" s="39">
        <v>3</v>
      </c>
      <c r="F206" s="39">
        <v>3</v>
      </c>
      <c r="G206" s="39">
        <v>2</v>
      </c>
      <c r="H206" s="39">
        <v>2</v>
      </c>
      <c r="I206" s="39">
        <v>3</v>
      </c>
      <c r="J206" s="39">
        <v>2</v>
      </c>
      <c r="K206" s="39">
        <v>2</v>
      </c>
      <c r="L206" s="39">
        <v>3</v>
      </c>
      <c r="M206" s="40">
        <v>3</v>
      </c>
      <c r="N206" s="41">
        <f>MIN(D206:M206)</f>
        <v>2</v>
      </c>
      <c r="O206" s="42">
        <f>C206-N206</f>
        <v>2</v>
      </c>
      <c r="P206" s="43">
        <f>O206/C206</f>
        <v>0.5</v>
      </c>
    </row>
    <row r="207" spans="1:16" ht="9.75" customHeight="1">
      <c r="A207" s="5"/>
      <c r="B207" s="37" t="s">
        <v>284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285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8" ref="C210:M210">SUM(C194:C198,C205:C209)</f>
        <v>105</v>
      </c>
      <c r="D210" s="46">
        <f t="shared" si="28"/>
        <v>89</v>
      </c>
      <c r="E210" s="47">
        <f t="shared" si="28"/>
        <v>72</v>
      </c>
      <c r="F210" s="47">
        <f t="shared" si="28"/>
        <v>52</v>
      </c>
      <c r="G210" s="47">
        <f t="shared" si="28"/>
        <v>41</v>
      </c>
      <c r="H210" s="47">
        <f t="shared" si="28"/>
        <v>41</v>
      </c>
      <c r="I210" s="47">
        <f t="shared" si="28"/>
        <v>44</v>
      </c>
      <c r="J210" s="47">
        <f t="shared" si="28"/>
        <v>44</v>
      </c>
      <c r="K210" s="47">
        <f t="shared" si="28"/>
        <v>42</v>
      </c>
      <c r="L210" s="47">
        <f t="shared" si="28"/>
        <v>48</v>
      </c>
      <c r="M210" s="48">
        <f t="shared" si="28"/>
        <v>59</v>
      </c>
      <c r="N210" s="49">
        <f>MIN(D210:M210)</f>
        <v>41</v>
      </c>
      <c r="O210" s="50">
        <f>C210-N210</f>
        <v>64</v>
      </c>
      <c r="P210" s="51">
        <f>O210/C210</f>
        <v>0.6095238095238096</v>
      </c>
    </row>
    <row r="211" spans="1:16" ht="9.75" customHeight="1">
      <c r="A211" s="36" t="s">
        <v>161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/>
      <c r="D213" s="38"/>
      <c r="E213" s="39"/>
      <c r="F213" s="39"/>
      <c r="G213" s="39"/>
      <c r="H213" s="39"/>
      <c r="I213" s="39"/>
      <c r="J213" s="39"/>
      <c r="K213" s="39"/>
      <c r="L213" s="39"/>
      <c r="M213" s="40"/>
      <c r="N213" s="41"/>
      <c r="O213" s="42"/>
      <c r="P213" s="43"/>
    </row>
    <row r="214" spans="1:16" ht="9.75" customHeight="1">
      <c r="A214" s="5"/>
      <c r="B214" s="37" t="s">
        <v>569</v>
      </c>
      <c r="C214" s="37"/>
      <c r="D214" s="38"/>
      <c r="E214" s="39"/>
      <c r="F214" s="39"/>
      <c r="G214" s="39"/>
      <c r="H214" s="39"/>
      <c r="I214" s="39"/>
      <c r="J214" s="39"/>
      <c r="K214" s="39"/>
      <c r="L214" s="39"/>
      <c r="M214" s="40"/>
      <c r="N214" s="41"/>
      <c r="O214" s="42"/>
      <c r="P214" s="43"/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288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288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288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288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288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288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289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104</v>
      </c>
      <c r="C223" s="37"/>
      <c r="D223" s="38"/>
      <c r="E223" s="39"/>
      <c r="F223" s="39"/>
      <c r="G223" s="39"/>
      <c r="H223" s="39"/>
      <c r="I223" s="39"/>
      <c r="J223" s="39"/>
      <c r="K223" s="39"/>
      <c r="L223" s="39"/>
      <c r="M223" s="40"/>
      <c r="N223" s="41"/>
      <c r="O223" s="42"/>
      <c r="P223" s="43"/>
    </row>
    <row r="224" spans="1:16" ht="9.75" customHeight="1">
      <c r="A224" s="5"/>
      <c r="B224" s="37" t="s">
        <v>284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285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>
        <v>2</v>
      </c>
      <c r="D226" s="38">
        <v>2</v>
      </c>
      <c r="E226" s="39">
        <v>2</v>
      </c>
      <c r="F226" s="39">
        <v>1</v>
      </c>
      <c r="G226" s="39">
        <v>1</v>
      </c>
      <c r="H226" s="39">
        <v>1</v>
      </c>
      <c r="I226" s="39">
        <v>1</v>
      </c>
      <c r="J226" s="39">
        <v>1</v>
      </c>
      <c r="K226" s="39">
        <v>1</v>
      </c>
      <c r="L226" s="39">
        <v>1</v>
      </c>
      <c r="M226" s="40">
        <v>1</v>
      </c>
      <c r="N226" s="41">
        <f>MIN(D226:M226)</f>
        <v>1</v>
      </c>
      <c r="O226" s="42">
        <f>C226-N226</f>
        <v>1</v>
      </c>
      <c r="P226" s="43">
        <f>O226/C226</f>
        <v>0.5</v>
      </c>
    </row>
    <row r="227" spans="1:16" ht="9.75" customHeight="1">
      <c r="A227" s="44"/>
      <c r="B227" s="45" t="s">
        <v>5</v>
      </c>
      <c r="C227" s="45">
        <f aca="true" t="shared" si="29" ref="C227:M227">SUM(C211:C215,C222:C226)</f>
        <v>2</v>
      </c>
      <c r="D227" s="46">
        <f t="shared" si="29"/>
        <v>2</v>
      </c>
      <c r="E227" s="47">
        <f t="shared" si="29"/>
        <v>2</v>
      </c>
      <c r="F227" s="47">
        <f t="shared" si="29"/>
        <v>1</v>
      </c>
      <c r="G227" s="47">
        <f t="shared" si="29"/>
        <v>1</v>
      </c>
      <c r="H227" s="47">
        <f t="shared" si="29"/>
        <v>1</v>
      </c>
      <c r="I227" s="47">
        <f t="shared" si="29"/>
        <v>1</v>
      </c>
      <c r="J227" s="47">
        <f t="shared" si="29"/>
        <v>1</v>
      </c>
      <c r="K227" s="47">
        <f t="shared" si="29"/>
        <v>1</v>
      </c>
      <c r="L227" s="47">
        <f t="shared" si="29"/>
        <v>1</v>
      </c>
      <c r="M227" s="48">
        <f t="shared" si="29"/>
        <v>1</v>
      </c>
      <c r="N227" s="49">
        <f>MIN(D227:M227)</f>
        <v>1</v>
      </c>
      <c r="O227" s="50">
        <f>C227-N227</f>
        <v>1</v>
      </c>
      <c r="P227" s="51">
        <f>O227/C227</f>
        <v>0.5</v>
      </c>
    </row>
    <row r="228" spans="1:16" ht="9.75" customHeight="1">
      <c r="A228" s="36" t="s">
        <v>19</v>
      </c>
      <c r="B228" s="52" t="s">
        <v>0</v>
      </c>
      <c r="C228" s="52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6"/>
      <c r="O228" s="57"/>
      <c r="P228" s="58"/>
    </row>
    <row r="229" spans="1:16" ht="9.75" customHeight="1">
      <c r="A229" s="5"/>
      <c r="B229" s="37" t="s">
        <v>1</v>
      </c>
      <c r="C229" s="37">
        <v>9</v>
      </c>
      <c r="D229" s="38">
        <v>8</v>
      </c>
      <c r="E229" s="39">
        <v>4</v>
      </c>
      <c r="F229" s="39">
        <v>2</v>
      </c>
      <c r="G229" s="39">
        <v>1</v>
      </c>
      <c r="H229" s="39">
        <v>1</v>
      </c>
      <c r="I229" s="39">
        <v>1</v>
      </c>
      <c r="J229" s="39">
        <v>1</v>
      </c>
      <c r="K229" s="39">
        <v>2</v>
      </c>
      <c r="L229" s="39">
        <v>2</v>
      </c>
      <c r="M229" s="40">
        <v>3</v>
      </c>
      <c r="N229" s="41">
        <f>MIN(D229:M229)</f>
        <v>1</v>
      </c>
      <c r="O229" s="42">
        <f>C229-N229</f>
        <v>8</v>
      </c>
      <c r="P229" s="43">
        <f>O229/C229</f>
        <v>0.8888888888888888</v>
      </c>
    </row>
    <row r="230" spans="1:16" ht="9.75" customHeight="1">
      <c r="A230" s="5"/>
      <c r="B230" s="37" t="s">
        <v>2</v>
      </c>
      <c r="C230" s="37">
        <v>69</v>
      </c>
      <c r="D230" s="38">
        <v>61</v>
      </c>
      <c r="E230" s="39">
        <v>51</v>
      </c>
      <c r="F230" s="39">
        <v>41</v>
      </c>
      <c r="G230" s="39">
        <v>34</v>
      </c>
      <c r="H230" s="39">
        <v>32</v>
      </c>
      <c r="I230" s="39">
        <v>34</v>
      </c>
      <c r="J230" s="39">
        <v>34</v>
      </c>
      <c r="K230" s="39">
        <v>38</v>
      </c>
      <c r="L230" s="39">
        <v>42</v>
      </c>
      <c r="M230" s="40">
        <v>51</v>
      </c>
      <c r="N230" s="41">
        <f>MIN(D230:M230)</f>
        <v>32</v>
      </c>
      <c r="O230" s="42">
        <f>C230-N230</f>
        <v>37</v>
      </c>
      <c r="P230" s="43">
        <f>O230/C230</f>
        <v>0.5362318840579711</v>
      </c>
    </row>
    <row r="231" spans="1:16" ht="9.75" customHeight="1">
      <c r="A231" s="5"/>
      <c r="B231" s="37" t="s">
        <v>569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288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288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288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288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288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288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289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104</v>
      </c>
      <c r="C240" s="37">
        <v>2</v>
      </c>
      <c r="D240" s="38">
        <v>2</v>
      </c>
      <c r="E240" s="39">
        <v>2</v>
      </c>
      <c r="F240" s="39">
        <v>2</v>
      </c>
      <c r="G240" s="39">
        <v>2</v>
      </c>
      <c r="H240" s="39">
        <v>2</v>
      </c>
      <c r="I240" s="39">
        <v>2</v>
      </c>
      <c r="J240" s="39">
        <v>2</v>
      </c>
      <c r="K240" s="39">
        <v>2</v>
      </c>
      <c r="L240" s="39">
        <v>2</v>
      </c>
      <c r="M240" s="40">
        <v>2</v>
      </c>
      <c r="N240" s="41">
        <f>MIN(D240:M240)</f>
        <v>2</v>
      </c>
      <c r="O240" s="42">
        <f>C240-N240</f>
        <v>0</v>
      </c>
      <c r="P240" s="43">
        <f>O240/C240</f>
        <v>0</v>
      </c>
    </row>
    <row r="241" spans="1:16" ht="9.75" customHeight="1">
      <c r="A241" s="5"/>
      <c r="B241" s="37" t="s">
        <v>284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285</v>
      </c>
      <c r="C242" s="37">
        <v>1</v>
      </c>
      <c r="D242" s="38">
        <v>1</v>
      </c>
      <c r="E242" s="39">
        <v>1</v>
      </c>
      <c r="F242" s="39">
        <v>1</v>
      </c>
      <c r="G242" s="39">
        <v>0</v>
      </c>
      <c r="H242" s="39">
        <v>0</v>
      </c>
      <c r="I242" s="39">
        <v>0</v>
      </c>
      <c r="J242" s="39">
        <v>1</v>
      </c>
      <c r="K242" s="39">
        <v>1</v>
      </c>
      <c r="L242" s="39">
        <v>1</v>
      </c>
      <c r="M242" s="40">
        <v>1</v>
      </c>
      <c r="N242" s="41">
        <f>MIN(D242:M242)</f>
        <v>0</v>
      </c>
      <c r="O242" s="42">
        <f>C242-N242</f>
        <v>1</v>
      </c>
      <c r="P242" s="43">
        <f>O242/C242</f>
        <v>1</v>
      </c>
    </row>
    <row r="243" spans="1:16" ht="9.75" customHeight="1">
      <c r="A243" s="5"/>
      <c r="B243" s="37" t="s">
        <v>4</v>
      </c>
      <c r="C243" s="37"/>
      <c r="D243" s="38"/>
      <c r="E243" s="39"/>
      <c r="F243" s="39"/>
      <c r="G243" s="39"/>
      <c r="H243" s="39"/>
      <c r="I243" s="39"/>
      <c r="J243" s="39"/>
      <c r="K243" s="39"/>
      <c r="L243" s="39"/>
      <c r="M243" s="40"/>
      <c r="N243" s="41"/>
      <c r="O243" s="42"/>
      <c r="P243" s="43"/>
    </row>
    <row r="244" spans="1:16" ht="9.75" customHeight="1">
      <c r="A244" s="44"/>
      <c r="B244" s="45" t="s">
        <v>5</v>
      </c>
      <c r="C244" s="45">
        <f aca="true" t="shared" si="30" ref="C244:M244">SUM(C228:C232,C239:C243)</f>
        <v>81</v>
      </c>
      <c r="D244" s="46">
        <f t="shared" si="30"/>
        <v>72</v>
      </c>
      <c r="E244" s="47">
        <f t="shared" si="30"/>
        <v>58</v>
      </c>
      <c r="F244" s="47">
        <f t="shared" si="30"/>
        <v>46</v>
      </c>
      <c r="G244" s="47">
        <f t="shared" si="30"/>
        <v>37</v>
      </c>
      <c r="H244" s="47">
        <f t="shared" si="30"/>
        <v>35</v>
      </c>
      <c r="I244" s="47">
        <f t="shared" si="30"/>
        <v>37</v>
      </c>
      <c r="J244" s="47">
        <f t="shared" si="30"/>
        <v>38</v>
      </c>
      <c r="K244" s="47">
        <f t="shared" si="30"/>
        <v>43</v>
      </c>
      <c r="L244" s="47">
        <f t="shared" si="30"/>
        <v>47</v>
      </c>
      <c r="M244" s="48">
        <f t="shared" si="30"/>
        <v>57</v>
      </c>
      <c r="N244" s="49">
        <f>MIN(D244:M244)</f>
        <v>35</v>
      </c>
      <c r="O244" s="50">
        <f>C244-N244</f>
        <v>46</v>
      </c>
      <c r="P244" s="51">
        <f>O244/C244</f>
        <v>0.5679012345679012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/>
      <c r="D247" s="38"/>
      <c r="E247" s="39"/>
      <c r="F247" s="39"/>
      <c r="G247" s="39"/>
      <c r="H247" s="39"/>
      <c r="I247" s="39"/>
      <c r="J247" s="39"/>
      <c r="K247" s="39"/>
      <c r="L247" s="39"/>
      <c r="M247" s="40"/>
      <c r="N247" s="41"/>
      <c r="O247" s="42"/>
      <c r="P247" s="43"/>
    </row>
    <row r="248" spans="1:16" ht="9.75" customHeight="1">
      <c r="A248" s="5"/>
      <c r="B248" s="37" t="s">
        <v>569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367</v>
      </c>
      <c r="C250" s="37">
        <v>240</v>
      </c>
      <c r="D250" s="38">
        <v>220</v>
      </c>
      <c r="E250" s="39">
        <v>176</v>
      </c>
      <c r="F250" s="39">
        <v>132</v>
      </c>
      <c r="G250" s="39">
        <v>75</v>
      </c>
      <c r="H250" s="39">
        <v>43</v>
      </c>
      <c r="I250" s="39">
        <v>52</v>
      </c>
      <c r="J250" s="39">
        <v>64</v>
      </c>
      <c r="K250" s="39">
        <v>76</v>
      </c>
      <c r="L250" s="39">
        <v>113</v>
      </c>
      <c r="M250" s="40">
        <v>167</v>
      </c>
      <c r="N250" s="41">
        <f>MIN(D250:M250)</f>
        <v>43</v>
      </c>
      <c r="O250" s="42">
        <f>C250-N250</f>
        <v>197</v>
      </c>
      <c r="P250" s="43">
        <f>O250/C250</f>
        <v>0.8208333333333333</v>
      </c>
    </row>
    <row r="251" spans="1:16" ht="9.75" customHeight="1">
      <c r="A251" s="5"/>
      <c r="B251" s="37" t="s">
        <v>368</v>
      </c>
      <c r="C251" s="37">
        <v>12</v>
      </c>
      <c r="D251" s="38">
        <v>12</v>
      </c>
      <c r="E251" s="39">
        <v>12</v>
      </c>
      <c r="F251" s="39">
        <v>11</v>
      </c>
      <c r="G251" s="39">
        <v>9</v>
      </c>
      <c r="H251" s="39">
        <v>8</v>
      </c>
      <c r="I251" s="39">
        <v>9</v>
      </c>
      <c r="J251" s="39">
        <v>9</v>
      </c>
      <c r="K251" s="39">
        <v>10</v>
      </c>
      <c r="L251" s="39">
        <v>10</v>
      </c>
      <c r="M251" s="40">
        <v>11</v>
      </c>
      <c r="N251" s="41">
        <f>MIN(D251:M251)</f>
        <v>8</v>
      </c>
      <c r="O251" s="42">
        <f>C251-N251</f>
        <v>4</v>
      </c>
      <c r="P251" s="43">
        <f>O251/C251</f>
        <v>0.3333333333333333</v>
      </c>
    </row>
    <row r="252" spans="1:16" ht="9.75" customHeight="1">
      <c r="A252" s="5"/>
      <c r="B252" s="37" t="s">
        <v>508</v>
      </c>
      <c r="C252" s="37">
        <v>1</v>
      </c>
      <c r="D252" s="38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40">
        <v>0</v>
      </c>
      <c r="N252" s="41">
        <f>MIN(D252:M252)</f>
        <v>0</v>
      </c>
      <c r="O252" s="42">
        <f>C252-N252</f>
        <v>1</v>
      </c>
      <c r="P252" s="43">
        <f>O252/C252</f>
        <v>1</v>
      </c>
    </row>
    <row r="253" spans="1:16" ht="9.75" customHeight="1">
      <c r="A253" s="5"/>
      <c r="B253" s="37" t="s">
        <v>288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288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288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289</v>
      </c>
      <c r="C256" s="37">
        <f aca="true" t="shared" si="31" ref="C256:M256">SUM(C250:C255)</f>
        <v>253</v>
      </c>
      <c r="D256" s="38">
        <f t="shared" si="31"/>
        <v>232</v>
      </c>
      <c r="E256" s="39">
        <f t="shared" si="31"/>
        <v>188</v>
      </c>
      <c r="F256" s="39">
        <f t="shared" si="31"/>
        <v>143</v>
      </c>
      <c r="G256" s="39">
        <f t="shared" si="31"/>
        <v>84</v>
      </c>
      <c r="H256" s="39">
        <f t="shared" si="31"/>
        <v>51</v>
      </c>
      <c r="I256" s="39">
        <f t="shared" si="31"/>
        <v>61</v>
      </c>
      <c r="J256" s="39">
        <f t="shared" si="31"/>
        <v>73</v>
      </c>
      <c r="K256" s="39">
        <f t="shared" si="31"/>
        <v>86</v>
      </c>
      <c r="L256" s="39">
        <f t="shared" si="31"/>
        <v>123</v>
      </c>
      <c r="M256" s="40">
        <f t="shared" si="31"/>
        <v>178</v>
      </c>
      <c r="N256" s="41">
        <f aca="true" t="shared" si="32" ref="N256:N261">MIN(D256:M256)</f>
        <v>51</v>
      </c>
      <c r="O256" s="42">
        <f aca="true" t="shared" si="33" ref="O256:O261">C256-N256</f>
        <v>202</v>
      </c>
      <c r="P256" s="43">
        <f aca="true" t="shared" si="34" ref="P256:P261">O256/C256</f>
        <v>0.7984189723320159</v>
      </c>
    </row>
    <row r="257" spans="1:16" ht="9.75" customHeight="1">
      <c r="A257" s="5"/>
      <c r="B257" s="37" t="s">
        <v>104</v>
      </c>
      <c r="C257" s="37">
        <v>9</v>
      </c>
      <c r="D257" s="38">
        <v>8</v>
      </c>
      <c r="E257" s="39">
        <v>7</v>
      </c>
      <c r="F257" s="39">
        <v>5</v>
      </c>
      <c r="G257" s="39">
        <v>2</v>
      </c>
      <c r="H257" s="39">
        <v>1</v>
      </c>
      <c r="I257" s="39">
        <v>2</v>
      </c>
      <c r="J257" s="39">
        <v>2</v>
      </c>
      <c r="K257" s="39">
        <v>3</v>
      </c>
      <c r="L257" s="39">
        <v>6</v>
      </c>
      <c r="M257" s="40">
        <v>7</v>
      </c>
      <c r="N257" s="41">
        <f t="shared" si="32"/>
        <v>1</v>
      </c>
      <c r="O257" s="42">
        <f t="shared" si="33"/>
        <v>8</v>
      </c>
      <c r="P257" s="43">
        <f t="shared" si="34"/>
        <v>0.8888888888888888</v>
      </c>
    </row>
    <row r="258" spans="1:16" ht="9.75" customHeight="1">
      <c r="A258" s="5"/>
      <c r="B258" s="37" t="s">
        <v>284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285</v>
      </c>
      <c r="C259" s="37"/>
      <c r="D259" s="38"/>
      <c r="E259" s="39"/>
      <c r="F259" s="39"/>
      <c r="G259" s="39"/>
      <c r="H259" s="39"/>
      <c r="I259" s="39"/>
      <c r="J259" s="39"/>
      <c r="K259" s="39"/>
      <c r="L259" s="39"/>
      <c r="M259" s="40"/>
      <c r="N259" s="41"/>
      <c r="O259" s="42"/>
      <c r="P259" s="43"/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35" ref="C261:M261">SUM(C245:C249,C256:C260)</f>
        <v>262</v>
      </c>
      <c r="D261" s="46">
        <f t="shared" si="35"/>
        <v>240</v>
      </c>
      <c r="E261" s="47">
        <f t="shared" si="35"/>
        <v>195</v>
      </c>
      <c r="F261" s="47">
        <f t="shared" si="35"/>
        <v>148</v>
      </c>
      <c r="G261" s="47">
        <f t="shared" si="35"/>
        <v>86</v>
      </c>
      <c r="H261" s="47">
        <f t="shared" si="35"/>
        <v>52</v>
      </c>
      <c r="I261" s="47">
        <f t="shared" si="35"/>
        <v>63</v>
      </c>
      <c r="J261" s="47">
        <f t="shared" si="35"/>
        <v>75</v>
      </c>
      <c r="K261" s="47">
        <f t="shared" si="35"/>
        <v>89</v>
      </c>
      <c r="L261" s="47">
        <f t="shared" si="35"/>
        <v>129</v>
      </c>
      <c r="M261" s="48">
        <f t="shared" si="35"/>
        <v>185</v>
      </c>
      <c r="N261" s="49">
        <f t="shared" si="32"/>
        <v>52</v>
      </c>
      <c r="O261" s="50">
        <f t="shared" si="33"/>
        <v>210</v>
      </c>
      <c r="P261" s="51">
        <f t="shared" si="34"/>
        <v>0.8015267175572519</v>
      </c>
    </row>
    <row r="262" spans="1:16" ht="9.75" customHeight="1">
      <c r="A262" s="36" t="s">
        <v>107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569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291</v>
      </c>
      <c r="C267" s="37">
        <v>1</v>
      </c>
      <c r="D267" s="38">
        <v>1</v>
      </c>
      <c r="E267" s="39">
        <v>1</v>
      </c>
      <c r="F267" s="39">
        <v>1</v>
      </c>
      <c r="G267" s="39">
        <v>1</v>
      </c>
      <c r="H267" s="39">
        <v>1</v>
      </c>
      <c r="I267" s="39">
        <v>1</v>
      </c>
      <c r="J267" s="39">
        <v>1</v>
      </c>
      <c r="K267" s="39">
        <v>1</v>
      </c>
      <c r="L267" s="39">
        <v>1</v>
      </c>
      <c r="M267" s="40">
        <v>1</v>
      </c>
      <c r="N267" s="41">
        <f>MIN(D267:M267)</f>
        <v>1</v>
      </c>
      <c r="O267" s="42">
        <f>C267-N267</f>
        <v>0</v>
      </c>
      <c r="P267" s="43">
        <f>O267/C267</f>
        <v>0</v>
      </c>
    </row>
    <row r="268" spans="1:16" ht="9.75" customHeight="1">
      <c r="A268" s="5"/>
      <c r="B268" s="37" t="s">
        <v>288</v>
      </c>
      <c r="C268" s="37"/>
      <c r="D268" s="38"/>
      <c r="E268" s="39"/>
      <c r="F268" s="39"/>
      <c r="G268" s="39"/>
      <c r="H268" s="39"/>
      <c r="I268" s="39"/>
      <c r="J268" s="39"/>
      <c r="K268" s="39"/>
      <c r="L268" s="39"/>
      <c r="M268" s="40"/>
      <c r="N268" s="41"/>
      <c r="O268" s="42"/>
      <c r="P268" s="43"/>
    </row>
    <row r="269" spans="1:16" ht="9.75" customHeight="1">
      <c r="A269" s="5"/>
      <c r="B269" s="37" t="s">
        <v>288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288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288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288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289</v>
      </c>
      <c r="C273" s="37">
        <f aca="true" t="shared" si="36" ref="C273:M273">SUM(C267:C272)</f>
        <v>1</v>
      </c>
      <c r="D273" s="38">
        <f t="shared" si="36"/>
        <v>1</v>
      </c>
      <c r="E273" s="39">
        <f t="shared" si="36"/>
        <v>1</v>
      </c>
      <c r="F273" s="39">
        <f t="shared" si="36"/>
        <v>1</v>
      </c>
      <c r="G273" s="39">
        <f t="shared" si="36"/>
        <v>1</v>
      </c>
      <c r="H273" s="39">
        <f t="shared" si="36"/>
        <v>1</v>
      </c>
      <c r="I273" s="39">
        <f t="shared" si="36"/>
        <v>1</v>
      </c>
      <c r="J273" s="39">
        <f t="shared" si="36"/>
        <v>1</v>
      </c>
      <c r="K273" s="39">
        <f t="shared" si="36"/>
        <v>1</v>
      </c>
      <c r="L273" s="39">
        <f t="shared" si="36"/>
        <v>1</v>
      </c>
      <c r="M273" s="40">
        <f t="shared" si="36"/>
        <v>1</v>
      </c>
      <c r="N273" s="41">
        <f>MIN(D273:M273)</f>
        <v>1</v>
      </c>
      <c r="O273" s="42">
        <f>C273-N273</f>
        <v>0</v>
      </c>
      <c r="P273" s="43">
        <f>O273/C273</f>
        <v>0</v>
      </c>
    </row>
    <row r="274" spans="1:16" ht="9.75" customHeight="1">
      <c r="A274" s="5"/>
      <c r="B274" s="37" t="s">
        <v>104</v>
      </c>
      <c r="C274" s="37">
        <v>10</v>
      </c>
      <c r="D274" s="38">
        <v>4</v>
      </c>
      <c r="E274" s="39">
        <v>3</v>
      </c>
      <c r="F274" s="39">
        <v>1</v>
      </c>
      <c r="G274" s="39">
        <v>1</v>
      </c>
      <c r="H274" s="39">
        <v>1</v>
      </c>
      <c r="I274" s="39">
        <v>1</v>
      </c>
      <c r="J274" s="39">
        <v>2</v>
      </c>
      <c r="K274" s="39">
        <v>1</v>
      </c>
      <c r="L274" s="39">
        <v>5</v>
      </c>
      <c r="M274" s="40">
        <v>7</v>
      </c>
      <c r="N274" s="41">
        <f>MIN(D274:M274)</f>
        <v>1</v>
      </c>
      <c r="O274" s="42">
        <f>C274-N274</f>
        <v>9</v>
      </c>
      <c r="P274" s="43">
        <f>O274/C274</f>
        <v>0.9</v>
      </c>
    </row>
    <row r="275" spans="1:16" ht="9.75" customHeight="1">
      <c r="A275" s="5"/>
      <c r="B275" s="37" t="s">
        <v>284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285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>
        <v>9</v>
      </c>
      <c r="D277" s="38">
        <v>6</v>
      </c>
      <c r="E277" s="39">
        <v>5</v>
      </c>
      <c r="F277" s="39">
        <v>5</v>
      </c>
      <c r="G277" s="39">
        <v>4</v>
      </c>
      <c r="H277" s="39">
        <v>3</v>
      </c>
      <c r="I277" s="39">
        <v>3</v>
      </c>
      <c r="J277" s="39">
        <v>4</v>
      </c>
      <c r="K277" s="39">
        <v>4</v>
      </c>
      <c r="L277" s="39">
        <v>4</v>
      </c>
      <c r="M277" s="40">
        <v>5</v>
      </c>
      <c r="N277" s="41">
        <f>MIN(D277:M277)</f>
        <v>3</v>
      </c>
      <c r="O277" s="42">
        <f>C277-N277</f>
        <v>6</v>
      </c>
      <c r="P277" s="43">
        <f>O277/C277</f>
        <v>0.6666666666666666</v>
      </c>
    </row>
    <row r="278" spans="1:16" ht="9.75" customHeight="1">
      <c r="A278" s="44"/>
      <c r="B278" s="45" t="s">
        <v>5</v>
      </c>
      <c r="C278" s="45">
        <f aca="true" t="shared" si="37" ref="C278:M278">SUM(C262:C266,C273:C277)</f>
        <v>20</v>
      </c>
      <c r="D278" s="46">
        <f t="shared" si="37"/>
        <v>11</v>
      </c>
      <c r="E278" s="47">
        <f t="shared" si="37"/>
        <v>9</v>
      </c>
      <c r="F278" s="47">
        <f t="shared" si="37"/>
        <v>7</v>
      </c>
      <c r="G278" s="47">
        <f t="shared" si="37"/>
        <v>6</v>
      </c>
      <c r="H278" s="47">
        <f t="shared" si="37"/>
        <v>5</v>
      </c>
      <c r="I278" s="47">
        <f t="shared" si="37"/>
        <v>5</v>
      </c>
      <c r="J278" s="47">
        <f t="shared" si="37"/>
        <v>7</v>
      </c>
      <c r="K278" s="47">
        <f t="shared" si="37"/>
        <v>6</v>
      </c>
      <c r="L278" s="47">
        <f t="shared" si="37"/>
        <v>10</v>
      </c>
      <c r="M278" s="48">
        <f t="shared" si="37"/>
        <v>13</v>
      </c>
      <c r="N278" s="49">
        <f>MIN(D278:M278)</f>
        <v>5</v>
      </c>
      <c r="O278" s="50">
        <f>C278-N278</f>
        <v>15</v>
      </c>
      <c r="P278" s="51">
        <f>O278/C278</f>
        <v>0.75</v>
      </c>
    </row>
    <row r="279" spans="1:16" ht="9.75" customHeight="1">
      <c r="A279" s="36" t="s">
        <v>21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>
        <v>170</v>
      </c>
      <c r="D280" s="38">
        <v>150</v>
      </c>
      <c r="E280" s="39">
        <v>129</v>
      </c>
      <c r="F280" s="39">
        <v>93</v>
      </c>
      <c r="G280" s="39">
        <v>62</v>
      </c>
      <c r="H280" s="39">
        <v>51</v>
      </c>
      <c r="I280" s="39">
        <v>52</v>
      </c>
      <c r="J280" s="39">
        <v>57</v>
      </c>
      <c r="K280" s="39">
        <v>60</v>
      </c>
      <c r="L280" s="39">
        <v>67</v>
      </c>
      <c r="M280" s="40">
        <v>84</v>
      </c>
      <c r="N280" s="41">
        <f>MIN(D280:M280)</f>
        <v>51</v>
      </c>
      <c r="O280" s="42">
        <f>C280-N280</f>
        <v>119</v>
      </c>
      <c r="P280" s="43">
        <f>O280/C280</f>
        <v>0.7</v>
      </c>
    </row>
    <row r="281" spans="1:16" ht="9.75" customHeight="1">
      <c r="A281" s="5"/>
      <c r="B281" s="37" t="s">
        <v>2</v>
      </c>
      <c r="C281" s="37">
        <v>243</v>
      </c>
      <c r="D281" s="38">
        <v>167</v>
      </c>
      <c r="E281" s="39">
        <v>147</v>
      </c>
      <c r="F281" s="39">
        <v>98</v>
      </c>
      <c r="G281" s="39">
        <v>58</v>
      </c>
      <c r="H281" s="39">
        <v>40</v>
      </c>
      <c r="I281" s="39">
        <v>59</v>
      </c>
      <c r="J281" s="39">
        <v>64</v>
      </c>
      <c r="K281" s="39">
        <v>76</v>
      </c>
      <c r="L281" s="39">
        <v>84</v>
      </c>
      <c r="M281" s="40">
        <v>115</v>
      </c>
      <c r="N281" s="41">
        <f>MIN(D281:M281)</f>
        <v>40</v>
      </c>
      <c r="O281" s="42">
        <f>C281-N281</f>
        <v>203</v>
      </c>
      <c r="P281" s="43">
        <f>O281/C281</f>
        <v>0.8353909465020576</v>
      </c>
    </row>
    <row r="282" spans="1:16" ht="9.75" customHeight="1">
      <c r="A282" s="5"/>
      <c r="B282" s="37" t="s">
        <v>569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508</v>
      </c>
      <c r="C284" s="37">
        <v>1</v>
      </c>
      <c r="D284" s="38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40">
        <v>0</v>
      </c>
      <c r="N284" s="41">
        <f>MIN(D284:M284)</f>
        <v>0</v>
      </c>
      <c r="O284" s="42">
        <f>C284-N284</f>
        <v>1</v>
      </c>
      <c r="P284" s="43">
        <f>O284/C284</f>
        <v>1</v>
      </c>
    </row>
    <row r="285" spans="1:16" ht="9.75" customHeight="1">
      <c r="A285" s="5"/>
      <c r="B285" s="37" t="s">
        <v>457</v>
      </c>
      <c r="C285" s="37">
        <v>6</v>
      </c>
      <c r="D285" s="38">
        <v>5</v>
      </c>
      <c r="E285" s="39">
        <v>5</v>
      </c>
      <c r="F285" s="39">
        <v>4</v>
      </c>
      <c r="G285" s="39">
        <v>4</v>
      </c>
      <c r="H285" s="39">
        <v>4</v>
      </c>
      <c r="I285" s="39">
        <v>5</v>
      </c>
      <c r="J285" s="39">
        <v>4</v>
      </c>
      <c r="K285" s="39">
        <v>4</v>
      </c>
      <c r="L285" s="39">
        <v>4</v>
      </c>
      <c r="M285" s="40">
        <v>4</v>
      </c>
      <c r="N285" s="41">
        <f>MIN(D285:M285)</f>
        <v>4</v>
      </c>
      <c r="O285" s="42">
        <f>C285-N285</f>
        <v>2</v>
      </c>
      <c r="P285" s="43">
        <f>O285/C285</f>
        <v>0.3333333333333333</v>
      </c>
    </row>
    <row r="286" spans="1:16" ht="9.75" customHeight="1">
      <c r="A286" s="5"/>
      <c r="B286" s="37" t="s">
        <v>292</v>
      </c>
      <c r="C286" s="37">
        <v>13</v>
      </c>
      <c r="D286" s="38">
        <v>13</v>
      </c>
      <c r="E286" s="39">
        <v>13</v>
      </c>
      <c r="F286" s="39">
        <v>13</v>
      </c>
      <c r="G286" s="39">
        <v>13</v>
      </c>
      <c r="H286" s="39">
        <v>13</v>
      </c>
      <c r="I286" s="39">
        <v>13</v>
      </c>
      <c r="J286" s="39">
        <v>13</v>
      </c>
      <c r="K286" s="39">
        <v>13</v>
      </c>
      <c r="L286" s="39">
        <v>13</v>
      </c>
      <c r="M286" s="40">
        <v>13</v>
      </c>
      <c r="N286" s="41">
        <f>MIN(D286:M286)</f>
        <v>13</v>
      </c>
      <c r="O286" s="42">
        <f>C286-N286</f>
        <v>0</v>
      </c>
      <c r="P286" s="43">
        <f>O286/C286</f>
        <v>0</v>
      </c>
    </row>
    <row r="287" spans="1:16" ht="9.75" customHeight="1">
      <c r="A287" s="5"/>
      <c r="B287" s="37" t="s">
        <v>288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288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288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289</v>
      </c>
      <c r="C290" s="37">
        <f aca="true" t="shared" si="38" ref="C290:M290">SUM(C284:C289)</f>
        <v>20</v>
      </c>
      <c r="D290" s="38">
        <f t="shared" si="38"/>
        <v>18</v>
      </c>
      <c r="E290" s="39">
        <f t="shared" si="38"/>
        <v>18</v>
      </c>
      <c r="F290" s="39">
        <f t="shared" si="38"/>
        <v>17</v>
      </c>
      <c r="G290" s="39">
        <f t="shared" si="38"/>
        <v>17</v>
      </c>
      <c r="H290" s="39">
        <f t="shared" si="38"/>
        <v>17</v>
      </c>
      <c r="I290" s="39">
        <f t="shared" si="38"/>
        <v>18</v>
      </c>
      <c r="J290" s="39">
        <f t="shared" si="38"/>
        <v>17</v>
      </c>
      <c r="K290" s="39">
        <f t="shared" si="38"/>
        <v>17</v>
      </c>
      <c r="L290" s="39">
        <f t="shared" si="38"/>
        <v>17</v>
      </c>
      <c r="M290" s="40">
        <f t="shared" si="38"/>
        <v>17</v>
      </c>
      <c r="N290" s="41">
        <f>MIN(D290:M290)</f>
        <v>17</v>
      </c>
      <c r="O290" s="42">
        <f>C290-N290</f>
        <v>3</v>
      </c>
      <c r="P290" s="43">
        <f>O290/C290</f>
        <v>0.15</v>
      </c>
    </row>
    <row r="291" spans="1:16" ht="9.75" customHeight="1">
      <c r="A291" s="5"/>
      <c r="B291" s="37" t="s">
        <v>104</v>
      </c>
      <c r="C291" s="37"/>
      <c r="D291" s="38"/>
      <c r="E291" s="39"/>
      <c r="F291" s="39"/>
      <c r="G291" s="39"/>
      <c r="H291" s="39"/>
      <c r="I291" s="39"/>
      <c r="J291" s="39"/>
      <c r="K291" s="39"/>
      <c r="L291" s="39"/>
      <c r="M291" s="40"/>
      <c r="N291" s="41"/>
      <c r="O291" s="42"/>
      <c r="P291" s="43"/>
    </row>
    <row r="292" spans="1:16" ht="9.75" customHeight="1">
      <c r="A292" s="5"/>
      <c r="B292" s="37" t="s">
        <v>284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285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/>
      <c r="D294" s="38"/>
      <c r="E294" s="39"/>
      <c r="F294" s="39"/>
      <c r="G294" s="39"/>
      <c r="H294" s="39"/>
      <c r="I294" s="39"/>
      <c r="J294" s="39"/>
      <c r="K294" s="39"/>
      <c r="L294" s="39"/>
      <c r="M294" s="40"/>
      <c r="N294" s="41"/>
      <c r="O294" s="42"/>
      <c r="P294" s="43"/>
    </row>
    <row r="295" spans="1:16" ht="9.75" customHeight="1">
      <c r="A295" s="44"/>
      <c r="B295" s="45" t="s">
        <v>5</v>
      </c>
      <c r="C295" s="45">
        <f aca="true" t="shared" si="39" ref="C295:M295">SUM(C279:C283,C290:C294)</f>
        <v>433</v>
      </c>
      <c r="D295" s="46">
        <f t="shared" si="39"/>
        <v>335</v>
      </c>
      <c r="E295" s="47">
        <f t="shared" si="39"/>
        <v>294</v>
      </c>
      <c r="F295" s="47">
        <f t="shared" si="39"/>
        <v>208</v>
      </c>
      <c r="G295" s="47">
        <f t="shared" si="39"/>
        <v>137</v>
      </c>
      <c r="H295" s="47">
        <f t="shared" si="39"/>
        <v>108</v>
      </c>
      <c r="I295" s="47">
        <f t="shared" si="39"/>
        <v>129</v>
      </c>
      <c r="J295" s="47">
        <f t="shared" si="39"/>
        <v>138</v>
      </c>
      <c r="K295" s="47">
        <f t="shared" si="39"/>
        <v>153</v>
      </c>
      <c r="L295" s="47">
        <f t="shared" si="39"/>
        <v>168</v>
      </c>
      <c r="M295" s="48">
        <f t="shared" si="39"/>
        <v>216</v>
      </c>
      <c r="N295" s="49">
        <f>MIN(D295:M295)</f>
        <v>108</v>
      </c>
      <c r="O295" s="50">
        <f>C295-N295</f>
        <v>325</v>
      </c>
      <c r="P295" s="51">
        <f>O295/C295</f>
        <v>0.7505773672055427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178</v>
      </c>
      <c r="D297" s="38">
        <v>82</v>
      </c>
      <c r="E297" s="39">
        <v>32</v>
      </c>
      <c r="F297" s="39">
        <v>4</v>
      </c>
      <c r="G297" s="39">
        <v>0</v>
      </c>
      <c r="H297" s="39">
        <v>4</v>
      </c>
      <c r="I297" s="39">
        <v>7</v>
      </c>
      <c r="J297" s="39">
        <v>5</v>
      </c>
      <c r="K297" s="39">
        <v>13</v>
      </c>
      <c r="L297" s="39">
        <v>30</v>
      </c>
      <c r="M297" s="40">
        <v>77</v>
      </c>
      <c r="N297" s="41">
        <f>MIN(D297:M297)</f>
        <v>0</v>
      </c>
      <c r="O297" s="42">
        <f>C297-N297</f>
        <v>178</v>
      </c>
      <c r="P297" s="43">
        <f>O297/C297</f>
        <v>1</v>
      </c>
    </row>
    <row r="298" spans="1:16" ht="9.75" customHeight="1">
      <c r="A298" s="5"/>
      <c r="B298" s="37" t="s">
        <v>2</v>
      </c>
      <c r="C298" s="37"/>
      <c r="D298" s="38"/>
      <c r="E298" s="39"/>
      <c r="F298" s="39"/>
      <c r="G298" s="39"/>
      <c r="H298" s="39"/>
      <c r="I298" s="39"/>
      <c r="J298" s="39"/>
      <c r="K298" s="39"/>
      <c r="L298" s="39"/>
      <c r="M298" s="40"/>
      <c r="N298" s="41"/>
      <c r="O298" s="42"/>
      <c r="P298" s="43"/>
    </row>
    <row r="299" spans="1:16" ht="9.75" customHeight="1">
      <c r="A299" s="5"/>
      <c r="B299" s="37" t="s">
        <v>569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288</v>
      </c>
      <c r="C301" s="37"/>
      <c r="D301" s="38"/>
      <c r="E301" s="39"/>
      <c r="F301" s="39"/>
      <c r="G301" s="39"/>
      <c r="H301" s="39"/>
      <c r="I301" s="39"/>
      <c r="J301" s="39"/>
      <c r="K301" s="39"/>
      <c r="L301" s="39"/>
      <c r="M301" s="40"/>
      <c r="N301" s="41"/>
      <c r="O301" s="42"/>
      <c r="P301" s="43"/>
    </row>
    <row r="302" spans="1:16" ht="9.75" customHeight="1">
      <c r="A302" s="5"/>
      <c r="B302" s="37" t="s">
        <v>288</v>
      </c>
      <c r="C302" s="37"/>
      <c r="D302" s="38"/>
      <c r="E302" s="39"/>
      <c r="F302" s="39"/>
      <c r="G302" s="39"/>
      <c r="H302" s="39"/>
      <c r="I302" s="39"/>
      <c r="J302" s="39"/>
      <c r="K302" s="39"/>
      <c r="L302" s="39"/>
      <c r="M302" s="40"/>
      <c r="N302" s="41"/>
      <c r="O302" s="42"/>
      <c r="P302" s="43"/>
    </row>
    <row r="303" spans="1:16" ht="9.75" customHeight="1">
      <c r="A303" s="5"/>
      <c r="B303" s="37" t="s">
        <v>288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288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288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288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289</v>
      </c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40"/>
      <c r="N307" s="41"/>
      <c r="O307" s="42"/>
      <c r="P307" s="43"/>
    </row>
    <row r="308" spans="1:16" ht="9.75" customHeight="1">
      <c r="A308" s="5"/>
      <c r="B308" s="37" t="s">
        <v>104</v>
      </c>
      <c r="C308" s="37">
        <v>2</v>
      </c>
      <c r="D308" s="38">
        <v>2</v>
      </c>
      <c r="E308" s="39">
        <v>2</v>
      </c>
      <c r="F308" s="39">
        <v>2</v>
      </c>
      <c r="G308" s="39">
        <v>2</v>
      </c>
      <c r="H308" s="39">
        <v>2</v>
      </c>
      <c r="I308" s="39">
        <v>2</v>
      </c>
      <c r="J308" s="39">
        <v>2</v>
      </c>
      <c r="K308" s="39">
        <v>2</v>
      </c>
      <c r="L308" s="39">
        <v>2</v>
      </c>
      <c r="M308" s="40">
        <v>2</v>
      </c>
      <c r="N308" s="41">
        <f>MIN(D308:M308)</f>
        <v>2</v>
      </c>
      <c r="O308" s="42">
        <f>C308-N308</f>
        <v>0</v>
      </c>
      <c r="P308" s="43">
        <f>O308/C308</f>
        <v>0</v>
      </c>
    </row>
    <row r="309" spans="1:16" ht="9.75" customHeight="1">
      <c r="A309" s="5"/>
      <c r="B309" s="37" t="s">
        <v>284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285</v>
      </c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40"/>
      <c r="N310" s="41"/>
      <c r="O310" s="42"/>
      <c r="P310" s="43"/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40" ref="C312:M312">SUM(C296:C300,C307:C311)</f>
        <v>180</v>
      </c>
      <c r="D312" s="46">
        <f t="shared" si="40"/>
        <v>84</v>
      </c>
      <c r="E312" s="47">
        <f t="shared" si="40"/>
        <v>34</v>
      </c>
      <c r="F312" s="47">
        <f t="shared" si="40"/>
        <v>6</v>
      </c>
      <c r="G312" s="47">
        <f t="shared" si="40"/>
        <v>2</v>
      </c>
      <c r="H312" s="47">
        <f t="shared" si="40"/>
        <v>6</v>
      </c>
      <c r="I312" s="47">
        <f t="shared" si="40"/>
        <v>9</v>
      </c>
      <c r="J312" s="47">
        <f t="shared" si="40"/>
        <v>7</v>
      </c>
      <c r="K312" s="47">
        <f t="shared" si="40"/>
        <v>15</v>
      </c>
      <c r="L312" s="47">
        <f t="shared" si="40"/>
        <v>32</v>
      </c>
      <c r="M312" s="48">
        <f t="shared" si="40"/>
        <v>79</v>
      </c>
      <c r="N312" s="49">
        <f>MIN(D312:M312)</f>
        <v>2</v>
      </c>
      <c r="O312" s="50">
        <f>C312-N312</f>
        <v>178</v>
      </c>
      <c r="P312" s="51">
        <f>O312/C312</f>
        <v>0.9888888888888889</v>
      </c>
    </row>
    <row r="313" spans="1:16" ht="9.75" customHeight="1">
      <c r="A313" s="36" t="s">
        <v>23</v>
      </c>
      <c r="B313" s="52" t="s">
        <v>0</v>
      </c>
      <c r="C313" s="52">
        <v>216</v>
      </c>
      <c r="D313" s="53">
        <v>181</v>
      </c>
      <c r="E313" s="54">
        <v>152</v>
      </c>
      <c r="F313" s="54">
        <v>109</v>
      </c>
      <c r="G313" s="54">
        <v>88</v>
      </c>
      <c r="H313" s="54">
        <v>75</v>
      </c>
      <c r="I313" s="54">
        <v>79</v>
      </c>
      <c r="J313" s="54">
        <v>86</v>
      </c>
      <c r="K313" s="54">
        <v>88</v>
      </c>
      <c r="L313" s="54">
        <v>97</v>
      </c>
      <c r="M313" s="55">
        <v>105</v>
      </c>
      <c r="N313" s="56">
        <f>MIN(D313:M313)</f>
        <v>75</v>
      </c>
      <c r="O313" s="57">
        <f>C313-N313</f>
        <v>141</v>
      </c>
      <c r="P313" s="58">
        <f>O313/C313</f>
        <v>0.6527777777777778</v>
      </c>
    </row>
    <row r="314" spans="1:16" ht="9.75" customHeight="1">
      <c r="A314" s="5"/>
      <c r="B314" s="37" t="s">
        <v>1</v>
      </c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40"/>
      <c r="N314" s="41"/>
      <c r="O314" s="42"/>
      <c r="P314" s="43"/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569</v>
      </c>
      <c r="C316" s="37">
        <v>28</v>
      </c>
      <c r="D316" s="38">
        <v>18</v>
      </c>
      <c r="E316" s="39">
        <v>16</v>
      </c>
      <c r="F316" s="39">
        <v>10</v>
      </c>
      <c r="G316" s="39">
        <v>6</v>
      </c>
      <c r="H316" s="39">
        <v>8</v>
      </c>
      <c r="I316" s="39">
        <v>7</v>
      </c>
      <c r="J316" s="39">
        <v>10</v>
      </c>
      <c r="K316" s="39">
        <v>14</v>
      </c>
      <c r="L316" s="39">
        <v>15</v>
      </c>
      <c r="M316" s="40">
        <v>10</v>
      </c>
      <c r="N316" s="41">
        <f>MIN(D316:M316)</f>
        <v>6</v>
      </c>
      <c r="O316" s="42">
        <f>C316-N316</f>
        <v>22</v>
      </c>
      <c r="P316" s="43">
        <f>O316/C316</f>
        <v>0.7857142857142857</v>
      </c>
    </row>
    <row r="317" spans="1:16" ht="9.75" customHeight="1">
      <c r="A317" s="5"/>
      <c r="B317" s="37" t="s">
        <v>3</v>
      </c>
      <c r="C317" s="37">
        <v>3</v>
      </c>
      <c r="D317" s="38">
        <v>2</v>
      </c>
      <c r="E317" s="39">
        <v>2</v>
      </c>
      <c r="F317" s="39">
        <v>2</v>
      </c>
      <c r="G317" s="39">
        <v>1</v>
      </c>
      <c r="H317" s="39">
        <v>1</v>
      </c>
      <c r="I317" s="39">
        <v>1</v>
      </c>
      <c r="J317" s="39">
        <v>1</v>
      </c>
      <c r="K317" s="39">
        <v>1</v>
      </c>
      <c r="L317" s="39">
        <v>1</v>
      </c>
      <c r="M317" s="40">
        <v>1</v>
      </c>
      <c r="N317" s="41">
        <f>MIN(D317:M317)</f>
        <v>1</v>
      </c>
      <c r="O317" s="42">
        <f>C317-N317</f>
        <v>2</v>
      </c>
      <c r="P317" s="43">
        <f>O317/C317</f>
        <v>0.6666666666666666</v>
      </c>
    </row>
    <row r="318" spans="1:16" ht="9.75" customHeight="1">
      <c r="A318" s="5"/>
      <c r="B318" s="37" t="s">
        <v>288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288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288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288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288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288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289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104</v>
      </c>
      <c r="C325" s="37">
        <v>16</v>
      </c>
      <c r="D325" s="38">
        <v>13</v>
      </c>
      <c r="E325" s="39">
        <v>13</v>
      </c>
      <c r="F325" s="39">
        <v>13</v>
      </c>
      <c r="G325" s="39">
        <v>11</v>
      </c>
      <c r="H325" s="39">
        <v>11</v>
      </c>
      <c r="I325" s="39">
        <v>13</v>
      </c>
      <c r="J325" s="39">
        <v>13</v>
      </c>
      <c r="K325" s="39">
        <v>13</v>
      </c>
      <c r="L325" s="39">
        <v>14</v>
      </c>
      <c r="M325" s="40">
        <v>15</v>
      </c>
      <c r="N325" s="41">
        <f>MIN(D325:M325)</f>
        <v>11</v>
      </c>
      <c r="O325" s="42">
        <f>C325-N325</f>
        <v>5</v>
      </c>
      <c r="P325" s="43">
        <f>O325/C325</f>
        <v>0.3125</v>
      </c>
    </row>
    <row r="326" spans="1:16" ht="9.75" customHeight="1">
      <c r="A326" s="5"/>
      <c r="B326" s="37" t="s">
        <v>284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285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>
        <v>3</v>
      </c>
      <c r="D328" s="38">
        <v>3</v>
      </c>
      <c r="E328" s="39">
        <v>3</v>
      </c>
      <c r="F328" s="39">
        <v>2</v>
      </c>
      <c r="G328" s="39">
        <v>1</v>
      </c>
      <c r="H328" s="39">
        <v>2</v>
      </c>
      <c r="I328" s="39">
        <v>2</v>
      </c>
      <c r="J328" s="39">
        <v>3</v>
      </c>
      <c r="K328" s="39">
        <v>2</v>
      </c>
      <c r="L328" s="39">
        <v>3</v>
      </c>
      <c r="M328" s="40">
        <v>2</v>
      </c>
      <c r="N328" s="41">
        <f>MIN(D328:M328)</f>
        <v>1</v>
      </c>
      <c r="O328" s="42">
        <f>C328-N328</f>
        <v>2</v>
      </c>
      <c r="P328" s="43">
        <f>O328/C328</f>
        <v>0.6666666666666666</v>
      </c>
    </row>
    <row r="329" spans="1:16" ht="9.75" customHeight="1">
      <c r="A329" s="44"/>
      <c r="B329" s="45" t="s">
        <v>5</v>
      </c>
      <c r="C329" s="45">
        <f aca="true" t="shared" si="41" ref="C329:M329">SUM(C313:C317,C324:C328)</f>
        <v>266</v>
      </c>
      <c r="D329" s="46">
        <f t="shared" si="41"/>
        <v>217</v>
      </c>
      <c r="E329" s="47">
        <f t="shared" si="41"/>
        <v>186</v>
      </c>
      <c r="F329" s="47">
        <f t="shared" si="41"/>
        <v>136</v>
      </c>
      <c r="G329" s="47">
        <f t="shared" si="41"/>
        <v>107</v>
      </c>
      <c r="H329" s="47">
        <f t="shared" si="41"/>
        <v>97</v>
      </c>
      <c r="I329" s="47">
        <f t="shared" si="41"/>
        <v>102</v>
      </c>
      <c r="J329" s="47">
        <f t="shared" si="41"/>
        <v>113</v>
      </c>
      <c r="K329" s="47">
        <f t="shared" si="41"/>
        <v>118</v>
      </c>
      <c r="L329" s="47">
        <f t="shared" si="41"/>
        <v>130</v>
      </c>
      <c r="M329" s="48">
        <f t="shared" si="41"/>
        <v>133</v>
      </c>
      <c r="N329" s="49">
        <f>MIN(D329:M329)</f>
        <v>97</v>
      </c>
      <c r="O329" s="50">
        <f>C329-N329</f>
        <v>169</v>
      </c>
      <c r="P329" s="51">
        <f>O329/C329</f>
        <v>0.6353383458646616</v>
      </c>
    </row>
    <row r="330" spans="1:16" ht="9.75" customHeight="1">
      <c r="A330" s="36" t="s">
        <v>164</v>
      </c>
      <c r="B330" s="52" t="s">
        <v>0</v>
      </c>
      <c r="C330" s="52"/>
      <c r="D330" s="53"/>
      <c r="E330" s="54"/>
      <c r="F330" s="54"/>
      <c r="G330" s="54"/>
      <c r="H330" s="54"/>
      <c r="I330" s="54"/>
      <c r="J330" s="54"/>
      <c r="K330" s="54"/>
      <c r="L330" s="54"/>
      <c r="M330" s="55"/>
      <c r="N330" s="56"/>
      <c r="O330" s="57"/>
      <c r="P330" s="58"/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569</v>
      </c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40"/>
      <c r="N333" s="41"/>
      <c r="O333" s="42"/>
      <c r="P333" s="43"/>
    </row>
    <row r="334" spans="1:16" ht="9.75" customHeight="1">
      <c r="A334" s="5"/>
      <c r="B334" s="37" t="s">
        <v>3</v>
      </c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40"/>
      <c r="N334" s="41"/>
      <c r="O334" s="42"/>
      <c r="P334" s="43"/>
    </row>
    <row r="335" spans="1:16" ht="9.75" customHeight="1">
      <c r="A335" s="5"/>
      <c r="B335" s="37" t="s">
        <v>369</v>
      </c>
      <c r="C335" s="37">
        <v>7</v>
      </c>
      <c r="D335" s="38">
        <v>7</v>
      </c>
      <c r="E335" s="39">
        <v>7</v>
      </c>
      <c r="F335" s="39">
        <v>6</v>
      </c>
      <c r="G335" s="39">
        <v>7</v>
      </c>
      <c r="H335" s="39">
        <v>6</v>
      </c>
      <c r="I335" s="39">
        <v>6</v>
      </c>
      <c r="J335" s="39">
        <v>6</v>
      </c>
      <c r="K335" s="39">
        <v>6</v>
      </c>
      <c r="L335" s="39">
        <v>6</v>
      </c>
      <c r="M335" s="40">
        <v>6</v>
      </c>
      <c r="N335" s="41">
        <f>MIN(D335:M335)</f>
        <v>6</v>
      </c>
      <c r="O335" s="42">
        <f>C335-N335</f>
        <v>1</v>
      </c>
      <c r="P335" s="43">
        <f>O335/C335</f>
        <v>0.14285714285714285</v>
      </c>
    </row>
    <row r="336" spans="1:16" ht="9.75" customHeight="1">
      <c r="A336" s="5"/>
      <c r="B336" s="37" t="s">
        <v>288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288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288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288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288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289</v>
      </c>
      <c r="C341" s="37">
        <f aca="true" t="shared" si="42" ref="C341:M341">SUM(C335:C340)</f>
        <v>7</v>
      </c>
      <c r="D341" s="38">
        <f t="shared" si="42"/>
        <v>7</v>
      </c>
      <c r="E341" s="39">
        <f t="shared" si="42"/>
        <v>7</v>
      </c>
      <c r="F341" s="39">
        <f t="shared" si="42"/>
        <v>6</v>
      </c>
      <c r="G341" s="39">
        <f t="shared" si="42"/>
        <v>7</v>
      </c>
      <c r="H341" s="39">
        <f t="shared" si="42"/>
        <v>6</v>
      </c>
      <c r="I341" s="39">
        <f t="shared" si="42"/>
        <v>6</v>
      </c>
      <c r="J341" s="39">
        <f t="shared" si="42"/>
        <v>6</v>
      </c>
      <c r="K341" s="39">
        <f t="shared" si="42"/>
        <v>6</v>
      </c>
      <c r="L341" s="39">
        <f t="shared" si="42"/>
        <v>6</v>
      </c>
      <c r="M341" s="40">
        <f t="shared" si="42"/>
        <v>6</v>
      </c>
      <c r="N341" s="41">
        <f>MIN(D341:M341)</f>
        <v>6</v>
      </c>
      <c r="O341" s="42">
        <f>C341-N341</f>
        <v>1</v>
      </c>
      <c r="P341" s="43">
        <f>O341/C341</f>
        <v>0.14285714285714285</v>
      </c>
    </row>
    <row r="342" spans="1:16" ht="9.75" customHeight="1">
      <c r="A342" s="5"/>
      <c r="B342" s="37" t="s">
        <v>104</v>
      </c>
      <c r="C342" s="37">
        <v>2</v>
      </c>
      <c r="D342" s="38">
        <v>2</v>
      </c>
      <c r="E342" s="39">
        <v>2</v>
      </c>
      <c r="F342" s="39">
        <v>2</v>
      </c>
      <c r="G342" s="39">
        <v>2</v>
      </c>
      <c r="H342" s="39">
        <v>2</v>
      </c>
      <c r="I342" s="39">
        <v>2</v>
      </c>
      <c r="J342" s="39">
        <v>2</v>
      </c>
      <c r="K342" s="39">
        <v>2</v>
      </c>
      <c r="L342" s="39">
        <v>2</v>
      </c>
      <c r="M342" s="40">
        <v>2</v>
      </c>
      <c r="N342" s="41">
        <f>MIN(D342:M342)</f>
        <v>2</v>
      </c>
      <c r="O342" s="42">
        <f>C342-N342</f>
        <v>0</v>
      </c>
      <c r="P342" s="43">
        <f>O342/C342</f>
        <v>0</v>
      </c>
    </row>
    <row r="343" spans="1:16" ht="9.75" customHeight="1">
      <c r="A343" s="5"/>
      <c r="B343" s="37" t="s">
        <v>284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285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/>
      <c r="D345" s="38"/>
      <c r="E345" s="39"/>
      <c r="F345" s="39"/>
      <c r="G345" s="39"/>
      <c r="H345" s="39"/>
      <c r="I345" s="39"/>
      <c r="J345" s="39"/>
      <c r="K345" s="39"/>
      <c r="L345" s="39"/>
      <c r="M345" s="40"/>
      <c r="N345" s="41"/>
      <c r="O345" s="42"/>
      <c r="P345" s="43"/>
    </row>
    <row r="346" spans="1:16" ht="9.75" customHeight="1">
      <c r="A346" s="44"/>
      <c r="B346" s="45" t="s">
        <v>5</v>
      </c>
      <c r="C346" s="45">
        <f aca="true" t="shared" si="43" ref="C346:M346">SUM(C330:C334,C341:C345)</f>
        <v>9</v>
      </c>
      <c r="D346" s="46">
        <f t="shared" si="43"/>
        <v>9</v>
      </c>
      <c r="E346" s="47">
        <f t="shared" si="43"/>
        <v>9</v>
      </c>
      <c r="F346" s="47">
        <f t="shared" si="43"/>
        <v>8</v>
      </c>
      <c r="G346" s="47">
        <f t="shared" si="43"/>
        <v>9</v>
      </c>
      <c r="H346" s="47">
        <f t="shared" si="43"/>
        <v>8</v>
      </c>
      <c r="I346" s="47">
        <f t="shared" si="43"/>
        <v>8</v>
      </c>
      <c r="J346" s="47">
        <f t="shared" si="43"/>
        <v>8</v>
      </c>
      <c r="K346" s="47">
        <f t="shared" si="43"/>
        <v>8</v>
      </c>
      <c r="L346" s="47">
        <f t="shared" si="43"/>
        <v>8</v>
      </c>
      <c r="M346" s="48">
        <f t="shared" si="43"/>
        <v>8</v>
      </c>
      <c r="N346" s="49">
        <f>MIN(D346:M346)</f>
        <v>8</v>
      </c>
      <c r="O346" s="50">
        <f>C346-N346</f>
        <v>1</v>
      </c>
      <c r="P346" s="51">
        <f>O346/C346</f>
        <v>0.1111111111111111</v>
      </c>
    </row>
    <row r="347" spans="1:16" ht="9.75" customHeight="1">
      <c r="A347" s="36" t="s">
        <v>24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>
        <v>1</v>
      </c>
      <c r="D349" s="38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40">
        <v>0</v>
      </c>
      <c r="N349" s="41">
        <f>MIN(D349:M349)</f>
        <v>0</v>
      </c>
      <c r="O349" s="42">
        <f>C349-N349</f>
        <v>1</v>
      </c>
      <c r="P349" s="43">
        <f>O349/C349</f>
        <v>1</v>
      </c>
    </row>
    <row r="350" spans="1:16" ht="9.75" customHeight="1">
      <c r="A350" s="5"/>
      <c r="B350" s="37" t="s">
        <v>569</v>
      </c>
      <c r="C350" s="37">
        <v>8</v>
      </c>
      <c r="D350" s="38">
        <v>6</v>
      </c>
      <c r="E350" s="39">
        <v>6</v>
      </c>
      <c r="F350" s="39">
        <v>4</v>
      </c>
      <c r="G350" s="39">
        <v>4</v>
      </c>
      <c r="H350" s="39">
        <v>4</v>
      </c>
      <c r="I350" s="39">
        <v>4</v>
      </c>
      <c r="J350" s="39">
        <v>5</v>
      </c>
      <c r="K350" s="39">
        <v>5</v>
      </c>
      <c r="L350" s="39">
        <v>6</v>
      </c>
      <c r="M350" s="40">
        <v>6</v>
      </c>
      <c r="N350" s="41">
        <f>MIN(D350:M350)</f>
        <v>4</v>
      </c>
      <c r="O350" s="42">
        <f>C350-N350</f>
        <v>4</v>
      </c>
      <c r="P350" s="43">
        <f>O350/C350</f>
        <v>0.5</v>
      </c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288</v>
      </c>
      <c r="C352" s="37"/>
      <c r="D352" s="38"/>
      <c r="E352" s="39"/>
      <c r="F352" s="39"/>
      <c r="G352" s="39"/>
      <c r="H352" s="39"/>
      <c r="I352" s="39"/>
      <c r="J352" s="39"/>
      <c r="K352" s="39"/>
      <c r="L352" s="39"/>
      <c r="M352" s="40"/>
      <c r="N352" s="41"/>
      <c r="O352" s="42"/>
      <c r="P352" s="43"/>
    </row>
    <row r="353" spans="1:16" ht="9.75" customHeight="1">
      <c r="A353" s="5"/>
      <c r="B353" s="37" t="s">
        <v>288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288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288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288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288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289</v>
      </c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40"/>
      <c r="N358" s="41"/>
      <c r="O358" s="42"/>
      <c r="P358" s="43"/>
    </row>
    <row r="359" spans="1:16" ht="9.75" customHeight="1">
      <c r="A359" s="5"/>
      <c r="B359" s="37" t="s">
        <v>104</v>
      </c>
      <c r="C359" s="37">
        <v>1</v>
      </c>
      <c r="D359" s="38">
        <v>1</v>
      </c>
      <c r="E359" s="39">
        <v>1</v>
      </c>
      <c r="F359" s="39">
        <v>1</v>
      </c>
      <c r="G359" s="39">
        <v>0</v>
      </c>
      <c r="H359" s="39">
        <v>0</v>
      </c>
      <c r="I359" s="39">
        <v>0</v>
      </c>
      <c r="J359" s="39">
        <v>0</v>
      </c>
      <c r="K359" s="39">
        <v>1</v>
      </c>
      <c r="L359" s="39">
        <v>1</v>
      </c>
      <c r="M359" s="40">
        <v>1</v>
      </c>
      <c r="N359" s="41">
        <f>MIN(D359:M359)</f>
        <v>0</v>
      </c>
      <c r="O359" s="42">
        <f>C359-N359</f>
        <v>1</v>
      </c>
      <c r="P359" s="43">
        <f>O359/C359</f>
        <v>1</v>
      </c>
    </row>
    <row r="360" spans="1:16" ht="9.75" customHeight="1">
      <c r="A360" s="5"/>
      <c r="B360" s="37" t="s">
        <v>284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285</v>
      </c>
      <c r="C361" s="37">
        <v>1</v>
      </c>
      <c r="D361" s="38">
        <v>1</v>
      </c>
      <c r="E361" s="39">
        <v>1</v>
      </c>
      <c r="F361" s="39">
        <v>1</v>
      </c>
      <c r="G361" s="39">
        <v>1</v>
      </c>
      <c r="H361" s="39">
        <v>1</v>
      </c>
      <c r="I361" s="39">
        <v>1</v>
      </c>
      <c r="J361" s="39">
        <v>1</v>
      </c>
      <c r="K361" s="39">
        <v>1</v>
      </c>
      <c r="L361" s="39">
        <v>1</v>
      </c>
      <c r="M361" s="40">
        <v>1</v>
      </c>
      <c r="N361" s="41">
        <f>MIN(D361:M361)</f>
        <v>1</v>
      </c>
      <c r="O361" s="42">
        <f>C361-N361</f>
        <v>0</v>
      </c>
      <c r="P361" s="43">
        <f>O361/C361</f>
        <v>0</v>
      </c>
    </row>
    <row r="362" spans="1:16" ht="9.75" customHeight="1">
      <c r="A362" s="5"/>
      <c r="B362" s="37" t="s">
        <v>4</v>
      </c>
      <c r="C362" s="37">
        <v>1</v>
      </c>
      <c r="D362" s="38">
        <v>1</v>
      </c>
      <c r="E362" s="39">
        <v>1</v>
      </c>
      <c r="F362" s="39">
        <v>1</v>
      </c>
      <c r="G362" s="39">
        <v>1</v>
      </c>
      <c r="H362" s="39">
        <v>1</v>
      </c>
      <c r="I362" s="39">
        <v>1</v>
      </c>
      <c r="J362" s="39">
        <v>1</v>
      </c>
      <c r="K362" s="39">
        <v>1</v>
      </c>
      <c r="L362" s="39">
        <v>0</v>
      </c>
      <c r="M362" s="40">
        <v>1</v>
      </c>
      <c r="N362" s="41">
        <f>MIN(D362:M362)</f>
        <v>0</v>
      </c>
      <c r="O362" s="42">
        <f>C362-N362</f>
        <v>1</v>
      </c>
      <c r="P362" s="43">
        <f>O362/C362</f>
        <v>1</v>
      </c>
    </row>
    <row r="363" spans="1:16" ht="9.75" customHeight="1">
      <c r="A363" s="44"/>
      <c r="B363" s="45" t="s">
        <v>5</v>
      </c>
      <c r="C363" s="45">
        <f aca="true" t="shared" si="44" ref="C363:M363">SUM(C347:C351,C358:C362)</f>
        <v>12</v>
      </c>
      <c r="D363" s="46">
        <f t="shared" si="44"/>
        <v>9</v>
      </c>
      <c r="E363" s="47">
        <f t="shared" si="44"/>
        <v>9</v>
      </c>
      <c r="F363" s="47">
        <f t="shared" si="44"/>
        <v>7</v>
      </c>
      <c r="G363" s="47">
        <f t="shared" si="44"/>
        <v>6</v>
      </c>
      <c r="H363" s="47">
        <f t="shared" si="44"/>
        <v>6</v>
      </c>
      <c r="I363" s="47">
        <f t="shared" si="44"/>
        <v>6</v>
      </c>
      <c r="J363" s="47">
        <f t="shared" si="44"/>
        <v>7</v>
      </c>
      <c r="K363" s="47">
        <f t="shared" si="44"/>
        <v>8</v>
      </c>
      <c r="L363" s="47">
        <f t="shared" si="44"/>
        <v>8</v>
      </c>
      <c r="M363" s="48">
        <f t="shared" si="44"/>
        <v>9</v>
      </c>
      <c r="N363" s="49">
        <f>MIN(D363:M363)</f>
        <v>6</v>
      </c>
      <c r="O363" s="50">
        <f>C363-N363</f>
        <v>6</v>
      </c>
      <c r="P363" s="51">
        <f>O363/C363</f>
        <v>0.5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/>
      <c r="D366" s="38"/>
      <c r="E366" s="39"/>
      <c r="F366" s="39"/>
      <c r="G366" s="39"/>
      <c r="H366" s="39"/>
      <c r="I366" s="39"/>
      <c r="J366" s="39"/>
      <c r="K366" s="39"/>
      <c r="L366" s="39"/>
      <c r="M366" s="40"/>
      <c r="N366" s="41"/>
      <c r="O366" s="42"/>
      <c r="P366" s="43"/>
    </row>
    <row r="367" spans="1:16" ht="9.75" customHeight="1">
      <c r="A367" s="5"/>
      <c r="B367" s="37" t="s">
        <v>569</v>
      </c>
      <c r="C367" s="37"/>
      <c r="D367" s="38"/>
      <c r="E367" s="39"/>
      <c r="F367" s="39"/>
      <c r="G367" s="39"/>
      <c r="H367" s="39"/>
      <c r="I367" s="39"/>
      <c r="J367" s="39"/>
      <c r="K367" s="39"/>
      <c r="L367" s="39"/>
      <c r="M367" s="40"/>
      <c r="N367" s="41"/>
      <c r="O367" s="42"/>
      <c r="P367" s="43"/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288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288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288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288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288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288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289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104</v>
      </c>
      <c r="C376" s="37"/>
      <c r="D376" s="38"/>
      <c r="E376" s="39"/>
      <c r="F376" s="39"/>
      <c r="G376" s="39"/>
      <c r="H376" s="39"/>
      <c r="I376" s="39"/>
      <c r="J376" s="39"/>
      <c r="K376" s="39"/>
      <c r="L376" s="39"/>
      <c r="M376" s="40"/>
      <c r="N376" s="41"/>
      <c r="O376" s="42"/>
      <c r="P376" s="43"/>
    </row>
    <row r="377" spans="1:16" ht="9.75" customHeight="1">
      <c r="A377" s="5"/>
      <c r="B377" s="37" t="s">
        <v>284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285</v>
      </c>
      <c r="C378" s="37">
        <v>2</v>
      </c>
      <c r="D378" s="38">
        <v>1</v>
      </c>
      <c r="E378" s="39">
        <v>1</v>
      </c>
      <c r="F378" s="39">
        <v>0</v>
      </c>
      <c r="G378" s="39">
        <v>1</v>
      </c>
      <c r="H378" s="39">
        <v>0</v>
      </c>
      <c r="I378" s="39">
        <v>1</v>
      </c>
      <c r="J378" s="39">
        <v>1</v>
      </c>
      <c r="K378" s="39">
        <v>1</v>
      </c>
      <c r="L378" s="39">
        <v>1</v>
      </c>
      <c r="M378" s="40">
        <v>1</v>
      </c>
      <c r="N378" s="41">
        <f>MIN(D378:M378)</f>
        <v>0</v>
      </c>
      <c r="O378" s="42">
        <f>C378-N378</f>
        <v>2</v>
      </c>
      <c r="P378" s="43">
        <f>O378/C378</f>
        <v>1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0</v>
      </c>
      <c r="F379" s="39">
        <v>0</v>
      </c>
      <c r="G379" s="39">
        <v>1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40">
        <v>1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45" ref="C380:M380">SUM(C364:C368,C375:C379)</f>
        <v>3</v>
      </c>
      <c r="D380" s="46">
        <f t="shared" si="45"/>
        <v>2</v>
      </c>
      <c r="E380" s="47">
        <f t="shared" si="45"/>
        <v>1</v>
      </c>
      <c r="F380" s="47">
        <f t="shared" si="45"/>
        <v>0</v>
      </c>
      <c r="G380" s="47">
        <f t="shared" si="45"/>
        <v>2</v>
      </c>
      <c r="H380" s="47">
        <f t="shared" si="45"/>
        <v>0</v>
      </c>
      <c r="I380" s="47">
        <f t="shared" si="45"/>
        <v>1</v>
      </c>
      <c r="J380" s="47">
        <f t="shared" si="45"/>
        <v>1</v>
      </c>
      <c r="K380" s="47">
        <f t="shared" si="45"/>
        <v>1</v>
      </c>
      <c r="L380" s="47">
        <f t="shared" si="45"/>
        <v>2</v>
      </c>
      <c r="M380" s="48">
        <f t="shared" si="45"/>
        <v>2</v>
      </c>
      <c r="N380" s="49">
        <f>MIN(D380:M380)</f>
        <v>0</v>
      </c>
      <c r="O380" s="50">
        <f>C380-N380</f>
        <v>3</v>
      </c>
      <c r="P380" s="51">
        <f>O380/C380</f>
        <v>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569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288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288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288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288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288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288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289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104</v>
      </c>
      <c r="C393" s="37">
        <v>2</v>
      </c>
      <c r="D393" s="38">
        <v>0</v>
      </c>
      <c r="E393" s="39">
        <v>0</v>
      </c>
      <c r="F393" s="39">
        <v>0</v>
      </c>
      <c r="G393" s="39">
        <v>0</v>
      </c>
      <c r="H393" s="39">
        <v>1</v>
      </c>
      <c r="I393" s="39">
        <v>0</v>
      </c>
      <c r="J393" s="39">
        <v>0</v>
      </c>
      <c r="K393" s="39">
        <v>0</v>
      </c>
      <c r="L393" s="39">
        <v>1</v>
      </c>
      <c r="M393" s="40">
        <v>1</v>
      </c>
      <c r="N393" s="41">
        <f>MIN(D393:M393)</f>
        <v>0</v>
      </c>
      <c r="O393" s="42">
        <f>C393-N393</f>
        <v>2</v>
      </c>
      <c r="P393" s="43">
        <f>O393/C393</f>
        <v>1</v>
      </c>
    </row>
    <row r="394" spans="1:16" ht="9.75" customHeight="1">
      <c r="A394" s="5"/>
      <c r="B394" s="37" t="s">
        <v>284</v>
      </c>
      <c r="C394" s="37">
        <v>4</v>
      </c>
      <c r="D394" s="38">
        <v>0</v>
      </c>
      <c r="E394" s="39">
        <v>0</v>
      </c>
      <c r="F394" s="39">
        <v>0</v>
      </c>
      <c r="G394" s="39">
        <v>1</v>
      </c>
      <c r="H394" s="39">
        <v>1</v>
      </c>
      <c r="I394" s="39">
        <v>1</v>
      </c>
      <c r="J394" s="39">
        <v>1</v>
      </c>
      <c r="K394" s="39">
        <v>1</v>
      </c>
      <c r="L394" s="39">
        <v>1</v>
      </c>
      <c r="M394" s="40">
        <v>1</v>
      </c>
      <c r="N394" s="41">
        <f>MIN(D394:M394)</f>
        <v>0</v>
      </c>
      <c r="O394" s="42">
        <f>C394-N394</f>
        <v>4</v>
      </c>
      <c r="P394" s="43">
        <f>O394/C394</f>
        <v>1</v>
      </c>
    </row>
    <row r="395" spans="1:16" ht="9.75" customHeight="1">
      <c r="A395" s="5"/>
      <c r="B395" s="37" t="s">
        <v>285</v>
      </c>
      <c r="C395" s="37">
        <v>11</v>
      </c>
      <c r="D395" s="38">
        <v>6</v>
      </c>
      <c r="E395" s="39">
        <v>4</v>
      </c>
      <c r="F395" s="39">
        <v>4</v>
      </c>
      <c r="G395" s="39">
        <v>4</v>
      </c>
      <c r="H395" s="39">
        <v>5</v>
      </c>
      <c r="I395" s="39">
        <v>4</v>
      </c>
      <c r="J395" s="39">
        <v>5</v>
      </c>
      <c r="K395" s="39">
        <v>5</v>
      </c>
      <c r="L395" s="39">
        <v>6</v>
      </c>
      <c r="M395" s="40">
        <v>8</v>
      </c>
      <c r="N395" s="41">
        <f>MIN(D395:M395)</f>
        <v>4</v>
      </c>
      <c r="O395" s="42">
        <f>C395-N395</f>
        <v>7</v>
      </c>
      <c r="P395" s="43">
        <f>O395/C395</f>
        <v>0.6363636363636364</v>
      </c>
    </row>
    <row r="396" spans="1:16" ht="9.75" customHeight="1">
      <c r="A396" s="5"/>
      <c r="B396" s="37" t="s">
        <v>4</v>
      </c>
      <c r="C396" s="37"/>
      <c r="D396" s="38"/>
      <c r="E396" s="39"/>
      <c r="F396" s="39"/>
      <c r="G396" s="39"/>
      <c r="H396" s="39"/>
      <c r="I396" s="39"/>
      <c r="J396" s="39"/>
      <c r="K396" s="39"/>
      <c r="L396" s="39"/>
      <c r="M396" s="40"/>
      <c r="N396" s="41"/>
      <c r="O396" s="42"/>
      <c r="P396" s="43"/>
    </row>
    <row r="397" spans="1:16" ht="9.75" customHeight="1">
      <c r="A397" s="44"/>
      <c r="B397" s="45" t="s">
        <v>5</v>
      </c>
      <c r="C397" s="45">
        <f aca="true" t="shared" si="46" ref="C397:M397">SUM(C381:C385,C392:C396)</f>
        <v>17</v>
      </c>
      <c r="D397" s="46">
        <f t="shared" si="46"/>
        <v>6</v>
      </c>
      <c r="E397" s="47">
        <f t="shared" si="46"/>
        <v>4</v>
      </c>
      <c r="F397" s="47">
        <f t="shared" si="46"/>
        <v>4</v>
      </c>
      <c r="G397" s="47">
        <f t="shared" si="46"/>
        <v>5</v>
      </c>
      <c r="H397" s="47">
        <f t="shared" si="46"/>
        <v>7</v>
      </c>
      <c r="I397" s="47">
        <f t="shared" si="46"/>
        <v>5</v>
      </c>
      <c r="J397" s="47">
        <f t="shared" si="46"/>
        <v>6</v>
      </c>
      <c r="K397" s="47">
        <f t="shared" si="46"/>
        <v>6</v>
      </c>
      <c r="L397" s="47">
        <f t="shared" si="46"/>
        <v>8</v>
      </c>
      <c r="M397" s="48">
        <f t="shared" si="46"/>
        <v>10</v>
      </c>
      <c r="N397" s="49">
        <f>MIN(D397:M397)</f>
        <v>4</v>
      </c>
      <c r="O397" s="50">
        <f>C397-N397</f>
        <v>13</v>
      </c>
      <c r="P397" s="51">
        <f>O397/C397</f>
        <v>0.7647058823529411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569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288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288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288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288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288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288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289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104</v>
      </c>
      <c r="C410" s="37"/>
      <c r="D410" s="38"/>
      <c r="E410" s="39"/>
      <c r="F410" s="39"/>
      <c r="G410" s="39"/>
      <c r="H410" s="39"/>
      <c r="I410" s="39"/>
      <c r="J410" s="39"/>
      <c r="K410" s="39"/>
      <c r="L410" s="39"/>
      <c r="M410" s="40"/>
      <c r="N410" s="41"/>
      <c r="O410" s="42"/>
      <c r="P410" s="43"/>
    </row>
    <row r="411" spans="1:16" ht="9.75" customHeight="1">
      <c r="A411" s="5"/>
      <c r="B411" s="37" t="s">
        <v>284</v>
      </c>
      <c r="C411" s="37"/>
      <c r="D411" s="38"/>
      <c r="E411" s="39"/>
      <c r="F411" s="39"/>
      <c r="G411" s="39"/>
      <c r="H411" s="39"/>
      <c r="I411" s="39"/>
      <c r="J411" s="39"/>
      <c r="K411" s="39"/>
      <c r="L411" s="39"/>
      <c r="M411" s="40"/>
      <c r="N411" s="41"/>
      <c r="O411" s="42"/>
      <c r="P411" s="43"/>
    </row>
    <row r="412" spans="1:16" ht="9.75" customHeight="1">
      <c r="A412" s="5"/>
      <c r="B412" s="37" t="s">
        <v>285</v>
      </c>
      <c r="C412" s="37">
        <v>8</v>
      </c>
      <c r="D412" s="38">
        <v>4</v>
      </c>
      <c r="E412" s="39">
        <v>4</v>
      </c>
      <c r="F412" s="39">
        <v>3</v>
      </c>
      <c r="G412" s="39">
        <v>2</v>
      </c>
      <c r="H412" s="39">
        <v>2</v>
      </c>
      <c r="I412" s="39">
        <v>3</v>
      </c>
      <c r="J412" s="39">
        <v>3</v>
      </c>
      <c r="K412" s="39">
        <v>4</v>
      </c>
      <c r="L412" s="39">
        <v>4</v>
      </c>
      <c r="M412" s="40">
        <v>5</v>
      </c>
      <c r="N412" s="41">
        <f>MIN(D412:M412)</f>
        <v>2</v>
      </c>
      <c r="O412" s="42">
        <f>C412-N412</f>
        <v>6</v>
      </c>
      <c r="P412" s="43">
        <f>O412/C412</f>
        <v>0.75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47" ref="C414:M414">SUM(C398:C402,C409:C413)</f>
        <v>8</v>
      </c>
      <c r="D414" s="46">
        <f t="shared" si="47"/>
        <v>4</v>
      </c>
      <c r="E414" s="47">
        <f t="shared" si="47"/>
        <v>4</v>
      </c>
      <c r="F414" s="47">
        <f t="shared" si="47"/>
        <v>3</v>
      </c>
      <c r="G414" s="47">
        <f t="shared" si="47"/>
        <v>2</v>
      </c>
      <c r="H414" s="47">
        <f t="shared" si="47"/>
        <v>2</v>
      </c>
      <c r="I414" s="47">
        <f t="shared" si="47"/>
        <v>3</v>
      </c>
      <c r="J414" s="47">
        <f t="shared" si="47"/>
        <v>3</v>
      </c>
      <c r="K414" s="47">
        <f t="shared" si="47"/>
        <v>4</v>
      </c>
      <c r="L414" s="47">
        <f t="shared" si="47"/>
        <v>4</v>
      </c>
      <c r="M414" s="48">
        <f t="shared" si="47"/>
        <v>5</v>
      </c>
      <c r="N414" s="49">
        <f>MIN(D414:M414)</f>
        <v>2</v>
      </c>
      <c r="O414" s="50">
        <f>C414-N414</f>
        <v>6</v>
      </c>
      <c r="P414" s="51">
        <f>O414/C414</f>
        <v>0.75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569</v>
      </c>
      <c r="C418" s="37">
        <v>14</v>
      </c>
      <c r="D418" s="38">
        <v>11</v>
      </c>
      <c r="E418" s="39">
        <v>5</v>
      </c>
      <c r="F418" s="39">
        <v>2</v>
      </c>
      <c r="G418" s="39">
        <v>1</v>
      </c>
      <c r="H418" s="39">
        <v>0</v>
      </c>
      <c r="I418" s="39">
        <v>0</v>
      </c>
      <c r="J418" s="39">
        <v>0</v>
      </c>
      <c r="K418" s="39">
        <v>1</v>
      </c>
      <c r="L418" s="39">
        <v>3</v>
      </c>
      <c r="M418" s="40">
        <v>2</v>
      </c>
      <c r="N418" s="41">
        <f>MIN(D418:M418)</f>
        <v>0</v>
      </c>
      <c r="O418" s="42">
        <f>C418-N418</f>
        <v>14</v>
      </c>
      <c r="P418" s="43">
        <f>O418/C418</f>
        <v>1</v>
      </c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288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288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288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288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288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288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289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104</v>
      </c>
      <c r="C427" s="37">
        <v>2</v>
      </c>
      <c r="D427" s="38">
        <v>2</v>
      </c>
      <c r="E427" s="39">
        <v>1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40">
        <v>0</v>
      </c>
      <c r="N427" s="41">
        <f>MIN(D427:M427)</f>
        <v>0</v>
      </c>
      <c r="O427" s="42">
        <f>C427-N427</f>
        <v>2</v>
      </c>
      <c r="P427" s="43">
        <f>O427/C427</f>
        <v>1</v>
      </c>
    </row>
    <row r="428" spans="1:16" ht="9.75" customHeight="1">
      <c r="A428" s="5"/>
      <c r="B428" s="37" t="s">
        <v>284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285</v>
      </c>
      <c r="C429" s="37"/>
      <c r="D429" s="38"/>
      <c r="E429" s="39"/>
      <c r="F429" s="39"/>
      <c r="G429" s="39"/>
      <c r="H429" s="39"/>
      <c r="I429" s="39"/>
      <c r="J429" s="39"/>
      <c r="K429" s="39"/>
      <c r="L429" s="39"/>
      <c r="M429" s="40"/>
      <c r="N429" s="41"/>
      <c r="O429" s="42"/>
      <c r="P429" s="43"/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48" ref="C431:M431">SUM(C415:C419,C426:C430)</f>
        <v>16</v>
      </c>
      <c r="D431" s="46">
        <f t="shared" si="48"/>
        <v>13</v>
      </c>
      <c r="E431" s="47">
        <f t="shared" si="48"/>
        <v>6</v>
      </c>
      <c r="F431" s="47">
        <f t="shared" si="48"/>
        <v>2</v>
      </c>
      <c r="G431" s="47">
        <f t="shared" si="48"/>
        <v>1</v>
      </c>
      <c r="H431" s="47">
        <f t="shared" si="48"/>
        <v>0</v>
      </c>
      <c r="I431" s="47">
        <f t="shared" si="48"/>
        <v>0</v>
      </c>
      <c r="J431" s="47">
        <f t="shared" si="48"/>
        <v>0</v>
      </c>
      <c r="K431" s="47">
        <f t="shared" si="48"/>
        <v>1</v>
      </c>
      <c r="L431" s="47">
        <f t="shared" si="48"/>
        <v>3</v>
      </c>
      <c r="M431" s="48">
        <f t="shared" si="48"/>
        <v>2</v>
      </c>
      <c r="N431" s="49">
        <f>MIN(D431:M431)</f>
        <v>0</v>
      </c>
      <c r="O431" s="50">
        <f>C431-N431</f>
        <v>16</v>
      </c>
      <c r="P431" s="51">
        <f>O431/C431</f>
        <v>1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569</v>
      </c>
      <c r="C435" s="37"/>
      <c r="D435" s="38"/>
      <c r="E435" s="39"/>
      <c r="F435" s="39"/>
      <c r="G435" s="39"/>
      <c r="H435" s="39"/>
      <c r="I435" s="39"/>
      <c r="J435" s="39"/>
      <c r="K435" s="39"/>
      <c r="L435" s="39"/>
      <c r="M435" s="40"/>
      <c r="N435" s="41"/>
      <c r="O435" s="42"/>
      <c r="P435" s="43"/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293</v>
      </c>
      <c r="C437" s="37">
        <v>3</v>
      </c>
      <c r="D437" s="38">
        <v>2</v>
      </c>
      <c r="E437" s="39">
        <v>2</v>
      </c>
      <c r="F437" s="39">
        <v>2</v>
      </c>
      <c r="G437" s="39">
        <v>1</v>
      </c>
      <c r="H437" s="39">
        <v>1</v>
      </c>
      <c r="I437" s="39">
        <v>1</v>
      </c>
      <c r="J437" s="39">
        <v>1</v>
      </c>
      <c r="K437" s="39">
        <v>1</v>
      </c>
      <c r="L437" s="39">
        <v>1</v>
      </c>
      <c r="M437" s="40">
        <v>1</v>
      </c>
      <c r="N437" s="41">
        <f>MIN(D437:M437)</f>
        <v>1</v>
      </c>
      <c r="O437" s="42">
        <f>C437-N437</f>
        <v>2</v>
      </c>
      <c r="P437" s="43">
        <f>O437/C437</f>
        <v>0.6666666666666666</v>
      </c>
    </row>
    <row r="438" spans="1:16" ht="9.75" customHeight="1">
      <c r="A438" s="5"/>
      <c r="B438" s="37" t="s">
        <v>288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288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288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288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288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289</v>
      </c>
      <c r="C443" s="37">
        <f aca="true" t="shared" si="49" ref="C443:M443">SUM(C437:C442)</f>
        <v>3</v>
      </c>
      <c r="D443" s="38">
        <f t="shared" si="49"/>
        <v>2</v>
      </c>
      <c r="E443" s="39">
        <f t="shared" si="49"/>
        <v>2</v>
      </c>
      <c r="F443" s="39">
        <f t="shared" si="49"/>
        <v>2</v>
      </c>
      <c r="G443" s="39">
        <f t="shared" si="49"/>
        <v>1</v>
      </c>
      <c r="H443" s="39">
        <f t="shared" si="49"/>
        <v>1</v>
      </c>
      <c r="I443" s="39">
        <f t="shared" si="49"/>
        <v>1</v>
      </c>
      <c r="J443" s="39">
        <f t="shared" si="49"/>
        <v>1</v>
      </c>
      <c r="K443" s="39">
        <f t="shared" si="49"/>
        <v>1</v>
      </c>
      <c r="L443" s="39">
        <f t="shared" si="49"/>
        <v>1</v>
      </c>
      <c r="M443" s="40">
        <f t="shared" si="49"/>
        <v>1</v>
      </c>
      <c r="N443" s="41">
        <f>MIN(D443:M443)</f>
        <v>1</v>
      </c>
      <c r="O443" s="42">
        <f>C443-N443</f>
        <v>2</v>
      </c>
      <c r="P443" s="43">
        <f>O443/C443</f>
        <v>0.6666666666666666</v>
      </c>
    </row>
    <row r="444" spans="1:16" ht="9.75" customHeight="1">
      <c r="A444" s="5"/>
      <c r="B444" s="37" t="s">
        <v>104</v>
      </c>
      <c r="C444" s="37"/>
      <c r="D444" s="38"/>
      <c r="E444" s="39"/>
      <c r="F444" s="39"/>
      <c r="G444" s="39"/>
      <c r="H444" s="39"/>
      <c r="I444" s="39"/>
      <c r="J444" s="39"/>
      <c r="K444" s="39"/>
      <c r="L444" s="39"/>
      <c r="M444" s="40"/>
      <c r="N444" s="41"/>
      <c r="O444" s="42"/>
      <c r="P444" s="43"/>
    </row>
    <row r="445" spans="1:16" ht="9.75" customHeight="1">
      <c r="A445" s="5"/>
      <c r="B445" s="37" t="s">
        <v>284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285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>
        <v>1</v>
      </c>
      <c r="D447" s="38">
        <v>1</v>
      </c>
      <c r="E447" s="39">
        <v>1</v>
      </c>
      <c r="F447" s="39">
        <v>1</v>
      </c>
      <c r="G447" s="39">
        <v>1</v>
      </c>
      <c r="H447" s="39">
        <v>1</v>
      </c>
      <c r="I447" s="39">
        <v>1</v>
      </c>
      <c r="J447" s="39">
        <v>1</v>
      </c>
      <c r="K447" s="39">
        <v>1</v>
      </c>
      <c r="L447" s="39">
        <v>0</v>
      </c>
      <c r="M447" s="40">
        <v>0</v>
      </c>
      <c r="N447" s="41">
        <f>MIN(D447:M447)</f>
        <v>0</v>
      </c>
      <c r="O447" s="42">
        <f>C447-N447</f>
        <v>1</v>
      </c>
      <c r="P447" s="43">
        <f>O447/C447</f>
        <v>1</v>
      </c>
    </row>
    <row r="448" spans="1:16" ht="9.75" customHeight="1">
      <c r="A448" s="44"/>
      <c r="B448" s="45" t="s">
        <v>5</v>
      </c>
      <c r="C448" s="45">
        <f aca="true" t="shared" si="50" ref="C448:M448">SUM(C432:C436,C443:C447)</f>
        <v>4</v>
      </c>
      <c r="D448" s="46">
        <f t="shared" si="50"/>
        <v>3</v>
      </c>
      <c r="E448" s="47">
        <f t="shared" si="50"/>
        <v>3</v>
      </c>
      <c r="F448" s="47">
        <f t="shared" si="50"/>
        <v>3</v>
      </c>
      <c r="G448" s="47">
        <f t="shared" si="50"/>
        <v>2</v>
      </c>
      <c r="H448" s="47">
        <f t="shared" si="50"/>
        <v>2</v>
      </c>
      <c r="I448" s="47">
        <f t="shared" si="50"/>
        <v>2</v>
      </c>
      <c r="J448" s="47">
        <f t="shared" si="50"/>
        <v>2</v>
      </c>
      <c r="K448" s="47">
        <f t="shared" si="50"/>
        <v>2</v>
      </c>
      <c r="L448" s="47">
        <f t="shared" si="50"/>
        <v>1</v>
      </c>
      <c r="M448" s="48">
        <f t="shared" si="50"/>
        <v>1</v>
      </c>
      <c r="N448" s="49">
        <f>MIN(D448:M448)</f>
        <v>1</v>
      </c>
      <c r="O448" s="50">
        <f>C448-N448</f>
        <v>3</v>
      </c>
      <c r="P448" s="51">
        <f>O448/C448</f>
        <v>0.75</v>
      </c>
    </row>
    <row r="449" spans="1:16" ht="9.75" customHeight="1">
      <c r="A449" s="36" t="s">
        <v>163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>
        <v>6</v>
      </c>
      <c r="D450" s="38">
        <v>1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39">
        <v>2</v>
      </c>
      <c r="L450" s="39">
        <v>5</v>
      </c>
      <c r="M450" s="40">
        <v>3</v>
      </c>
      <c r="N450" s="41">
        <f>MIN(D450:M450)</f>
        <v>0</v>
      </c>
      <c r="O450" s="42">
        <f>C450-N450</f>
        <v>6</v>
      </c>
      <c r="P450" s="43">
        <f>O450/C450</f>
        <v>1</v>
      </c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569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288</v>
      </c>
      <c r="C454" s="37"/>
      <c r="D454" s="38"/>
      <c r="E454" s="39"/>
      <c r="F454" s="39"/>
      <c r="G454" s="39"/>
      <c r="H454" s="39"/>
      <c r="I454" s="39"/>
      <c r="J454" s="39"/>
      <c r="K454" s="39"/>
      <c r="L454" s="39"/>
      <c r="M454" s="40"/>
      <c r="N454" s="41"/>
      <c r="O454" s="42"/>
      <c r="P454" s="43"/>
    </row>
    <row r="455" spans="1:16" ht="9.75" customHeight="1">
      <c r="A455" s="5"/>
      <c r="B455" s="37" t="s">
        <v>288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288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288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288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288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289</v>
      </c>
      <c r="C460" s="37"/>
      <c r="D460" s="38"/>
      <c r="E460" s="39"/>
      <c r="F460" s="39"/>
      <c r="G460" s="39"/>
      <c r="H460" s="39"/>
      <c r="I460" s="39"/>
      <c r="J460" s="39"/>
      <c r="K460" s="39"/>
      <c r="L460" s="39"/>
      <c r="M460" s="40"/>
      <c r="N460" s="41"/>
      <c r="O460" s="42"/>
      <c r="P460" s="43"/>
    </row>
    <row r="461" spans="1:16" ht="9.75" customHeight="1">
      <c r="A461" s="5"/>
      <c r="B461" s="37" t="s">
        <v>104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284</v>
      </c>
      <c r="C462" s="37">
        <v>2</v>
      </c>
      <c r="D462" s="38">
        <v>1</v>
      </c>
      <c r="E462" s="39">
        <v>1</v>
      </c>
      <c r="F462" s="39">
        <v>1</v>
      </c>
      <c r="G462" s="39">
        <v>0</v>
      </c>
      <c r="H462" s="39">
        <v>1</v>
      </c>
      <c r="I462" s="39">
        <v>1</v>
      </c>
      <c r="J462" s="39">
        <v>1</v>
      </c>
      <c r="K462" s="39">
        <v>1</v>
      </c>
      <c r="L462" s="39">
        <v>1</v>
      </c>
      <c r="M462" s="40">
        <v>1</v>
      </c>
      <c r="N462" s="41">
        <f>MIN(D462:M462)</f>
        <v>0</v>
      </c>
      <c r="O462" s="42">
        <f>C462-N462</f>
        <v>2</v>
      </c>
      <c r="P462" s="43">
        <f>O462/C462</f>
        <v>1</v>
      </c>
    </row>
    <row r="463" spans="1:16" ht="9.75" customHeight="1">
      <c r="A463" s="5"/>
      <c r="B463" s="37" t="s">
        <v>285</v>
      </c>
      <c r="C463" s="37">
        <v>6</v>
      </c>
      <c r="D463" s="38">
        <v>4</v>
      </c>
      <c r="E463" s="39">
        <v>4</v>
      </c>
      <c r="F463" s="39">
        <v>4</v>
      </c>
      <c r="G463" s="39">
        <v>4</v>
      </c>
      <c r="H463" s="39">
        <v>4</v>
      </c>
      <c r="I463" s="39">
        <v>4</v>
      </c>
      <c r="J463" s="39">
        <v>4</v>
      </c>
      <c r="K463" s="39">
        <v>4</v>
      </c>
      <c r="L463" s="39">
        <v>5</v>
      </c>
      <c r="M463" s="40">
        <v>5</v>
      </c>
      <c r="N463" s="41">
        <f>MIN(D463:M463)</f>
        <v>4</v>
      </c>
      <c r="O463" s="42">
        <f>C463-N463</f>
        <v>2</v>
      </c>
      <c r="P463" s="43">
        <f>O463/C463</f>
        <v>0.3333333333333333</v>
      </c>
    </row>
    <row r="464" spans="1:16" ht="9.75" customHeight="1">
      <c r="A464" s="5"/>
      <c r="B464" s="37" t="s">
        <v>4</v>
      </c>
      <c r="C464" s="37">
        <v>1</v>
      </c>
      <c r="D464" s="38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1</v>
      </c>
      <c r="J464" s="39">
        <v>1</v>
      </c>
      <c r="K464" s="39">
        <v>1</v>
      </c>
      <c r="L464" s="39">
        <v>0</v>
      </c>
      <c r="M464" s="40">
        <v>0</v>
      </c>
      <c r="N464" s="41">
        <f>MIN(D464:M464)</f>
        <v>0</v>
      </c>
      <c r="O464" s="42">
        <f>C464-N464</f>
        <v>1</v>
      </c>
      <c r="P464" s="43">
        <f>O464/C464</f>
        <v>1</v>
      </c>
    </row>
    <row r="465" spans="1:16" ht="9.75" customHeight="1">
      <c r="A465" s="44"/>
      <c r="B465" s="45" t="s">
        <v>5</v>
      </c>
      <c r="C465" s="45">
        <f aca="true" t="shared" si="51" ref="C465:M465">SUM(C449:C453,C460:C464)</f>
        <v>15</v>
      </c>
      <c r="D465" s="46">
        <f t="shared" si="51"/>
        <v>6</v>
      </c>
      <c r="E465" s="47">
        <f t="shared" si="51"/>
        <v>5</v>
      </c>
      <c r="F465" s="47">
        <f t="shared" si="51"/>
        <v>5</v>
      </c>
      <c r="G465" s="47">
        <f t="shared" si="51"/>
        <v>4</v>
      </c>
      <c r="H465" s="47">
        <f t="shared" si="51"/>
        <v>5</v>
      </c>
      <c r="I465" s="47">
        <f t="shared" si="51"/>
        <v>6</v>
      </c>
      <c r="J465" s="47">
        <f t="shared" si="51"/>
        <v>6</v>
      </c>
      <c r="K465" s="47">
        <f t="shared" si="51"/>
        <v>8</v>
      </c>
      <c r="L465" s="47">
        <f t="shared" si="51"/>
        <v>11</v>
      </c>
      <c r="M465" s="48">
        <f t="shared" si="51"/>
        <v>9</v>
      </c>
      <c r="N465" s="49">
        <f>MIN(D465:M465)</f>
        <v>4</v>
      </c>
      <c r="O465" s="50">
        <f>C465-N465</f>
        <v>11</v>
      </c>
      <c r="P465" s="51">
        <f>O465/C465</f>
        <v>0.7333333333333333</v>
      </c>
    </row>
    <row r="466" spans="1:16" ht="9.75" customHeight="1">
      <c r="A466" s="36" t="s">
        <v>106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/>
      <c r="D467" s="38"/>
      <c r="E467" s="39"/>
      <c r="F467" s="39"/>
      <c r="G467" s="39"/>
      <c r="H467" s="39"/>
      <c r="I467" s="39"/>
      <c r="J467" s="39"/>
      <c r="K467" s="39"/>
      <c r="L467" s="39"/>
      <c r="M467" s="40"/>
      <c r="N467" s="41"/>
      <c r="O467" s="42"/>
      <c r="P467" s="43"/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569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>
        <v>1</v>
      </c>
      <c r="D470" s="38">
        <v>1</v>
      </c>
      <c r="E470" s="39">
        <v>1</v>
      </c>
      <c r="F470" s="39">
        <v>1</v>
      </c>
      <c r="G470" s="39">
        <v>1</v>
      </c>
      <c r="H470" s="39">
        <v>1</v>
      </c>
      <c r="I470" s="39">
        <v>1</v>
      </c>
      <c r="J470" s="39">
        <v>1</v>
      </c>
      <c r="K470" s="39">
        <v>1</v>
      </c>
      <c r="L470" s="39">
        <v>1</v>
      </c>
      <c r="M470" s="40">
        <v>1</v>
      </c>
      <c r="N470" s="41">
        <f>MIN(D470:M470)</f>
        <v>1</v>
      </c>
      <c r="O470" s="42">
        <f>C470-N470</f>
        <v>0</v>
      </c>
      <c r="P470" s="43">
        <f>O470/C470</f>
        <v>0</v>
      </c>
    </row>
    <row r="471" spans="1:16" ht="9.75" customHeight="1">
      <c r="A471" s="5"/>
      <c r="B471" s="37" t="s">
        <v>288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288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288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288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288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288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289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104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284</v>
      </c>
      <c r="C479" s="37"/>
      <c r="D479" s="38"/>
      <c r="E479" s="39"/>
      <c r="F479" s="39"/>
      <c r="G479" s="39"/>
      <c r="H479" s="39"/>
      <c r="I479" s="39"/>
      <c r="J479" s="39"/>
      <c r="K479" s="39"/>
      <c r="L479" s="39"/>
      <c r="M479" s="40"/>
      <c r="N479" s="41"/>
      <c r="O479" s="42"/>
      <c r="P479" s="43"/>
    </row>
    <row r="480" spans="1:16" ht="9.75" customHeight="1">
      <c r="A480" s="5"/>
      <c r="B480" s="37" t="s">
        <v>285</v>
      </c>
      <c r="C480" s="37">
        <v>8</v>
      </c>
      <c r="D480" s="38">
        <v>5</v>
      </c>
      <c r="E480" s="39">
        <v>4</v>
      </c>
      <c r="F480" s="39">
        <v>4</v>
      </c>
      <c r="G480" s="39">
        <v>3</v>
      </c>
      <c r="H480" s="39">
        <v>3</v>
      </c>
      <c r="I480" s="39">
        <v>4</v>
      </c>
      <c r="J480" s="39">
        <v>4</v>
      </c>
      <c r="K480" s="39">
        <v>5</v>
      </c>
      <c r="L480" s="39">
        <v>6</v>
      </c>
      <c r="M480" s="40">
        <v>5</v>
      </c>
      <c r="N480" s="41">
        <f>MIN(D480:M480)</f>
        <v>3</v>
      </c>
      <c r="O480" s="42">
        <f>C480-N480</f>
        <v>5</v>
      </c>
      <c r="P480" s="43">
        <f>O480/C480</f>
        <v>0.625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52" ref="C482:M482">SUM(C466:C470,C477:C481)</f>
        <v>9</v>
      </c>
      <c r="D482" s="46">
        <f t="shared" si="52"/>
        <v>6</v>
      </c>
      <c r="E482" s="47">
        <f t="shared" si="52"/>
        <v>5</v>
      </c>
      <c r="F482" s="47">
        <f t="shared" si="52"/>
        <v>5</v>
      </c>
      <c r="G482" s="47">
        <f t="shared" si="52"/>
        <v>4</v>
      </c>
      <c r="H482" s="47">
        <f t="shared" si="52"/>
        <v>4</v>
      </c>
      <c r="I482" s="47">
        <f t="shared" si="52"/>
        <v>5</v>
      </c>
      <c r="J482" s="47">
        <f t="shared" si="52"/>
        <v>5</v>
      </c>
      <c r="K482" s="47">
        <f t="shared" si="52"/>
        <v>6</v>
      </c>
      <c r="L482" s="47">
        <f t="shared" si="52"/>
        <v>7</v>
      </c>
      <c r="M482" s="48">
        <f t="shared" si="52"/>
        <v>6</v>
      </c>
      <c r="N482" s="49">
        <f>MIN(D482:M482)</f>
        <v>4</v>
      </c>
      <c r="O482" s="50">
        <f>C482-N482</f>
        <v>5</v>
      </c>
      <c r="P482" s="51">
        <f>O482/C482</f>
        <v>0.5555555555555556</v>
      </c>
    </row>
    <row r="483" spans="1:16" ht="9.75" customHeight="1">
      <c r="A483" s="36" t="s">
        <v>30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569</v>
      </c>
      <c r="C486" s="37">
        <v>10</v>
      </c>
      <c r="D486" s="38">
        <v>9</v>
      </c>
      <c r="E486" s="39">
        <v>6</v>
      </c>
      <c r="F486" s="39">
        <v>2</v>
      </c>
      <c r="G486" s="39">
        <v>2</v>
      </c>
      <c r="H486" s="39">
        <v>1</v>
      </c>
      <c r="I486" s="39">
        <v>3</v>
      </c>
      <c r="J486" s="39">
        <v>5</v>
      </c>
      <c r="K486" s="39">
        <v>2</v>
      </c>
      <c r="L486" s="39">
        <v>1</v>
      </c>
      <c r="M486" s="40">
        <v>3</v>
      </c>
      <c r="N486" s="41">
        <f>MIN(D486:M486)</f>
        <v>1</v>
      </c>
      <c r="O486" s="42">
        <f>C486-N486</f>
        <v>9</v>
      </c>
      <c r="P486" s="43">
        <f>O486/C486</f>
        <v>0.9</v>
      </c>
    </row>
    <row r="487" spans="1:16" ht="9.75" customHeight="1">
      <c r="A487" s="5"/>
      <c r="B487" s="37" t="s">
        <v>3</v>
      </c>
      <c r="C487" s="37"/>
      <c r="D487" s="38"/>
      <c r="E487" s="39"/>
      <c r="F487" s="39"/>
      <c r="G487" s="39"/>
      <c r="H487" s="39"/>
      <c r="I487" s="39"/>
      <c r="J487" s="39"/>
      <c r="K487" s="39"/>
      <c r="L487" s="39"/>
      <c r="M487" s="40"/>
      <c r="N487" s="41"/>
      <c r="O487" s="42"/>
      <c r="P487" s="43"/>
    </row>
    <row r="488" spans="1:16" ht="9.75" customHeight="1">
      <c r="A488" s="5"/>
      <c r="B488" s="37" t="s">
        <v>288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288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288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288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288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288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289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104</v>
      </c>
      <c r="C495" s="37">
        <v>3</v>
      </c>
      <c r="D495" s="38">
        <v>2</v>
      </c>
      <c r="E495" s="39">
        <v>2</v>
      </c>
      <c r="F495" s="39">
        <v>2</v>
      </c>
      <c r="G495" s="39">
        <v>1</v>
      </c>
      <c r="H495" s="39">
        <v>1</v>
      </c>
      <c r="I495" s="39">
        <v>0</v>
      </c>
      <c r="J495" s="39">
        <v>1</v>
      </c>
      <c r="K495" s="39">
        <v>1</v>
      </c>
      <c r="L495" s="39">
        <v>0</v>
      </c>
      <c r="M495" s="40">
        <v>1</v>
      </c>
      <c r="N495" s="41">
        <f>MIN(D495:M495)</f>
        <v>0</v>
      </c>
      <c r="O495" s="42">
        <f>C495-N495</f>
        <v>3</v>
      </c>
      <c r="P495" s="43">
        <f>O495/C495</f>
        <v>1</v>
      </c>
    </row>
    <row r="496" spans="1:16" ht="9.75" customHeight="1">
      <c r="A496" s="5"/>
      <c r="B496" s="37" t="s">
        <v>284</v>
      </c>
      <c r="C496" s="37">
        <v>3</v>
      </c>
      <c r="D496" s="38">
        <v>1</v>
      </c>
      <c r="E496" s="39">
        <v>1</v>
      </c>
      <c r="F496" s="39">
        <v>1</v>
      </c>
      <c r="G496" s="39">
        <v>1</v>
      </c>
      <c r="H496" s="39">
        <v>0</v>
      </c>
      <c r="I496" s="39">
        <v>1</v>
      </c>
      <c r="J496" s="39">
        <v>1</v>
      </c>
      <c r="K496" s="39">
        <v>1</v>
      </c>
      <c r="L496" s="39">
        <v>1</v>
      </c>
      <c r="M496" s="40">
        <v>1</v>
      </c>
      <c r="N496" s="41">
        <f>MIN(D496:M496)</f>
        <v>0</v>
      </c>
      <c r="O496" s="42">
        <f>C496-N496</f>
        <v>3</v>
      </c>
      <c r="P496" s="43">
        <f>O496/C496</f>
        <v>1</v>
      </c>
    </row>
    <row r="497" spans="1:16" ht="9.75" customHeight="1">
      <c r="A497" s="5"/>
      <c r="B497" s="37" t="s">
        <v>285</v>
      </c>
      <c r="C497" s="37">
        <v>3</v>
      </c>
      <c r="D497" s="38">
        <v>2</v>
      </c>
      <c r="E497" s="39">
        <v>2</v>
      </c>
      <c r="F497" s="39">
        <v>2</v>
      </c>
      <c r="G497" s="39">
        <v>2</v>
      </c>
      <c r="H497" s="39">
        <v>1</v>
      </c>
      <c r="I497" s="39">
        <v>1</v>
      </c>
      <c r="J497" s="39">
        <v>2</v>
      </c>
      <c r="K497" s="39">
        <v>1</v>
      </c>
      <c r="L497" s="39">
        <v>1</v>
      </c>
      <c r="M497" s="40">
        <v>1</v>
      </c>
      <c r="N497" s="41">
        <f>MIN(D497:M497)</f>
        <v>1</v>
      </c>
      <c r="O497" s="42">
        <f>C497-N497</f>
        <v>2</v>
      </c>
      <c r="P497" s="43">
        <f>O497/C497</f>
        <v>0.6666666666666666</v>
      </c>
    </row>
    <row r="498" spans="1:16" ht="9.75" customHeight="1">
      <c r="A498" s="5"/>
      <c r="B498" s="37" t="s">
        <v>4</v>
      </c>
      <c r="C498" s="37">
        <v>4</v>
      </c>
      <c r="D498" s="38">
        <v>2</v>
      </c>
      <c r="E498" s="39">
        <v>2</v>
      </c>
      <c r="F498" s="39">
        <v>1</v>
      </c>
      <c r="G498" s="39">
        <v>0</v>
      </c>
      <c r="H498" s="39">
        <v>0</v>
      </c>
      <c r="I498" s="39">
        <v>1</v>
      </c>
      <c r="J498" s="39">
        <v>1</v>
      </c>
      <c r="K498" s="39">
        <v>1</v>
      </c>
      <c r="L498" s="39">
        <v>0</v>
      </c>
      <c r="M498" s="40">
        <v>0</v>
      </c>
      <c r="N498" s="41">
        <f>MIN(D498:M498)</f>
        <v>0</v>
      </c>
      <c r="O498" s="42">
        <f>C498-N498</f>
        <v>4</v>
      </c>
      <c r="P498" s="43">
        <f>O498/C498</f>
        <v>1</v>
      </c>
    </row>
    <row r="499" spans="1:16" ht="9.75" customHeight="1">
      <c r="A499" s="44"/>
      <c r="B499" s="45" t="s">
        <v>5</v>
      </c>
      <c r="C499" s="45">
        <f aca="true" t="shared" si="53" ref="C499:M499">SUM(C483:C487,C494:C498)</f>
        <v>23</v>
      </c>
      <c r="D499" s="46">
        <f t="shared" si="53"/>
        <v>16</v>
      </c>
      <c r="E499" s="47">
        <f t="shared" si="53"/>
        <v>13</v>
      </c>
      <c r="F499" s="47">
        <f t="shared" si="53"/>
        <v>8</v>
      </c>
      <c r="G499" s="47">
        <f t="shared" si="53"/>
        <v>6</v>
      </c>
      <c r="H499" s="47">
        <f t="shared" si="53"/>
        <v>3</v>
      </c>
      <c r="I499" s="47">
        <f t="shared" si="53"/>
        <v>6</v>
      </c>
      <c r="J499" s="47">
        <f t="shared" si="53"/>
        <v>10</v>
      </c>
      <c r="K499" s="47">
        <f t="shared" si="53"/>
        <v>6</v>
      </c>
      <c r="L499" s="47">
        <f t="shared" si="53"/>
        <v>3</v>
      </c>
      <c r="M499" s="48">
        <f t="shared" si="53"/>
        <v>6</v>
      </c>
      <c r="N499" s="49">
        <f>MIN(D499:M499)</f>
        <v>3</v>
      </c>
      <c r="O499" s="50">
        <f>C499-N499</f>
        <v>20</v>
      </c>
      <c r="P499" s="51">
        <f>O499/C499</f>
        <v>0.8695652173913043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569</v>
      </c>
      <c r="C503" s="37">
        <v>5</v>
      </c>
      <c r="D503" s="38">
        <v>0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40">
        <v>0</v>
      </c>
      <c r="N503" s="41">
        <f>MIN(D503:M503)</f>
        <v>0</v>
      </c>
      <c r="O503" s="42">
        <f>C503-N503</f>
        <v>5</v>
      </c>
      <c r="P503" s="43">
        <f>O503/C503</f>
        <v>1</v>
      </c>
    </row>
    <row r="504" spans="1:16" ht="9.75" customHeight="1">
      <c r="A504" s="5"/>
      <c r="B504" s="37" t="s">
        <v>3</v>
      </c>
      <c r="C504" s="37">
        <v>3</v>
      </c>
      <c r="D504" s="38">
        <v>1</v>
      </c>
      <c r="E504" s="39">
        <v>1</v>
      </c>
      <c r="F504" s="39">
        <v>1</v>
      </c>
      <c r="G504" s="39">
        <v>1</v>
      </c>
      <c r="H504" s="39">
        <v>1</v>
      </c>
      <c r="I504" s="39">
        <v>1</v>
      </c>
      <c r="J504" s="39">
        <v>1</v>
      </c>
      <c r="K504" s="39">
        <v>1</v>
      </c>
      <c r="L504" s="39">
        <v>1</v>
      </c>
      <c r="M504" s="40">
        <v>1</v>
      </c>
      <c r="N504" s="41">
        <f>MIN(D504:M504)</f>
        <v>1</v>
      </c>
      <c r="O504" s="42">
        <f>C504-N504</f>
        <v>2</v>
      </c>
      <c r="P504" s="43">
        <f>O504/C504</f>
        <v>0.6666666666666666</v>
      </c>
    </row>
    <row r="505" spans="1:16" ht="9.75" customHeight="1">
      <c r="A505" s="5"/>
      <c r="B505" s="37" t="s">
        <v>288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288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288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288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288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288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289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104</v>
      </c>
      <c r="C512" s="37">
        <v>3</v>
      </c>
      <c r="D512" s="38">
        <v>1</v>
      </c>
      <c r="E512" s="39">
        <v>1</v>
      </c>
      <c r="F512" s="39">
        <v>1</v>
      </c>
      <c r="G512" s="39">
        <v>1</v>
      </c>
      <c r="H512" s="39">
        <v>1</v>
      </c>
      <c r="I512" s="39">
        <v>1</v>
      </c>
      <c r="J512" s="39">
        <v>1</v>
      </c>
      <c r="K512" s="39">
        <v>1</v>
      </c>
      <c r="L512" s="39">
        <v>1</v>
      </c>
      <c r="M512" s="40">
        <v>1</v>
      </c>
      <c r="N512" s="41">
        <f>MIN(D512:M512)</f>
        <v>1</v>
      </c>
      <c r="O512" s="42">
        <f>C512-N512</f>
        <v>2</v>
      </c>
      <c r="P512" s="43">
        <f>O512/C512</f>
        <v>0.6666666666666666</v>
      </c>
    </row>
    <row r="513" spans="1:16" ht="9.75" customHeight="1">
      <c r="A513" s="5"/>
      <c r="B513" s="37" t="s">
        <v>284</v>
      </c>
      <c r="C513" s="37">
        <v>3</v>
      </c>
      <c r="D513" s="38">
        <v>1</v>
      </c>
      <c r="E513" s="39">
        <v>1</v>
      </c>
      <c r="F513" s="39">
        <v>1</v>
      </c>
      <c r="G513" s="39">
        <v>1</v>
      </c>
      <c r="H513" s="39">
        <v>1</v>
      </c>
      <c r="I513" s="39">
        <v>1</v>
      </c>
      <c r="J513" s="39">
        <v>1</v>
      </c>
      <c r="K513" s="39">
        <v>0</v>
      </c>
      <c r="L513" s="39">
        <v>1</v>
      </c>
      <c r="M513" s="40">
        <v>1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285</v>
      </c>
      <c r="C514" s="37">
        <v>8</v>
      </c>
      <c r="D514" s="38">
        <v>6</v>
      </c>
      <c r="E514" s="39">
        <v>5</v>
      </c>
      <c r="F514" s="39">
        <v>6</v>
      </c>
      <c r="G514" s="39">
        <v>6</v>
      </c>
      <c r="H514" s="39">
        <v>6</v>
      </c>
      <c r="I514" s="39">
        <v>6</v>
      </c>
      <c r="J514" s="39">
        <v>5</v>
      </c>
      <c r="K514" s="39">
        <v>6</v>
      </c>
      <c r="L514" s="39">
        <v>6</v>
      </c>
      <c r="M514" s="40">
        <v>5</v>
      </c>
      <c r="N514" s="41">
        <f>MIN(D514:M514)</f>
        <v>5</v>
      </c>
      <c r="O514" s="42">
        <f>C514-N514</f>
        <v>3</v>
      </c>
      <c r="P514" s="43">
        <f>O514/C514</f>
        <v>0.375</v>
      </c>
    </row>
    <row r="515" spans="1:16" ht="9.75" customHeight="1">
      <c r="A515" s="5"/>
      <c r="B515" s="37" t="s">
        <v>4</v>
      </c>
      <c r="C515" s="37">
        <v>5</v>
      </c>
      <c r="D515" s="38">
        <v>3</v>
      </c>
      <c r="E515" s="39">
        <v>2</v>
      </c>
      <c r="F515" s="39">
        <v>2</v>
      </c>
      <c r="G515" s="39">
        <v>2</v>
      </c>
      <c r="H515" s="39">
        <v>1</v>
      </c>
      <c r="I515" s="39">
        <v>2</v>
      </c>
      <c r="J515" s="39">
        <v>2</v>
      </c>
      <c r="K515" s="39">
        <v>1</v>
      </c>
      <c r="L515" s="39">
        <v>2</v>
      </c>
      <c r="M515" s="40">
        <v>3</v>
      </c>
      <c r="N515" s="41">
        <f>MIN(D515:M515)</f>
        <v>1</v>
      </c>
      <c r="O515" s="42">
        <f>C515-N515</f>
        <v>4</v>
      </c>
      <c r="P515" s="43">
        <f>O515/C515</f>
        <v>0.8</v>
      </c>
    </row>
    <row r="516" spans="1:16" ht="9.75" customHeight="1">
      <c r="A516" s="44"/>
      <c r="B516" s="45" t="s">
        <v>5</v>
      </c>
      <c r="C516" s="45">
        <f aca="true" t="shared" si="54" ref="C516:M516">SUM(C500:C504,C511:C515)</f>
        <v>27</v>
      </c>
      <c r="D516" s="46">
        <f t="shared" si="54"/>
        <v>12</v>
      </c>
      <c r="E516" s="47">
        <f t="shared" si="54"/>
        <v>10</v>
      </c>
      <c r="F516" s="47">
        <f t="shared" si="54"/>
        <v>11</v>
      </c>
      <c r="G516" s="47">
        <f t="shared" si="54"/>
        <v>11</v>
      </c>
      <c r="H516" s="47">
        <f t="shared" si="54"/>
        <v>10</v>
      </c>
      <c r="I516" s="47">
        <f t="shared" si="54"/>
        <v>11</v>
      </c>
      <c r="J516" s="47">
        <f t="shared" si="54"/>
        <v>10</v>
      </c>
      <c r="K516" s="47">
        <f t="shared" si="54"/>
        <v>9</v>
      </c>
      <c r="L516" s="47">
        <f t="shared" si="54"/>
        <v>11</v>
      </c>
      <c r="M516" s="48">
        <f t="shared" si="54"/>
        <v>11</v>
      </c>
      <c r="N516" s="49">
        <f>MIN(D516:M516)</f>
        <v>9</v>
      </c>
      <c r="O516" s="50">
        <f>C516-N516</f>
        <v>18</v>
      </c>
      <c r="P516" s="51">
        <f>O516/C516</f>
        <v>0.6666666666666666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569</v>
      </c>
      <c r="C520" s="37"/>
      <c r="D520" s="38"/>
      <c r="E520" s="39"/>
      <c r="F520" s="39"/>
      <c r="G520" s="39"/>
      <c r="H520" s="39"/>
      <c r="I520" s="39"/>
      <c r="J520" s="39"/>
      <c r="K520" s="39"/>
      <c r="L520" s="39"/>
      <c r="M520" s="40"/>
      <c r="N520" s="41"/>
      <c r="O520" s="42"/>
      <c r="P520" s="43"/>
    </row>
    <row r="521" spans="1:16" ht="9.75" customHeight="1">
      <c r="A521" s="5"/>
      <c r="B521" s="37" t="s">
        <v>3</v>
      </c>
      <c r="C521" s="37"/>
      <c r="D521" s="38"/>
      <c r="E521" s="39"/>
      <c r="F521" s="39"/>
      <c r="G521" s="39"/>
      <c r="H521" s="39"/>
      <c r="I521" s="39"/>
      <c r="J521" s="39"/>
      <c r="K521" s="39"/>
      <c r="L521" s="39"/>
      <c r="M521" s="40"/>
      <c r="N521" s="41"/>
      <c r="O521" s="42"/>
      <c r="P521" s="43"/>
    </row>
    <row r="522" spans="1:16" ht="9.75" customHeight="1">
      <c r="A522" s="5"/>
      <c r="B522" s="37" t="s">
        <v>288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288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288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288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288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288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289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104</v>
      </c>
      <c r="C529" s="37"/>
      <c r="D529" s="38"/>
      <c r="E529" s="39"/>
      <c r="F529" s="39"/>
      <c r="G529" s="39"/>
      <c r="H529" s="39"/>
      <c r="I529" s="39"/>
      <c r="J529" s="39"/>
      <c r="K529" s="39"/>
      <c r="L529" s="39"/>
      <c r="M529" s="40"/>
      <c r="N529" s="41"/>
      <c r="O529" s="42"/>
      <c r="P529" s="43"/>
    </row>
    <row r="530" spans="1:16" ht="9.75" customHeight="1">
      <c r="A530" s="5"/>
      <c r="B530" s="37" t="s">
        <v>284</v>
      </c>
      <c r="C530" s="37"/>
      <c r="D530" s="38"/>
      <c r="E530" s="39"/>
      <c r="F530" s="39"/>
      <c r="G530" s="39"/>
      <c r="H530" s="39"/>
      <c r="I530" s="39"/>
      <c r="J530" s="39"/>
      <c r="K530" s="39"/>
      <c r="L530" s="39"/>
      <c r="M530" s="40"/>
      <c r="N530" s="41"/>
      <c r="O530" s="42"/>
      <c r="P530" s="43"/>
    </row>
    <row r="531" spans="1:16" ht="9.75" customHeight="1">
      <c r="A531" s="5"/>
      <c r="B531" s="37" t="s">
        <v>285</v>
      </c>
      <c r="C531" s="37">
        <v>2</v>
      </c>
      <c r="D531" s="38">
        <v>0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40">
        <v>0</v>
      </c>
      <c r="N531" s="41">
        <f>MIN(D531:M531)</f>
        <v>0</v>
      </c>
      <c r="O531" s="42">
        <f>C531-N531</f>
        <v>2</v>
      </c>
      <c r="P531" s="43">
        <f>O531/C531</f>
        <v>1</v>
      </c>
    </row>
    <row r="532" spans="1:16" ht="9.75" customHeight="1">
      <c r="A532" s="5"/>
      <c r="B532" s="37" t="s">
        <v>4</v>
      </c>
      <c r="C532" s="37"/>
      <c r="D532" s="38"/>
      <c r="E532" s="39"/>
      <c r="F532" s="39"/>
      <c r="G532" s="39"/>
      <c r="H532" s="39"/>
      <c r="I532" s="39"/>
      <c r="J532" s="39"/>
      <c r="K532" s="39"/>
      <c r="L532" s="39"/>
      <c r="M532" s="40"/>
      <c r="N532" s="41"/>
      <c r="O532" s="42"/>
      <c r="P532" s="43"/>
    </row>
    <row r="533" spans="1:16" ht="9.75" customHeight="1">
      <c r="A533" s="44"/>
      <c r="B533" s="45" t="s">
        <v>5</v>
      </c>
      <c r="C533" s="45">
        <f aca="true" t="shared" si="55" ref="C533:M533">SUM(C517:C521,C528:C532)</f>
        <v>2</v>
      </c>
      <c r="D533" s="46">
        <f t="shared" si="55"/>
        <v>0</v>
      </c>
      <c r="E533" s="47">
        <f t="shared" si="55"/>
        <v>0</v>
      </c>
      <c r="F533" s="47">
        <f t="shared" si="55"/>
        <v>0</v>
      </c>
      <c r="G533" s="47">
        <f t="shared" si="55"/>
        <v>0</v>
      </c>
      <c r="H533" s="47">
        <f t="shared" si="55"/>
        <v>0</v>
      </c>
      <c r="I533" s="47">
        <f t="shared" si="55"/>
        <v>0</v>
      </c>
      <c r="J533" s="47">
        <f t="shared" si="55"/>
        <v>0</v>
      </c>
      <c r="K533" s="47">
        <f t="shared" si="55"/>
        <v>0</v>
      </c>
      <c r="L533" s="47">
        <f t="shared" si="55"/>
        <v>0</v>
      </c>
      <c r="M533" s="48">
        <f t="shared" si="55"/>
        <v>0</v>
      </c>
      <c r="N533" s="49">
        <f>MIN(D533:M533)</f>
        <v>0</v>
      </c>
      <c r="O533" s="50">
        <f>C533-N533</f>
        <v>2</v>
      </c>
      <c r="P533" s="51">
        <f>O533/C533</f>
        <v>1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569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/>
      <c r="D538" s="38"/>
      <c r="E538" s="39"/>
      <c r="F538" s="39"/>
      <c r="G538" s="39"/>
      <c r="H538" s="39"/>
      <c r="I538" s="39"/>
      <c r="J538" s="39"/>
      <c r="K538" s="39"/>
      <c r="L538" s="39"/>
      <c r="M538" s="40"/>
      <c r="N538" s="41"/>
      <c r="O538" s="42"/>
      <c r="P538" s="43"/>
    </row>
    <row r="539" spans="1:16" ht="9.75" customHeight="1">
      <c r="A539" s="5"/>
      <c r="B539" s="37" t="s">
        <v>288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288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288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288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288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288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289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104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284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285</v>
      </c>
      <c r="C548" s="37">
        <v>2</v>
      </c>
      <c r="D548" s="38">
        <v>1</v>
      </c>
      <c r="E548" s="39">
        <v>0</v>
      </c>
      <c r="F548" s="39">
        <v>1</v>
      </c>
      <c r="G548" s="39">
        <v>0</v>
      </c>
      <c r="H548" s="39">
        <v>1</v>
      </c>
      <c r="I548" s="39">
        <v>1</v>
      </c>
      <c r="J548" s="39">
        <v>1</v>
      </c>
      <c r="K548" s="39">
        <v>1</v>
      </c>
      <c r="L548" s="39">
        <v>1</v>
      </c>
      <c r="M548" s="40">
        <v>1</v>
      </c>
      <c r="N548" s="41">
        <f>MIN(D548:M548)</f>
        <v>0</v>
      </c>
      <c r="O548" s="42">
        <f>C548-N548</f>
        <v>2</v>
      </c>
      <c r="P548" s="43">
        <f>O548/C548</f>
        <v>1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56" ref="C550:M550">SUM(C534:C538,C545:C549)</f>
        <v>2</v>
      </c>
      <c r="D550" s="46">
        <f t="shared" si="56"/>
        <v>1</v>
      </c>
      <c r="E550" s="47">
        <f t="shared" si="56"/>
        <v>0</v>
      </c>
      <c r="F550" s="47">
        <f t="shared" si="56"/>
        <v>1</v>
      </c>
      <c r="G550" s="47">
        <f t="shared" si="56"/>
        <v>0</v>
      </c>
      <c r="H550" s="47">
        <f t="shared" si="56"/>
        <v>1</v>
      </c>
      <c r="I550" s="47">
        <f t="shared" si="56"/>
        <v>1</v>
      </c>
      <c r="J550" s="47">
        <f t="shared" si="56"/>
        <v>1</v>
      </c>
      <c r="K550" s="47">
        <f t="shared" si="56"/>
        <v>1</v>
      </c>
      <c r="L550" s="47">
        <f t="shared" si="56"/>
        <v>1</v>
      </c>
      <c r="M550" s="48">
        <f t="shared" si="56"/>
        <v>1</v>
      </c>
      <c r="N550" s="49">
        <f>MIN(D550:M550)</f>
        <v>0</v>
      </c>
      <c r="O550" s="50">
        <f>C550-N550</f>
        <v>2</v>
      </c>
      <c r="P550" s="51">
        <f>O550/C550</f>
        <v>1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569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288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288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288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288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288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288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289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104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284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285</v>
      </c>
      <c r="C565" s="37">
        <v>4</v>
      </c>
      <c r="D565" s="38">
        <v>2</v>
      </c>
      <c r="E565" s="39">
        <v>2</v>
      </c>
      <c r="F565" s="39">
        <v>1</v>
      </c>
      <c r="G565" s="39">
        <v>2</v>
      </c>
      <c r="H565" s="39">
        <v>2</v>
      </c>
      <c r="I565" s="39">
        <v>2</v>
      </c>
      <c r="J565" s="39">
        <v>2</v>
      </c>
      <c r="K565" s="39">
        <v>3</v>
      </c>
      <c r="L565" s="39">
        <v>3</v>
      </c>
      <c r="M565" s="40">
        <v>3</v>
      </c>
      <c r="N565" s="41">
        <f>MIN(D565:M565)</f>
        <v>1</v>
      </c>
      <c r="O565" s="42">
        <f>C565-N565</f>
        <v>3</v>
      </c>
      <c r="P565" s="43">
        <f>O565/C565</f>
        <v>0.75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57" ref="C567:M567">SUM(C551:C555,C562:C566)</f>
        <v>4</v>
      </c>
      <c r="D567" s="46">
        <f t="shared" si="57"/>
        <v>2</v>
      </c>
      <c r="E567" s="47">
        <f t="shared" si="57"/>
        <v>2</v>
      </c>
      <c r="F567" s="47">
        <f t="shared" si="57"/>
        <v>1</v>
      </c>
      <c r="G567" s="47">
        <f t="shared" si="57"/>
        <v>2</v>
      </c>
      <c r="H567" s="47">
        <f t="shared" si="57"/>
        <v>2</v>
      </c>
      <c r="I567" s="47">
        <f t="shared" si="57"/>
        <v>2</v>
      </c>
      <c r="J567" s="47">
        <f t="shared" si="57"/>
        <v>2</v>
      </c>
      <c r="K567" s="47">
        <f t="shared" si="57"/>
        <v>3</v>
      </c>
      <c r="L567" s="47">
        <f t="shared" si="57"/>
        <v>3</v>
      </c>
      <c r="M567" s="48">
        <f t="shared" si="57"/>
        <v>3</v>
      </c>
      <c r="N567" s="49">
        <f>MIN(D567:M567)</f>
        <v>1</v>
      </c>
      <c r="O567" s="50">
        <f>C567-N567</f>
        <v>3</v>
      </c>
      <c r="P567" s="51">
        <f>O567/C567</f>
        <v>0.75</v>
      </c>
    </row>
    <row r="568" spans="1:16" ht="9.75" customHeight="1">
      <c r="A568" s="36" t="s">
        <v>35</v>
      </c>
      <c r="B568" s="52" t="s">
        <v>0</v>
      </c>
      <c r="C568" s="52">
        <v>77</v>
      </c>
      <c r="D568" s="53">
        <v>69</v>
      </c>
      <c r="E568" s="54">
        <v>62</v>
      </c>
      <c r="F568" s="54">
        <v>51</v>
      </c>
      <c r="G568" s="54">
        <v>42</v>
      </c>
      <c r="H568" s="54">
        <v>33</v>
      </c>
      <c r="I568" s="54">
        <v>32</v>
      </c>
      <c r="J568" s="54">
        <v>39</v>
      </c>
      <c r="K568" s="54">
        <v>42</v>
      </c>
      <c r="L568" s="54">
        <v>48</v>
      </c>
      <c r="M568" s="55">
        <v>49</v>
      </c>
      <c r="N568" s="56">
        <f>MIN(D568:M568)</f>
        <v>32</v>
      </c>
      <c r="O568" s="57">
        <f>C568-N568</f>
        <v>45</v>
      </c>
      <c r="P568" s="58">
        <f>O568/C568</f>
        <v>0.5844155844155844</v>
      </c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569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294</v>
      </c>
      <c r="C573" s="37">
        <v>54</v>
      </c>
      <c r="D573" s="38">
        <v>46</v>
      </c>
      <c r="E573" s="39">
        <v>46</v>
      </c>
      <c r="F573" s="39">
        <v>47</v>
      </c>
      <c r="G573" s="39">
        <v>45</v>
      </c>
      <c r="H573" s="39">
        <v>38</v>
      </c>
      <c r="I573" s="39">
        <v>32</v>
      </c>
      <c r="J573" s="39">
        <v>43</v>
      </c>
      <c r="K573" s="39">
        <v>47</v>
      </c>
      <c r="L573" s="39">
        <v>46</v>
      </c>
      <c r="M573" s="40">
        <v>50</v>
      </c>
      <c r="N573" s="41">
        <f>MIN(D573:M573)</f>
        <v>32</v>
      </c>
      <c r="O573" s="42">
        <f>C573-N573</f>
        <v>22</v>
      </c>
      <c r="P573" s="43">
        <f>O573/C573</f>
        <v>0.4074074074074074</v>
      </c>
    </row>
    <row r="574" spans="1:16" ht="9.75" customHeight="1">
      <c r="A574" s="5"/>
      <c r="B574" s="37" t="s">
        <v>508</v>
      </c>
      <c r="C574" s="37">
        <v>1</v>
      </c>
      <c r="D574" s="38">
        <v>0</v>
      </c>
      <c r="E574" s="39">
        <v>0</v>
      </c>
      <c r="F574" s="39">
        <v>0</v>
      </c>
      <c r="G574" s="39">
        <v>0</v>
      </c>
      <c r="H574" s="39">
        <v>1</v>
      </c>
      <c r="I574" s="39">
        <v>1</v>
      </c>
      <c r="J574" s="39">
        <v>1</v>
      </c>
      <c r="K574" s="39">
        <v>1</v>
      </c>
      <c r="L574" s="39">
        <v>0</v>
      </c>
      <c r="M574" s="40">
        <v>0</v>
      </c>
      <c r="N574" s="41">
        <f>MIN(D574:M574)</f>
        <v>0</v>
      </c>
      <c r="O574" s="42">
        <f>C574-N574</f>
        <v>1</v>
      </c>
      <c r="P574" s="43">
        <f>O574/C574</f>
        <v>1</v>
      </c>
    </row>
    <row r="575" spans="1:16" ht="9.75" customHeight="1">
      <c r="A575" s="5"/>
      <c r="B575" s="37" t="s">
        <v>288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288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288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288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289</v>
      </c>
      <c r="C579" s="37">
        <f aca="true" t="shared" si="58" ref="C579:M579">SUM(C573:C578)</f>
        <v>55</v>
      </c>
      <c r="D579" s="38">
        <f t="shared" si="58"/>
        <v>46</v>
      </c>
      <c r="E579" s="39">
        <f t="shared" si="58"/>
        <v>46</v>
      </c>
      <c r="F579" s="39">
        <f t="shared" si="58"/>
        <v>47</v>
      </c>
      <c r="G579" s="39">
        <f t="shared" si="58"/>
        <v>45</v>
      </c>
      <c r="H579" s="39">
        <f t="shared" si="58"/>
        <v>39</v>
      </c>
      <c r="I579" s="39">
        <f t="shared" si="58"/>
        <v>33</v>
      </c>
      <c r="J579" s="39">
        <f t="shared" si="58"/>
        <v>44</v>
      </c>
      <c r="K579" s="39">
        <f t="shared" si="58"/>
        <v>48</v>
      </c>
      <c r="L579" s="39">
        <f t="shared" si="58"/>
        <v>46</v>
      </c>
      <c r="M579" s="40">
        <f t="shared" si="58"/>
        <v>50</v>
      </c>
      <c r="N579" s="41">
        <f>MIN(D579:M579)</f>
        <v>33</v>
      </c>
      <c r="O579" s="42">
        <f>C579-N579</f>
        <v>22</v>
      </c>
      <c r="P579" s="43">
        <f>O579/C579</f>
        <v>0.4</v>
      </c>
    </row>
    <row r="580" spans="1:16" ht="9.75" customHeight="1">
      <c r="A580" s="5"/>
      <c r="B580" s="37" t="s">
        <v>104</v>
      </c>
      <c r="C580" s="37">
        <v>10</v>
      </c>
      <c r="D580" s="38">
        <v>9</v>
      </c>
      <c r="E580" s="39">
        <v>8</v>
      </c>
      <c r="F580" s="39">
        <v>7</v>
      </c>
      <c r="G580" s="39">
        <v>7</v>
      </c>
      <c r="H580" s="39">
        <v>6</v>
      </c>
      <c r="I580" s="39">
        <v>5</v>
      </c>
      <c r="J580" s="39">
        <v>6</v>
      </c>
      <c r="K580" s="39">
        <v>7</v>
      </c>
      <c r="L580" s="39">
        <v>8</v>
      </c>
      <c r="M580" s="40">
        <v>8</v>
      </c>
      <c r="N580" s="41">
        <f>MIN(D580:M580)</f>
        <v>5</v>
      </c>
      <c r="O580" s="42">
        <f>C580-N580</f>
        <v>5</v>
      </c>
      <c r="P580" s="43">
        <f>O580/C580</f>
        <v>0.5</v>
      </c>
    </row>
    <row r="581" spans="1:16" ht="9.75" customHeight="1">
      <c r="A581" s="5"/>
      <c r="B581" s="37" t="s">
        <v>284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285</v>
      </c>
      <c r="C582" s="37"/>
      <c r="D582" s="38"/>
      <c r="E582" s="39"/>
      <c r="F582" s="39"/>
      <c r="G582" s="39"/>
      <c r="H582" s="39"/>
      <c r="I582" s="39"/>
      <c r="J582" s="39"/>
      <c r="K582" s="39"/>
      <c r="L582" s="39"/>
      <c r="M582" s="40"/>
      <c r="N582" s="41"/>
      <c r="O582" s="42"/>
      <c r="P582" s="43"/>
    </row>
    <row r="583" spans="1:16" ht="9.75" customHeight="1">
      <c r="A583" s="5"/>
      <c r="B583" s="37" t="s">
        <v>4</v>
      </c>
      <c r="C583" s="37">
        <v>1</v>
      </c>
      <c r="D583" s="38">
        <v>1</v>
      </c>
      <c r="E583" s="39">
        <v>1</v>
      </c>
      <c r="F583" s="39">
        <v>1</v>
      </c>
      <c r="G583" s="39">
        <v>1</v>
      </c>
      <c r="H583" s="39">
        <v>1</v>
      </c>
      <c r="I583" s="39">
        <v>1</v>
      </c>
      <c r="J583" s="39">
        <v>1</v>
      </c>
      <c r="K583" s="39">
        <v>1</v>
      </c>
      <c r="L583" s="39">
        <v>1</v>
      </c>
      <c r="M583" s="40">
        <v>1</v>
      </c>
      <c r="N583" s="41">
        <f>MIN(D583:M583)</f>
        <v>1</v>
      </c>
      <c r="O583" s="42">
        <f>C583-N583</f>
        <v>0</v>
      </c>
      <c r="P583" s="43">
        <f>O583/C583</f>
        <v>0</v>
      </c>
    </row>
    <row r="584" spans="1:16" ht="9.75" customHeight="1">
      <c r="A584" s="44"/>
      <c r="B584" s="45" t="s">
        <v>5</v>
      </c>
      <c r="C584" s="45">
        <f aca="true" t="shared" si="59" ref="C584:M584">SUM(C568:C572,C579:C583)</f>
        <v>143</v>
      </c>
      <c r="D584" s="46">
        <f t="shared" si="59"/>
        <v>125</v>
      </c>
      <c r="E584" s="47">
        <f t="shared" si="59"/>
        <v>117</v>
      </c>
      <c r="F584" s="47">
        <f t="shared" si="59"/>
        <v>106</v>
      </c>
      <c r="G584" s="47">
        <f t="shared" si="59"/>
        <v>95</v>
      </c>
      <c r="H584" s="47">
        <f t="shared" si="59"/>
        <v>79</v>
      </c>
      <c r="I584" s="47">
        <f t="shared" si="59"/>
        <v>71</v>
      </c>
      <c r="J584" s="47">
        <f t="shared" si="59"/>
        <v>90</v>
      </c>
      <c r="K584" s="47">
        <f t="shared" si="59"/>
        <v>98</v>
      </c>
      <c r="L584" s="47">
        <f t="shared" si="59"/>
        <v>103</v>
      </c>
      <c r="M584" s="48">
        <f t="shared" si="59"/>
        <v>108</v>
      </c>
      <c r="N584" s="49">
        <f>MIN(D584:M584)</f>
        <v>71</v>
      </c>
      <c r="O584" s="50">
        <f>C584-N584</f>
        <v>72</v>
      </c>
      <c r="P584" s="51">
        <f>O584/C584</f>
        <v>0.5034965034965035</v>
      </c>
    </row>
    <row r="585" spans="1:16" ht="9.75" customHeight="1">
      <c r="A585" s="36" t="s">
        <v>36</v>
      </c>
      <c r="B585" s="52" t="s">
        <v>0</v>
      </c>
      <c r="C585" s="52">
        <v>186</v>
      </c>
      <c r="D585" s="53">
        <v>169</v>
      </c>
      <c r="E585" s="54">
        <v>150</v>
      </c>
      <c r="F585" s="54">
        <v>126</v>
      </c>
      <c r="G585" s="54">
        <v>109</v>
      </c>
      <c r="H585" s="54">
        <v>104</v>
      </c>
      <c r="I585" s="54">
        <v>110</v>
      </c>
      <c r="J585" s="54">
        <v>109</v>
      </c>
      <c r="K585" s="54">
        <v>113</v>
      </c>
      <c r="L585" s="54">
        <v>127</v>
      </c>
      <c r="M585" s="55">
        <v>138</v>
      </c>
      <c r="N585" s="56">
        <f>MIN(D585:M585)</f>
        <v>104</v>
      </c>
      <c r="O585" s="57">
        <f>C585-N585</f>
        <v>82</v>
      </c>
      <c r="P585" s="58">
        <f>O585/C585</f>
        <v>0.44086021505376344</v>
      </c>
    </row>
    <row r="586" spans="1:16" ht="9.75" customHeight="1">
      <c r="A586" s="5"/>
      <c r="B586" s="37" t="s">
        <v>1</v>
      </c>
      <c r="C586" s="37">
        <v>219</v>
      </c>
      <c r="D586" s="38">
        <v>157</v>
      </c>
      <c r="E586" s="39">
        <v>93</v>
      </c>
      <c r="F586" s="39">
        <v>47</v>
      </c>
      <c r="G586" s="39">
        <v>29</v>
      </c>
      <c r="H586" s="39">
        <v>17</v>
      </c>
      <c r="I586" s="39">
        <v>20</v>
      </c>
      <c r="J586" s="39">
        <v>10</v>
      </c>
      <c r="K586" s="39">
        <v>29</v>
      </c>
      <c r="L586" s="39">
        <v>50</v>
      </c>
      <c r="M586" s="40">
        <v>93</v>
      </c>
      <c r="N586" s="41">
        <f>MIN(D586:M586)</f>
        <v>10</v>
      </c>
      <c r="O586" s="42">
        <f>C586-N586</f>
        <v>209</v>
      </c>
      <c r="P586" s="43">
        <f>O586/C586</f>
        <v>0.954337899543379</v>
      </c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569</v>
      </c>
      <c r="C588" s="37"/>
      <c r="D588" s="38"/>
      <c r="E588" s="39"/>
      <c r="F588" s="39"/>
      <c r="G588" s="39"/>
      <c r="H588" s="39"/>
      <c r="I588" s="39"/>
      <c r="J588" s="39"/>
      <c r="K588" s="39"/>
      <c r="L588" s="39"/>
      <c r="M588" s="40"/>
      <c r="N588" s="41"/>
      <c r="O588" s="42"/>
      <c r="P588" s="43"/>
    </row>
    <row r="589" spans="1:16" ht="9.75" customHeight="1">
      <c r="A589" s="5"/>
      <c r="B589" s="37" t="s">
        <v>3</v>
      </c>
      <c r="C589" s="37">
        <v>6</v>
      </c>
      <c r="D589" s="38">
        <v>6</v>
      </c>
      <c r="E589" s="39">
        <v>5</v>
      </c>
      <c r="F589" s="39">
        <v>4</v>
      </c>
      <c r="G589" s="39">
        <v>3</v>
      </c>
      <c r="H589" s="39">
        <v>4</v>
      </c>
      <c r="I589" s="39">
        <v>4</v>
      </c>
      <c r="J589" s="39">
        <v>4</v>
      </c>
      <c r="K589" s="39">
        <v>4</v>
      </c>
      <c r="L589" s="39">
        <v>5</v>
      </c>
      <c r="M589" s="40">
        <v>5</v>
      </c>
      <c r="N589" s="41">
        <f>MIN(D589:M589)</f>
        <v>3</v>
      </c>
      <c r="O589" s="42">
        <f>C589-N589</f>
        <v>3</v>
      </c>
      <c r="P589" s="43">
        <f>O589/C589</f>
        <v>0.5</v>
      </c>
    </row>
    <row r="590" spans="1:16" ht="9.75" customHeight="1">
      <c r="A590" s="5"/>
      <c r="B590" s="37" t="s">
        <v>295</v>
      </c>
      <c r="C590" s="37">
        <v>2</v>
      </c>
      <c r="D590" s="38">
        <v>2</v>
      </c>
      <c r="E590" s="39">
        <v>2</v>
      </c>
      <c r="F590" s="39">
        <v>2</v>
      </c>
      <c r="G590" s="39">
        <v>2</v>
      </c>
      <c r="H590" s="39">
        <v>2</v>
      </c>
      <c r="I590" s="39">
        <v>2</v>
      </c>
      <c r="J590" s="39">
        <v>2</v>
      </c>
      <c r="K590" s="39">
        <v>2</v>
      </c>
      <c r="L590" s="39">
        <v>2</v>
      </c>
      <c r="M590" s="40">
        <v>2</v>
      </c>
      <c r="N590" s="41">
        <f>MIN(D590:M590)</f>
        <v>2</v>
      </c>
      <c r="O590" s="42">
        <f>C590-N590</f>
        <v>0</v>
      </c>
      <c r="P590" s="43">
        <f>O590/C590</f>
        <v>0</v>
      </c>
    </row>
    <row r="591" spans="1:16" ht="9.75" customHeight="1">
      <c r="A591" s="5"/>
      <c r="B591" s="37" t="s">
        <v>296</v>
      </c>
      <c r="C591" s="37">
        <v>10</v>
      </c>
      <c r="D591" s="38">
        <v>9</v>
      </c>
      <c r="E591" s="39">
        <v>8</v>
      </c>
      <c r="F591" s="39">
        <v>7</v>
      </c>
      <c r="G591" s="39">
        <v>7</v>
      </c>
      <c r="H591" s="39">
        <v>7</v>
      </c>
      <c r="I591" s="39">
        <v>7</v>
      </c>
      <c r="J591" s="39">
        <v>7</v>
      </c>
      <c r="K591" s="39">
        <v>7</v>
      </c>
      <c r="L591" s="39">
        <v>8</v>
      </c>
      <c r="M591" s="40">
        <v>8</v>
      </c>
      <c r="N591" s="41">
        <f>MIN(D591:M591)</f>
        <v>7</v>
      </c>
      <c r="O591" s="42">
        <f>C591-N591</f>
        <v>3</v>
      </c>
      <c r="P591" s="43">
        <f>O591/C591</f>
        <v>0.3</v>
      </c>
    </row>
    <row r="592" spans="1:16" ht="9.75" customHeight="1">
      <c r="A592" s="5"/>
      <c r="B592" s="37" t="s">
        <v>500</v>
      </c>
      <c r="C592" s="37">
        <v>1</v>
      </c>
      <c r="D592" s="38">
        <v>1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40">
        <v>0</v>
      </c>
      <c r="N592" s="41">
        <f>MIN(D592:M592)</f>
        <v>0</v>
      </c>
      <c r="O592" s="42">
        <f>C592-N592</f>
        <v>1</v>
      </c>
      <c r="P592" s="43">
        <f>O592/C592</f>
        <v>1</v>
      </c>
    </row>
    <row r="593" spans="1:16" ht="9.75" customHeight="1">
      <c r="A593" s="5"/>
      <c r="B593" s="37" t="s">
        <v>288</v>
      </c>
      <c r="C593" s="37"/>
      <c r="D593" s="38"/>
      <c r="E593" s="39"/>
      <c r="F593" s="39"/>
      <c r="G593" s="39"/>
      <c r="H593" s="39"/>
      <c r="I593" s="39"/>
      <c r="J593" s="39"/>
      <c r="K593" s="39"/>
      <c r="L593" s="39"/>
      <c r="M593" s="40"/>
      <c r="N593" s="41"/>
      <c r="O593" s="42"/>
      <c r="P593" s="43"/>
    </row>
    <row r="594" spans="1:16" ht="9.75" customHeight="1">
      <c r="A594" s="5"/>
      <c r="B594" s="37" t="s">
        <v>288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288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289</v>
      </c>
      <c r="C596" s="37">
        <f aca="true" t="shared" si="60" ref="C596:M596">SUM(C590:C595)</f>
        <v>13</v>
      </c>
      <c r="D596" s="38">
        <f t="shared" si="60"/>
        <v>12</v>
      </c>
      <c r="E596" s="39">
        <f t="shared" si="60"/>
        <v>10</v>
      </c>
      <c r="F596" s="39">
        <f t="shared" si="60"/>
        <v>9</v>
      </c>
      <c r="G596" s="39">
        <f t="shared" si="60"/>
        <v>9</v>
      </c>
      <c r="H596" s="39">
        <f t="shared" si="60"/>
        <v>9</v>
      </c>
      <c r="I596" s="39">
        <f t="shared" si="60"/>
        <v>9</v>
      </c>
      <c r="J596" s="39">
        <f t="shared" si="60"/>
        <v>9</v>
      </c>
      <c r="K596" s="39">
        <f t="shared" si="60"/>
        <v>9</v>
      </c>
      <c r="L596" s="39">
        <f t="shared" si="60"/>
        <v>10</v>
      </c>
      <c r="M596" s="40">
        <f t="shared" si="60"/>
        <v>10</v>
      </c>
      <c r="N596" s="41">
        <f aca="true" t="shared" si="61" ref="N596:N601">MIN(D596:M596)</f>
        <v>9</v>
      </c>
      <c r="O596" s="42">
        <f aca="true" t="shared" si="62" ref="O596:O601">C596-N596</f>
        <v>4</v>
      </c>
      <c r="P596" s="43">
        <f aca="true" t="shared" si="63" ref="P596:P601">O596/C596</f>
        <v>0.3076923076923077</v>
      </c>
    </row>
    <row r="597" spans="1:16" ht="9.75" customHeight="1">
      <c r="A597" s="5"/>
      <c r="B597" s="37" t="s">
        <v>104</v>
      </c>
      <c r="C597" s="37">
        <v>6</v>
      </c>
      <c r="D597" s="38">
        <v>6</v>
      </c>
      <c r="E597" s="39">
        <v>5</v>
      </c>
      <c r="F597" s="39">
        <v>4</v>
      </c>
      <c r="G597" s="39">
        <v>4</v>
      </c>
      <c r="H597" s="39">
        <v>4</v>
      </c>
      <c r="I597" s="39">
        <v>4</v>
      </c>
      <c r="J597" s="39">
        <v>4</v>
      </c>
      <c r="K597" s="39">
        <v>5</v>
      </c>
      <c r="L597" s="39">
        <v>5</v>
      </c>
      <c r="M597" s="40">
        <v>5</v>
      </c>
      <c r="N597" s="41">
        <f t="shared" si="61"/>
        <v>4</v>
      </c>
      <c r="O597" s="42">
        <f t="shared" si="62"/>
        <v>2</v>
      </c>
      <c r="P597" s="43">
        <f t="shared" si="63"/>
        <v>0.3333333333333333</v>
      </c>
    </row>
    <row r="598" spans="1:16" ht="9.75" customHeight="1">
      <c r="A598" s="5"/>
      <c r="B598" s="37" t="s">
        <v>284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285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64" ref="C601:M601">SUM(C585:C589,C596:C600)</f>
        <v>430</v>
      </c>
      <c r="D601" s="46">
        <f t="shared" si="64"/>
        <v>350</v>
      </c>
      <c r="E601" s="47">
        <f t="shared" si="64"/>
        <v>263</v>
      </c>
      <c r="F601" s="47">
        <f t="shared" si="64"/>
        <v>190</v>
      </c>
      <c r="G601" s="47">
        <f t="shared" si="64"/>
        <v>154</v>
      </c>
      <c r="H601" s="47">
        <f t="shared" si="64"/>
        <v>138</v>
      </c>
      <c r="I601" s="47">
        <f t="shared" si="64"/>
        <v>147</v>
      </c>
      <c r="J601" s="47">
        <f t="shared" si="64"/>
        <v>136</v>
      </c>
      <c r="K601" s="47">
        <f t="shared" si="64"/>
        <v>160</v>
      </c>
      <c r="L601" s="47">
        <f t="shared" si="64"/>
        <v>197</v>
      </c>
      <c r="M601" s="48">
        <f t="shared" si="64"/>
        <v>251</v>
      </c>
      <c r="N601" s="49">
        <f t="shared" si="61"/>
        <v>136</v>
      </c>
      <c r="O601" s="50">
        <f t="shared" si="62"/>
        <v>294</v>
      </c>
      <c r="P601" s="51">
        <f t="shared" si="63"/>
        <v>0.6837209302325581</v>
      </c>
    </row>
    <row r="602" spans="1:16" ht="9.75" customHeight="1">
      <c r="A602" s="36" t="s">
        <v>37</v>
      </c>
      <c r="B602" s="52" t="s">
        <v>0</v>
      </c>
      <c r="C602" s="52"/>
      <c r="D602" s="53"/>
      <c r="E602" s="54"/>
      <c r="F602" s="54"/>
      <c r="G602" s="54"/>
      <c r="H602" s="54"/>
      <c r="I602" s="54"/>
      <c r="J602" s="54"/>
      <c r="K602" s="54"/>
      <c r="L602" s="54"/>
      <c r="M602" s="55"/>
      <c r="N602" s="56"/>
      <c r="O602" s="57"/>
      <c r="P602" s="58"/>
    </row>
    <row r="603" spans="1:16" ht="9.75" customHeight="1">
      <c r="A603" s="5"/>
      <c r="B603" s="37" t="s">
        <v>1</v>
      </c>
      <c r="C603" s="37">
        <v>153</v>
      </c>
      <c r="D603" s="38">
        <v>137</v>
      </c>
      <c r="E603" s="39">
        <v>120</v>
      </c>
      <c r="F603" s="39">
        <v>94</v>
      </c>
      <c r="G603" s="39">
        <v>74</v>
      </c>
      <c r="H603" s="39">
        <v>68</v>
      </c>
      <c r="I603" s="39">
        <v>75</v>
      </c>
      <c r="J603" s="39">
        <v>83</v>
      </c>
      <c r="K603" s="39">
        <v>91</v>
      </c>
      <c r="L603" s="39">
        <v>104</v>
      </c>
      <c r="M603" s="40">
        <v>124</v>
      </c>
      <c r="N603" s="41">
        <f>MIN(D603:M603)</f>
        <v>68</v>
      </c>
      <c r="O603" s="42">
        <f>C603-N603</f>
        <v>85</v>
      </c>
      <c r="P603" s="43">
        <f>O603/C603</f>
        <v>0.5555555555555556</v>
      </c>
    </row>
    <row r="604" spans="1:16" ht="9.75" customHeight="1">
      <c r="A604" s="5"/>
      <c r="B604" s="37" t="s">
        <v>2</v>
      </c>
      <c r="C604" s="37">
        <v>356</v>
      </c>
      <c r="D604" s="38">
        <v>178</v>
      </c>
      <c r="E604" s="39">
        <v>80</v>
      </c>
      <c r="F604" s="39">
        <v>25</v>
      </c>
      <c r="G604" s="39">
        <v>18</v>
      </c>
      <c r="H604" s="39">
        <v>17</v>
      </c>
      <c r="I604" s="39">
        <v>24</v>
      </c>
      <c r="J604" s="39">
        <v>24</v>
      </c>
      <c r="K604" s="39">
        <v>64</v>
      </c>
      <c r="L604" s="39">
        <v>103</v>
      </c>
      <c r="M604" s="40">
        <v>151</v>
      </c>
      <c r="N604" s="41">
        <f>MIN(D604:M604)</f>
        <v>17</v>
      </c>
      <c r="O604" s="42">
        <f>C604-N604</f>
        <v>339</v>
      </c>
      <c r="P604" s="43">
        <f>O604/C604</f>
        <v>0.952247191011236</v>
      </c>
    </row>
    <row r="605" spans="1:16" ht="9.75" customHeight="1">
      <c r="A605" s="5"/>
      <c r="B605" s="37" t="s">
        <v>569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>
        <v>3</v>
      </c>
      <c r="D606" s="38">
        <v>2</v>
      </c>
      <c r="E606" s="39">
        <v>2</v>
      </c>
      <c r="F606" s="39">
        <v>2</v>
      </c>
      <c r="G606" s="39">
        <v>2</v>
      </c>
      <c r="H606" s="39">
        <v>1</v>
      </c>
      <c r="I606" s="39">
        <v>1</v>
      </c>
      <c r="J606" s="39">
        <v>2</v>
      </c>
      <c r="K606" s="39">
        <v>1</v>
      </c>
      <c r="L606" s="39">
        <v>1</v>
      </c>
      <c r="M606" s="40">
        <v>1</v>
      </c>
      <c r="N606" s="41">
        <f>MIN(D606:M606)</f>
        <v>1</v>
      </c>
      <c r="O606" s="42">
        <f>C606-N606</f>
        <v>2</v>
      </c>
      <c r="P606" s="43">
        <f>O606/C606</f>
        <v>0.6666666666666666</v>
      </c>
    </row>
    <row r="607" spans="1:16" ht="9.75" customHeight="1">
      <c r="A607" s="5"/>
      <c r="B607" s="37" t="s">
        <v>370</v>
      </c>
      <c r="C607" s="37">
        <v>1</v>
      </c>
      <c r="D607" s="38">
        <v>1</v>
      </c>
      <c r="E607" s="39">
        <v>1</v>
      </c>
      <c r="F607" s="39">
        <v>1</v>
      </c>
      <c r="G607" s="39">
        <v>1</v>
      </c>
      <c r="H607" s="39">
        <v>0</v>
      </c>
      <c r="I607" s="39">
        <v>1</v>
      </c>
      <c r="J607" s="39">
        <v>1</v>
      </c>
      <c r="K607" s="39">
        <v>1</v>
      </c>
      <c r="L607" s="39">
        <v>1</v>
      </c>
      <c r="M607" s="40">
        <v>1</v>
      </c>
      <c r="N607" s="41">
        <f>MIN(D607:M607)</f>
        <v>0</v>
      </c>
      <c r="O607" s="42">
        <f>C607-N607</f>
        <v>1</v>
      </c>
      <c r="P607" s="43">
        <f>O607/C607</f>
        <v>1</v>
      </c>
    </row>
    <row r="608" spans="1:16" ht="9.75" customHeight="1">
      <c r="A608" s="5"/>
      <c r="B608" s="37" t="s">
        <v>292</v>
      </c>
      <c r="C608" s="37">
        <v>26</v>
      </c>
      <c r="D608" s="38">
        <v>26</v>
      </c>
      <c r="E608" s="39">
        <v>25</v>
      </c>
      <c r="F608" s="39">
        <v>25</v>
      </c>
      <c r="G608" s="39">
        <v>26</v>
      </c>
      <c r="H608" s="39">
        <v>25</v>
      </c>
      <c r="I608" s="39">
        <v>26</v>
      </c>
      <c r="J608" s="39">
        <v>26</v>
      </c>
      <c r="K608" s="39">
        <v>26</v>
      </c>
      <c r="L608" s="39">
        <v>26</v>
      </c>
      <c r="M608" s="40">
        <v>26</v>
      </c>
      <c r="N608" s="41">
        <f>MIN(D608:M608)</f>
        <v>25</v>
      </c>
      <c r="O608" s="42">
        <f>C608-N608</f>
        <v>1</v>
      </c>
      <c r="P608" s="43">
        <f>O608/C608</f>
        <v>0.038461538461538464</v>
      </c>
    </row>
    <row r="609" spans="1:16" ht="9.75" customHeight="1">
      <c r="A609" s="5"/>
      <c r="B609" s="37" t="s">
        <v>288</v>
      </c>
      <c r="C609" s="37"/>
      <c r="D609" s="38"/>
      <c r="E609" s="39"/>
      <c r="F609" s="39"/>
      <c r="G609" s="39"/>
      <c r="H609" s="39"/>
      <c r="I609" s="39"/>
      <c r="J609" s="39"/>
      <c r="K609" s="39"/>
      <c r="L609" s="39"/>
      <c r="M609" s="40"/>
      <c r="N609" s="41"/>
      <c r="O609" s="42"/>
      <c r="P609" s="43"/>
    </row>
    <row r="610" spans="1:16" ht="9.75" customHeight="1">
      <c r="A610" s="5"/>
      <c r="B610" s="37" t="s">
        <v>288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288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288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289</v>
      </c>
      <c r="C613" s="37">
        <f aca="true" t="shared" si="65" ref="C613:M613">SUM(C607:C612)</f>
        <v>27</v>
      </c>
      <c r="D613" s="38">
        <f t="shared" si="65"/>
        <v>27</v>
      </c>
      <c r="E613" s="39">
        <f t="shared" si="65"/>
        <v>26</v>
      </c>
      <c r="F613" s="39">
        <f t="shared" si="65"/>
        <v>26</v>
      </c>
      <c r="G613" s="39">
        <f t="shared" si="65"/>
        <v>27</v>
      </c>
      <c r="H613" s="39">
        <f t="shared" si="65"/>
        <v>25</v>
      </c>
      <c r="I613" s="39">
        <f t="shared" si="65"/>
        <v>27</v>
      </c>
      <c r="J613" s="39">
        <f t="shared" si="65"/>
        <v>27</v>
      </c>
      <c r="K613" s="39">
        <f t="shared" si="65"/>
        <v>27</v>
      </c>
      <c r="L613" s="39">
        <f t="shared" si="65"/>
        <v>27</v>
      </c>
      <c r="M613" s="40">
        <f t="shared" si="65"/>
        <v>27</v>
      </c>
      <c r="N613" s="41">
        <f>MIN(D613:M613)</f>
        <v>25</v>
      </c>
      <c r="O613" s="42">
        <f>C613-N613</f>
        <v>2</v>
      </c>
      <c r="P613" s="43">
        <f>O613/C613</f>
        <v>0.07407407407407407</v>
      </c>
    </row>
    <row r="614" spans="1:16" ht="9.75" customHeight="1">
      <c r="A614" s="5"/>
      <c r="B614" s="37" t="s">
        <v>104</v>
      </c>
      <c r="C614" s="37">
        <v>4</v>
      </c>
      <c r="D614" s="38">
        <v>2</v>
      </c>
      <c r="E614" s="39">
        <v>2</v>
      </c>
      <c r="F614" s="39">
        <v>2</v>
      </c>
      <c r="G614" s="39">
        <v>2</v>
      </c>
      <c r="H614" s="39">
        <v>1</v>
      </c>
      <c r="I614" s="39">
        <v>2</v>
      </c>
      <c r="J614" s="39">
        <v>2</v>
      </c>
      <c r="K614" s="39">
        <v>3</v>
      </c>
      <c r="L614" s="39">
        <v>3</v>
      </c>
      <c r="M614" s="40">
        <v>3</v>
      </c>
      <c r="N614" s="41">
        <f>MIN(D614:M614)</f>
        <v>1</v>
      </c>
      <c r="O614" s="42">
        <f>C614-N614</f>
        <v>3</v>
      </c>
      <c r="P614" s="43">
        <f>O614/C614</f>
        <v>0.75</v>
      </c>
    </row>
    <row r="615" spans="1:16" ht="9.75" customHeight="1">
      <c r="A615" s="5"/>
      <c r="B615" s="37" t="s">
        <v>284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285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66" ref="C618:M618">SUM(C602:C606,C613:C617)</f>
        <v>543</v>
      </c>
      <c r="D618" s="46">
        <f t="shared" si="66"/>
        <v>346</v>
      </c>
      <c r="E618" s="47">
        <f t="shared" si="66"/>
        <v>230</v>
      </c>
      <c r="F618" s="47">
        <f t="shared" si="66"/>
        <v>149</v>
      </c>
      <c r="G618" s="47">
        <f t="shared" si="66"/>
        <v>123</v>
      </c>
      <c r="H618" s="47">
        <f t="shared" si="66"/>
        <v>112</v>
      </c>
      <c r="I618" s="47">
        <f t="shared" si="66"/>
        <v>129</v>
      </c>
      <c r="J618" s="47">
        <f t="shared" si="66"/>
        <v>138</v>
      </c>
      <c r="K618" s="47">
        <f t="shared" si="66"/>
        <v>186</v>
      </c>
      <c r="L618" s="47">
        <f t="shared" si="66"/>
        <v>238</v>
      </c>
      <c r="M618" s="48">
        <f t="shared" si="66"/>
        <v>306</v>
      </c>
      <c r="N618" s="49">
        <f>MIN(D618:M618)</f>
        <v>112</v>
      </c>
      <c r="O618" s="50">
        <f>C618-N618</f>
        <v>431</v>
      </c>
      <c r="P618" s="51">
        <f>O618/C618</f>
        <v>0.7937384898710865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/>
      <c r="D620" s="38"/>
      <c r="E620" s="39"/>
      <c r="F620" s="39"/>
      <c r="G620" s="39"/>
      <c r="H620" s="39"/>
      <c r="I620" s="39"/>
      <c r="J620" s="39"/>
      <c r="K620" s="39"/>
      <c r="L620" s="39"/>
      <c r="M620" s="40"/>
      <c r="N620" s="41"/>
      <c r="O620" s="42"/>
      <c r="P620" s="43"/>
    </row>
    <row r="621" spans="1:16" ht="9.75" customHeight="1">
      <c r="A621" s="5"/>
      <c r="B621" s="37" t="s">
        <v>2</v>
      </c>
      <c r="C621" s="37"/>
      <c r="D621" s="38"/>
      <c r="E621" s="39"/>
      <c r="F621" s="39"/>
      <c r="G621" s="39"/>
      <c r="H621" s="39"/>
      <c r="I621" s="39"/>
      <c r="J621" s="39"/>
      <c r="K621" s="39"/>
      <c r="L621" s="39"/>
      <c r="M621" s="40"/>
      <c r="N621" s="41"/>
      <c r="O621" s="42"/>
      <c r="P621" s="43"/>
    </row>
    <row r="622" spans="1:16" ht="9.75" customHeight="1">
      <c r="A622" s="5"/>
      <c r="B622" s="37" t="s">
        <v>569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/>
      <c r="D623" s="38"/>
      <c r="E623" s="39"/>
      <c r="F623" s="39"/>
      <c r="G623" s="39"/>
      <c r="H623" s="39"/>
      <c r="I623" s="39"/>
      <c r="J623" s="39"/>
      <c r="K623" s="39"/>
      <c r="L623" s="39"/>
      <c r="M623" s="40"/>
      <c r="N623" s="41"/>
      <c r="O623" s="42"/>
      <c r="P623" s="43"/>
    </row>
    <row r="624" spans="1:16" ht="9.75" customHeight="1">
      <c r="A624" s="5"/>
      <c r="B624" s="37" t="s">
        <v>288</v>
      </c>
      <c r="C624" s="37"/>
      <c r="D624" s="38"/>
      <c r="E624" s="39"/>
      <c r="F624" s="39"/>
      <c r="G624" s="39"/>
      <c r="H624" s="39"/>
      <c r="I624" s="39"/>
      <c r="J624" s="39"/>
      <c r="K624" s="39"/>
      <c r="L624" s="39"/>
      <c r="M624" s="40"/>
      <c r="N624" s="41"/>
      <c r="O624" s="42"/>
      <c r="P624" s="43"/>
    </row>
    <row r="625" spans="1:16" ht="9.75" customHeight="1">
      <c r="A625" s="5"/>
      <c r="B625" s="37" t="s">
        <v>288</v>
      </c>
      <c r="C625" s="37"/>
      <c r="D625" s="38"/>
      <c r="E625" s="39"/>
      <c r="F625" s="39"/>
      <c r="G625" s="39"/>
      <c r="H625" s="39"/>
      <c r="I625" s="39"/>
      <c r="J625" s="39"/>
      <c r="K625" s="39"/>
      <c r="L625" s="39"/>
      <c r="M625" s="40"/>
      <c r="N625" s="41"/>
      <c r="O625" s="42"/>
      <c r="P625" s="43"/>
    </row>
    <row r="626" spans="1:16" ht="9.75" customHeight="1">
      <c r="A626" s="5"/>
      <c r="B626" s="37" t="s">
        <v>288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288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288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288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289</v>
      </c>
      <c r="C630" s="37"/>
      <c r="D630" s="38"/>
      <c r="E630" s="39"/>
      <c r="F630" s="39"/>
      <c r="G630" s="39"/>
      <c r="H630" s="39"/>
      <c r="I630" s="39"/>
      <c r="J630" s="39"/>
      <c r="K630" s="39"/>
      <c r="L630" s="39"/>
      <c r="M630" s="40"/>
      <c r="N630" s="41"/>
      <c r="O630" s="42"/>
      <c r="P630" s="43"/>
    </row>
    <row r="631" spans="1:16" ht="9.75" customHeight="1">
      <c r="A631" s="5"/>
      <c r="B631" s="37" t="s">
        <v>104</v>
      </c>
      <c r="C631" s="37"/>
      <c r="D631" s="38"/>
      <c r="E631" s="39"/>
      <c r="F631" s="39"/>
      <c r="G631" s="39"/>
      <c r="H631" s="39"/>
      <c r="I631" s="39"/>
      <c r="J631" s="39"/>
      <c r="K631" s="39"/>
      <c r="L631" s="39"/>
      <c r="M631" s="40"/>
      <c r="N631" s="41"/>
      <c r="O631" s="42"/>
      <c r="P631" s="43"/>
    </row>
    <row r="632" spans="1:16" ht="9.75" customHeight="1">
      <c r="A632" s="5"/>
      <c r="B632" s="37" t="s">
        <v>284</v>
      </c>
      <c r="C632" s="37">
        <v>2</v>
      </c>
      <c r="D632" s="38">
        <v>2</v>
      </c>
      <c r="E632" s="39">
        <v>1</v>
      </c>
      <c r="F632" s="39">
        <v>1</v>
      </c>
      <c r="G632" s="39">
        <v>1</v>
      </c>
      <c r="H632" s="39">
        <v>1</v>
      </c>
      <c r="I632" s="39">
        <v>1</v>
      </c>
      <c r="J632" s="39">
        <v>1</v>
      </c>
      <c r="K632" s="39">
        <v>1</v>
      </c>
      <c r="L632" s="39">
        <v>1</v>
      </c>
      <c r="M632" s="40">
        <v>1</v>
      </c>
      <c r="N632" s="41">
        <f aca="true" t="shared" si="67" ref="N632:N637">MIN(D632:M632)</f>
        <v>1</v>
      </c>
      <c r="O632" s="42">
        <f aca="true" t="shared" si="68" ref="O632:O637">C632-N632</f>
        <v>1</v>
      </c>
      <c r="P632" s="43">
        <f aca="true" t="shared" si="69" ref="P632:P637">O632/C632</f>
        <v>0.5</v>
      </c>
    </row>
    <row r="633" spans="1:16" ht="9.75" customHeight="1">
      <c r="A633" s="5"/>
      <c r="B633" s="37" t="s">
        <v>285</v>
      </c>
      <c r="C633" s="37">
        <v>2</v>
      </c>
      <c r="D633" s="38">
        <v>2</v>
      </c>
      <c r="E633" s="39">
        <v>2</v>
      </c>
      <c r="F633" s="39">
        <v>2</v>
      </c>
      <c r="G633" s="39">
        <v>2</v>
      </c>
      <c r="H633" s="39">
        <v>1</v>
      </c>
      <c r="I633" s="39">
        <v>2</v>
      </c>
      <c r="J633" s="39">
        <v>2</v>
      </c>
      <c r="K633" s="39">
        <v>1</v>
      </c>
      <c r="L633" s="39">
        <v>2</v>
      </c>
      <c r="M633" s="40">
        <v>2</v>
      </c>
      <c r="N633" s="41">
        <f t="shared" si="67"/>
        <v>1</v>
      </c>
      <c r="O633" s="42">
        <f t="shared" si="68"/>
        <v>1</v>
      </c>
      <c r="P633" s="43">
        <f t="shared" si="69"/>
        <v>0.5</v>
      </c>
    </row>
    <row r="634" spans="1:16" ht="9.75" customHeight="1">
      <c r="A634" s="5"/>
      <c r="B634" s="37" t="s">
        <v>4</v>
      </c>
      <c r="C634" s="37">
        <v>2</v>
      </c>
      <c r="D634" s="38">
        <v>2</v>
      </c>
      <c r="E634" s="39">
        <v>2</v>
      </c>
      <c r="F634" s="39">
        <v>2</v>
      </c>
      <c r="G634" s="39">
        <v>1</v>
      </c>
      <c r="H634" s="39">
        <v>2</v>
      </c>
      <c r="I634" s="39">
        <v>2</v>
      </c>
      <c r="J634" s="39">
        <v>2</v>
      </c>
      <c r="K634" s="39">
        <v>2</v>
      </c>
      <c r="L634" s="39">
        <v>2</v>
      </c>
      <c r="M634" s="40">
        <v>2</v>
      </c>
      <c r="N634" s="41">
        <f t="shared" si="67"/>
        <v>1</v>
      </c>
      <c r="O634" s="42">
        <f t="shared" si="68"/>
        <v>1</v>
      </c>
      <c r="P634" s="43">
        <f t="shared" si="69"/>
        <v>0.5</v>
      </c>
    </row>
    <row r="635" spans="1:16" ht="9.75" customHeight="1">
      <c r="A635" s="44"/>
      <c r="B635" s="45" t="s">
        <v>5</v>
      </c>
      <c r="C635" s="45">
        <f aca="true" t="shared" si="70" ref="C635:M635">SUM(C619:C623,C630:C634)</f>
        <v>6</v>
      </c>
      <c r="D635" s="46">
        <f t="shared" si="70"/>
        <v>6</v>
      </c>
      <c r="E635" s="47">
        <f t="shared" si="70"/>
        <v>5</v>
      </c>
      <c r="F635" s="47">
        <f t="shared" si="70"/>
        <v>5</v>
      </c>
      <c r="G635" s="47">
        <f t="shared" si="70"/>
        <v>4</v>
      </c>
      <c r="H635" s="47">
        <f t="shared" si="70"/>
        <v>4</v>
      </c>
      <c r="I635" s="47">
        <f t="shared" si="70"/>
        <v>5</v>
      </c>
      <c r="J635" s="47">
        <f t="shared" si="70"/>
        <v>5</v>
      </c>
      <c r="K635" s="47">
        <f t="shared" si="70"/>
        <v>4</v>
      </c>
      <c r="L635" s="47">
        <f t="shared" si="70"/>
        <v>5</v>
      </c>
      <c r="M635" s="48">
        <f t="shared" si="70"/>
        <v>5</v>
      </c>
      <c r="N635" s="49">
        <f t="shared" si="67"/>
        <v>4</v>
      </c>
      <c r="O635" s="50">
        <f t="shared" si="68"/>
        <v>2</v>
      </c>
      <c r="P635" s="51">
        <f t="shared" si="69"/>
        <v>0.3333333333333333</v>
      </c>
    </row>
    <row r="636" spans="1:16" ht="9.75" customHeight="1">
      <c r="A636" s="36" t="s">
        <v>39</v>
      </c>
      <c r="B636" s="52" t="s">
        <v>0</v>
      </c>
      <c r="C636" s="52">
        <v>36</v>
      </c>
      <c r="D636" s="53">
        <v>33</v>
      </c>
      <c r="E636" s="54">
        <v>30</v>
      </c>
      <c r="F636" s="54">
        <v>21</v>
      </c>
      <c r="G636" s="54">
        <v>23</v>
      </c>
      <c r="H636" s="54">
        <v>23</v>
      </c>
      <c r="I636" s="54">
        <v>21</v>
      </c>
      <c r="J636" s="54">
        <v>22</v>
      </c>
      <c r="K636" s="54">
        <v>23</v>
      </c>
      <c r="L636" s="54">
        <v>26</v>
      </c>
      <c r="M636" s="55">
        <v>27</v>
      </c>
      <c r="N636" s="56">
        <f t="shared" si="67"/>
        <v>21</v>
      </c>
      <c r="O636" s="57">
        <f t="shared" si="68"/>
        <v>15</v>
      </c>
      <c r="P636" s="58">
        <f t="shared" si="69"/>
        <v>0.4166666666666667</v>
      </c>
    </row>
    <row r="637" spans="1:16" ht="9.75" customHeight="1">
      <c r="A637" s="5"/>
      <c r="B637" s="37" t="s">
        <v>1</v>
      </c>
      <c r="C637" s="37">
        <v>74</v>
      </c>
      <c r="D637" s="38">
        <v>52</v>
      </c>
      <c r="E637" s="39">
        <v>36</v>
      </c>
      <c r="F637" s="39">
        <v>20</v>
      </c>
      <c r="G637" s="39">
        <v>15</v>
      </c>
      <c r="H637" s="39">
        <v>8</v>
      </c>
      <c r="I637" s="39">
        <v>12</v>
      </c>
      <c r="J637" s="39">
        <v>11</v>
      </c>
      <c r="K637" s="39">
        <v>18</v>
      </c>
      <c r="L637" s="39">
        <v>24</v>
      </c>
      <c r="M637" s="40">
        <v>42</v>
      </c>
      <c r="N637" s="41">
        <f t="shared" si="67"/>
        <v>8</v>
      </c>
      <c r="O637" s="42">
        <f t="shared" si="68"/>
        <v>66</v>
      </c>
      <c r="P637" s="43">
        <f t="shared" si="69"/>
        <v>0.8918918918918919</v>
      </c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569</v>
      </c>
      <c r="C639" s="37">
        <v>2</v>
      </c>
      <c r="D639" s="38">
        <v>2</v>
      </c>
      <c r="E639" s="39">
        <v>1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>
        <v>1</v>
      </c>
      <c r="L639" s="39">
        <v>0</v>
      </c>
      <c r="M639" s="40">
        <v>0</v>
      </c>
      <c r="N639" s="41">
        <f>MIN(D639:M639)</f>
        <v>0</v>
      </c>
      <c r="O639" s="42">
        <f>C639-N639</f>
        <v>2</v>
      </c>
      <c r="P639" s="43">
        <f>O639/C639</f>
        <v>1</v>
      </c>
    </row>
    <row r="640" spans="1:16" ht="9.75" customHeight="1">
      <c r="A640" s="5"/>
      <c r="B640" s="37" t="s">
        <v>3</v>
      </c>
      <c r="C640" s="37">
        <v>1</v>
      </c>
      <c r="D640" s="38">
        <v>1</v>
      </c>
      <c r="E640" s="39">
        <v>1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>
        <v>0</v>
      </c>
      <c r="L640" s="39">
        <v>1</v>
      </c>
      <c r="M640" s="40">
        <v>1</v>
      </c>
      <c r="N640" s="41">
        <f>MIN(D640:M640)</f>
        <v>0</v>
      </c>
      <c r="O640" s="42">
        <f>C640-N640</f>
        <v>1</v>
      </c>
      <c r="P640" s="43">
        <f>O640/C640</f>
        <v>1</v>
      </c>
    </row>
    <row r="641" spans="1:16" ht="9.75" customHeight="1">
      <c r="A641" s="5"/>
      <c r="B641" s="37" t="s">
        <v>288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288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288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288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288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288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289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104</v>
      </c>
      <c r="C648" s="37">
        <v>5</v>
      </c>
      <c r="D648" s="38">
        <v>4</v>
      </c>
      <c r="E648" s="39">
        <v>3</v>
      </c>
      <c r="F648" s="39">
        <v>3</v>
      </c>
      <c r="G648" s="39">
        <v>3</v>
      </c>
      <c r="H648" s="39">
        <v>2</v>
      </c>
      <c r="I648" s="39">
        <v>3</v>
      </c>
      <c r="J648" s="39">
        <v>3</v>
      </c>
      <c r="K648" s="39">
        <v>3</v>
      </c>
      <c r="L648" s="39">
        <v>4</v>
      </c>
      <c r="M648" s="40">
        <v>4</v>
      </c>
      <c r="N648" s="41">
        <f>MIN(D648:M648)</f>
        <v>2</v>
      </c>
      <c r="O648" s="42">
        <f>C648-N648</f>
        <v>3</v>
      </c>
      <c r="P648" s="43">
        <f>O648/C648</f>
        <v>0.6</v>
      </c>
    </row>
    <row r="649" spans="1:16" ht="9.75" customHeight="1">
      <c r="A649" s="5"/>
      <c r="B649" s="37" t="s">
        <v>284</v>
      </c>
      <c r="C649" s="37"/>
      <c r="D649" s="38"/>
      <c r="E649" s="39"/>
      <c r="F649" s="39"/>
      <c r="G649" s="39"/>
      <c r="H649" s="39"/>
      <c r="I649" s="39"/>
      <c r="J649" s="39"/>
      <c r="K649" s="39"/>
      <c r="L649" s="39"/>
      <c r="M649" s="40"/>
      <c r="N649" s="41"/>
      <c r="O649" s="42"/>
      <c r="P649" s="43"/>
    </row>
    <row r="650" spans="1:16" ht="9.75" customHeight="1">
      <c r="A650" s="5"/>
      <c r="B650" s="37" t="s">
        <v>285</v>
      </c>
      <c r="C650" s="37"/>
      <c r="D650" s="38"/>
      <c r="E650" s="39"/>
      <c r="F650" s="39"/>
      <c r="G650" s="39"/>
      <c r="H650" s="39"/>
      <c r="I650" s="39"/>
      <c r="J650" s="39"/>
      <c r="K650" s="39"/>
      <c r="L650" s="39"/>
      <c r="M650" s="40"/>
      <c r="N650" s="41"/>
      <c r="O650" s="42"/>
      <c r="P650" s="43"/>
    </row>
    <row r="651" spans="1:16" ht="9.75" customHeight="1">
      <c r="A651" s="5"/>
      <c r="B651" s="37" t="s">
        <v>4</v>
      </c>
      <c r="C651" s="37"/>
      <c r="D651" s="38"/>
      <c r="E651" s="39"/>
      <c r="F651" s="39"/>
      <c r="G651" s="39"/>
      <c r="H651" s="39"/>
      <c r="I651" s="39"/>
      <c r="J651" s="39"/>
      <c r="K651" s="39"/>
      <c r="L651" s="39"/>
      <c r="M651" s="40"/>
      <c r="N651" s="41"/>
      <c r="O651" s="42"/>
      <c r="P651" s="43"/>
    </row>
    <row r="652" spans="1:16" ht="9.75" customHeight="1">
      <c r="A652" s="44"/>
      <c r="B652" s="45" t="s">
        <v>5</v>
      </c>
      <c r="C652" s="45">
        <f aca="true" t="shared" si="71" ref="C652:M652">SUM(C636:C640,C647:C651)</f>
        <v>118</v>
      </c>
      <c r="D652" s="46">
        <f t="shared" si="71"/>
        <v>92</v>
      </c>
      <c r="E652" s="47">
        <f t="shared" si="71"/>
        <v>71</v>
      </c>
      <c r="F652" s="47">
        <f t="shared" si="71"/>
        <v>44</v>
      </c>
      <c r="G652" s="47">
        <f t="shared" si="71"/>
        <v>41</v>
      </c>
      <c r="H652" s="47">
        <f t="shared" si="71"/>
        <v>33</v>
      </c>
      <c r="I652" s="47">
        <f t="shared" si="71"/>
        <v>36</v>
      </c>
      <c r="J652" s="47">
        <f t="shared" si="71"/>
        <v>36</v>
      </c>
      <c r="K652" s="47">
        <f t="shared" si="71"/>
        <v>45</v>
      </c>
      <c r="L652" s="47">
        <f t="shared" si="71"/>
        <v>55</v>
      </c>
      <c r="M652" s="48">
        <f t="shared" si="71"/>
        <v>74</v>
      </c>
      <c r="N652" s="49">
        <f>MIN(D652:M652)</f>
        <v>33</v>
      </c>
      <c r="O652" s="50">
        <f>C652-N652</f>
        <v>85</v>
      </c>
      <c r="P652" s="51">
        <f>O652/C652</f>
        <v>0.7203389830508474</v>
      </c>
    </row>
    <row r="653" spans="1:16" ht="9.75" customHeight="1">
      <c r="A653" s="36" t="s">
        <v>40</v>
      </c>
      <c r="B653" s="52" t="s">
        <v>0</v>
      </c>
      <c r="C653" s="52">
        <v>28</v>
      </c>
      <c r="D653" s="53">
        <v>24</v>
      </c>
      <c r="E653" s="54">
        <v>22</v>
      </c>
      <c r="F653" s="54">
        <v>8</v>
      </c>
      <c r="G653" s="54">
        <v>7</v>
      </c>
      <c r="H653" s="54">
        <v>7</v>
      </c>
      <c r="I653" s="54">
        <v>7</v>
      </c>
      <c r="J653" s="54">
        <v>7</v>
      </c>
      <c r="K653" s="54">
        <v>13</v>
      </c>
      <c r="L653" s="54">
        <v>19</v>
      </c>
      <c r="M653" s="55">
        <v>21</v>
      </c>
      <c r="N653" s="56">
        <f>MIN(D653:M653)</f>
        <v>7</v>
      </c>
      <c r="O653" s="57">
        <f>C653-N653</f>
        <v>21</v>
      </c>
      <c r="P653" s="58">
        <f>O653/C653</f>
        <v>0.75</v>
      </c>
    </row>
    <row r="654" spans="1:16" ht="9.75" customHeight="1">
      <c r="A654" s="5"/>
      <c r="B654" s="37" t="s">
        <v>1</v>
      </c>
      <c r="C654" s="37">
        <v>67</v>
      </c>
      <c r="D654" s="38">
        <v>45</v>
      </c>
      <c r="E654" s="39">
        <v>17</v>
      </c>
      <c r="F654" s="39">
        <v>6</v>
      </c>
      <c r="G654" s="39">
        <v>1</v>
      </c>
      <c r="H654" s="39">
        <v>2</v>
      </c>
      <c r="I654" s="39">
        <v>3</v>
      </c>
      <c r="J654" s="39">
        <v>6</v>
      </c>
      <c r="K654" s="39">
        <v>10</v>
      </c>
      <c r="L654" s="39">
        <v>19</v>
      </c>
      <c r="M654" s="40">
        <v>41</v>
      </c>
      <c r="N654" s="41">
        <f>MIN(D654:M654)</f>
        <v>1</v>
      </c>
      <c r="O654" s="42">
        <f>C654-N654</f>
        <v>66</v>
      </c>
      <c r="P654" s="43">
        <f>O654/C654</f>
        <v>0.9850746268656716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569</v>
      </c>
      <c r="C656" s="37"/>
      <c r="D656" s="38"/>
      <c r="E656" s="39"/>
      <c r="F656" s="39"/>
      <c r="G656" s="39"/>
      <c r="H656" s="39"/>
      <c r="I656" s="39"/>
      <c r="J656" s="39"/>
      <c r="K656" s="39"/>
      <c r="L656" s="39"/>
      <c r="M656" s="40"/>
      <c r="N656" s="41"/>
      <c r="O656" s="42"/>
      <c r="P656" s="43"/>
    </row>
    <row r="657" spans="1:16" ht="9.75" customHeight="1">
      <c r="A657" s="5"/>
      <c r="B657" s="37" t="s">
        <v>3</v>
      </c>
      <c r="C657" s="37">
        <v>3</v>
      </c>
      <c r="D657" s="38">
        <v>3</v>
      </c>
      <c r="E657" s="39">
        <v>2</v>
      </c>
      <c r="F657" s="39">
        <v>2</v>
      </c>
      <c r="G657" s="39">
        <v>2</v>
      </c>
      <c r="H657" s="39">
        <v>3</v>
      </c>
      <c r="I657" s="39">
        <v>3</v>
      </c>
      <c r="J657" s="39">
        <v>3</v>
      </c>
      <c r="K657" s="39">
        <v>3</v>
      </c>
      <c r="L657" s="39">
        <v>2</v>
      </c>
      <c r="M657" s="40">
        <v>3</v>
      </c>
      <c r="N657" s="41">
        <f>MIN(D657:M657)</f>
        <v>2</v>
      </c>
      <c r="O657" s="42">
        <f>C657-N657</f>
        <v>1</v>
      </c>
      <c r="P657" s="43">
        <f>O657/C657</f>
        <v>0.3333333333333333</v>
      </c>
    </row>
    <row r="658" spans="1:16" ht="9.75" customHeight="1">
      <c r="A658" s="5"/>
      <c r="B658" s="37" t="s">
        <v>371</v>
      </c>
      <c r="C658" s="37">
        <v>2</v>
      </c>
      <c r="D658" s="38">
        <v>2</v>
      </c>
      <c r="E658" s="39">
        <v>2</v>
      </c>
      <c r="F658" s="39">
        <v>1</v>
      </c>
      <c r="G658" s="39">
        <v>1</v>
      </c>
      <c r="H658" s="39">
        <v>1</v>
      </c>
      <c r="I658" s="39">
        <v>1</v>
      </c>
      <c r="J658" s="39">
        <v>1</v>
      </c>
      <c r="K658" s="39">
        <v>1</v>
      </c>
      <c r="L658" s="39">
        <v>1</v>
      </c>
      <c r="M658" s="40">
        <v>2</v>
      </c>
      <c r="N658" s="41">
        <f>MIN(D658:M658)</f>
        <v>1</v>
      </c>
      <c r="O658" s="42">
        <f>C658-N658</f>
        <v>1</v>
      </c>
      <c r="P658" s="43">
        <f>O658/C658</f>
        <v>0.5</v>
      </c>
    </row>
    <row r="659" spans="1:16" ht="9.75" customHeight="1">
      <c r="A659" s="5"/>
      <c r="B659" s="37" t="s">
        <v>516</v>
      </c>
      <c r="C659" s="37">
        <v>16</v>
      </c>
      <c r="D659" s="38">
        <v>13</v>
      </c>
      <c r="E659" s="39">
        <v>6</v>
      </c>
      <c r="F659" s="39">
        <v>3</v>
      </c>
      <c r="G659" s="39">
        <v>1</v>
      </c>
      <c r="H659" s="39">
        <v>0</v>
      </c>
      <c r="I659" s="39">
        <v>3</v>
      </c>
      <c r="J659" s="39">
        <v>1</v>
      </c>
      <c r="K659" s="39">
        <v>3</v>
      </c>
      <c r="L659" s="39">
        <v>3</v>
      </c>
      <c r="M659" s="40">
        <v>8</v>
      </c>
      <c r="N659" s="41">
        <f>MIN(D659:M659)</f>
        <v>0</v>
      </c>
      <c r="O659" s="42">
        <f>C659-N659</f>
        <v>16</v>
      </c>
      <c r="P659" s="43">
        <f>O659/C659</f>
        <v>1</v>
      </c>
    </row>
    <row r="660" spans="1:16" ht="9.75" customHeight="1">
      <c r="A660" s="5"/>
      <c r="B660" s="37" t="s">
        <v>288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288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288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288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289</v>
      </c>
      <c r="C664" s="37">
        <f aca="true" t="shared" si="72" ref="C664:M664">SUM(C658:C663)</f>
        <v>18</v>
      </c>
      <c r="D664" s="38">
        <f t="shared" si="72"/>
        <v>15</v>
      </c>
      <c r="E664" s="39">
        <f t="shared" si="72"/>
        <v>8</v>
      </c>
      <c r="F664" s="39">
        <f t="shared" si="72"/>
        <v>4</v>
      </c>
      <c r="G664" s="39">
        <f t="shared" si="72"/>
        <v>2</v>
      </c>
      <c r="H664" s="39">
        <f t="shared" si="72"/>
        <v>1</v>
      </c>
      <c r="I664" s="39">
        <f t="shared" si="72"/>
        <v>4</v>
      </c>
      <c r="J664" s="39">
        <f t="shared" si="72"/>
        <v>2</v>
      </c>
      <c r="K664" s="39">
        <f t="shared" si="72"/>
        <v>4</v>
      </c>
      <c r="L664" s="39">
        <f t="shared" si="72"/>
        <v>4</v>
      </c>
      <c r="M664" s="40">
        <f t="shared" si="72"/>
        <v>10</v>
      </c>
      <c r="N664" s="41">
        <f aca="true" t="shared" si="73" ref="N664:N669">MIN(D664:M664)</f>
        <v>1</v>
      </c>
      <c r="O664" s="42">
        <f aca="true" t="shared" si="74" ref="O664:O669">C664-N664</f>
        <v>17</v>
      </c>
      <c r="P664" s="43">
        <f aca="true" t="shared" si="75" ref="P664:P669">O664/C664</f>
        <v>0.9444444444444444</v>
      </c>
    </row>
    <row r="665" spans="1:16" ht="9.75" customHeight="1">
      <c r="A665" s="5"/>
      <c r="B665" s="37" t="s">
        <v>104</v>
      </c>
      <c r="C665" s="37">
        <v>6</v>
      </c>
      <c r="D665" s="38">
        <v>6</v>
      </c>
      <c r="E665" s="39">
        <v>5</v>
      </c>
      <c r="F665" s="39">
        <v>3</v>
      </c>
      <c r="G665" s="39">
        <v>3</v>
      </c>
      <c r="H665" s="39">
        <v>3</v>
      </c>
      <c r="I665" s="39">
        <v>3</v>
      </c>
      <c r="J665" s="39">
        <v>3</v>
      </c>
      <c r="K665" s="39">
        <v>5</v>
      </c>
      <c r="L665" s="39">
        <v>6</v>
      </c>
      <c r="M665" s="40">
        <v>6</v>
      </c>
      <c r="N665" s="41">
        <f t="shared" si="73"/>
        <v>3</v>
      </c>
      <c r="O665" s="42">
        <f t="shared" si="74"/>
        <v>3</v>
      </c>
      <c r="P665" s="43">
        <f t="shared" si="75"/>
        <v>0.5</v>
      </c>
    </row>
    <row r="666" spans="1:16" ht="9.75" customHeight="1">
      <c r="A666" s="5"/>
      <c r="B666" s="37" t="s">
        <v>284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285</v>
      </c>
      <c r="C667" s="37">
        <v>2</v>
      </c>
      <c r="D667" s="38">
        <v>1</v>
      </c>
      <c r="E667" s="39">
        <v>1</v>
      </c>
      <c r="F667" s="39">
        <v>2</v>
      </c>
      <c r="G667" s="39">
        <v>2</v>
      </c>
      <c r="H667" s="39">
        <v>1</v>
      </c>
      <c r="I667" s="39">
        <v>1</v>
      </c>
      <c r="J667" s="39">
        <v>1</v>
      </c>
      <c r="K667" s="39">
        <v>1</v>
      </c>
      <c r="L667" s="39">
        <v>1</v>
      </c>
      <c r="M667" s="40">
        <v>1</v>
      </c>
      <c r="N667" s="41">
        <f t="shared" si="73"/>
        <v>1</v>
      </c>
      <c r="O667" s="42">
        <f t="shared" si="74"/>
        <v>1</v>
      </c>
      <c r="P667" s="43">
        <f t="shared" si="75"/>
        <v>0.5</v>
      </c>
    </row>
    <row r="668" spans="1:16" ht="9.75" customHeight="1">
      <c r="A668" s="5"/>
      <c r="B668" s="37" t="s">
        <v>4</v>
      </c>
      <c r="C668" s="37">
        <v>2</v>
      </c>
      <c r="D668" s="38">
        <v>2</v>
      </c>
      <c r="E668" s="39">
        <v>2</v>
      </c>
      <c r="F668" s="39">
        <v>1</v>
      </c>
      <c r="G668" s="39">
        <v>1</v>
      </c>
      <c r="H668" s="39">
        <v>1</v>
      </c>
      <c r="I668" s="39">
        <v>2</v>
      </c>
      <c r="J668" s="39">
        <v>2</v>
      </c>
      <c r="K668" s="39">
        <v>2</v>
      </c>
      <c r="L668" s="39">
        <v>1</v>
      </c>
      <c r="M668" s="40">
        <v>2</v>
      </c>
      <c r="N668" s="41">
        <f t="shared" si="73"/>
        <v>1</v>
      </c>
      <c r="O668" s="42">
        <f t="shared" si="74"/>
        <v>1</v>
      </c>
      <c r="P668" s="43">
        <f t="shared" si="75"/>
        <v>0.5</v>
      </c>
    </row>
    <row r="669" spans="1:16" ht="9.75" customHeight="1">
      <c r="A669" s="44"/>
      <c r="B669" s="45" t="s">
        <v>5</v>
      </c>
      <c r="C669" s="45">
        <f aca="true" t="shared" si="76" ref="C669:M669">SUM(C653:C657,C664:C668)</f>
        <v>126</v>
      </c>
      <c r="D669" s="46">
        <f t="shared" si="76"/>
        <v>96</v>
      </c>
      <c r="E669" s="47">
        <f t="shared" si="76"/>
        <v>57</v>
      </c>
      <c r="F669" s="47">
        <f t="shared" si="76"/>
        <v>26</v>
      </c>
      <c r="G669" s="47">
        <f t="shared" si="76"/>
        <v>18</v>
      </c>
      <c r="H669" s="47">
        <f t="shared" si="76"/>
        <v>18</v>
      </c>
      <c r="I669" s="47">
        <f t="shared" si="76"/>
        <v>23</v>
      </c>
      <c r="J669" s="47">
        <f t="shared" si="76"/>
        <v>24</v>
      </c>
      <c r="K669" s="47">
        <f t="shared" si="76"/>
        <v>38</v>
      </c>
      <c r="L669" s="47">
        <f t="shared" si="76"/>
        <v>52</v>
      </c>
      <c r="M669" s="48">
        <f t="shared" si="76"/>
        <v>84</v>
      </c>
      <c r="N669" s="49">
        <f t="shared" si="73"/>
        <v>18</v>
      </c>
      <c r="O669" s="50">
        <f t="shared" si="74"/>
        <v>108</v>
      </c>
      <c r="P669" s="51">
        <f t="shared" si="75"/>
        <v>0.8571428571428571</v>
      </c>
    </row>
    <row r="670" spans="1:16" ht="9.75" customHeight="1">
      <c r="A670" s="36" t="s">
        <v>41</v>
      </c>
      <c r="B670" s="52" t="s">
        <v>0</v>
      </c>
      <c r="C670" s="52"/>
      <c r="D670" s="53"/>
      <c r="E670" s="54"/>
      <c r="F670" s="54"/>
      <c r="G670" s="54"/>
      <c r="H670" s="54"/>
      <c r="I670" s="54"/>
      <c r="J670" s="54"/>
      <c r="K670" s="54"/>
      <c r="L670" s="54"/>
      <c r="M670" s="55"/>
      <c r="N670" s="56"/>
      <c r="O670" s="57"/>
      <c r="P670" s="58"/>
    </row>
    <row r="671" spans="1:16" ht="9.75" customHeight="1">
      <c r="A671" s="5"/>
      <c r="B671" s="37" t="s">
        <v>1</v>
      </c>
      <c r="C671" s="37">
        <v>36</v>
      </c>
      <c r="D671" s="38">
        <v>17</v>
      </c>
      <c r="E671" s="39">
        <v>9</v>
      </c>
      <c r="F671" s="39">
        <v>4</v>
      </c>
      <c r="G671" s="39">
        <v>2</v>
      </c>
      <c r="H671" s="39">
        <v>4</v>
      </c>
      <c r="I671" s="39">
        <v>3</v>
      </c>
      <c r="J671" s="39">
        <v>4</v>
      </c>
      <c r="K671" s="39">
        <v>10</v>
      </c>
      <c r="L671" s="39">
        <v>17</v>
      </c>
      <c r="M671" s="40">
        <v>25</v>
      </c>
      <c r="N671" s="41">
        <f>MIN(D671:M671)</f>
        <v>2</v>
      </c>
      <c r="O671" s="42">
        <f>C671-N671</f>
        <v>34</v>
      </c>
      <c r="P671" s="43">
        <f>O671/C671</f>
        <v>0.9444444444444444</v>
      </c>
    </row>
    <row r="672" spans="1:16" ht="9.75" customHeight="1">
      <c r="A672" s="5"/>
      <c r="B672" s="37" t="s">
        <v>2</v>
      </c>
      <c r="C672" s="37">
        <v>32</v>
      </c>
      <c r="D672" s="38">
        <v>3</v>
      </c>
      <c r="E672" s="39">
        <v>1</v>
      </c>
      <c r="F672" s="39">
        <v>1</v>
      </c>
      <c r="G672" s="39">
        <v>1</v>
      </c>
      <c r="H672" s="39">
        <v>1</v>
      </c>
      <c r="I672" s="39">
        <v>1</v>
      </c>
      <c r="J672" s="39">
        <v>1</v>
      </c>
      <c r="K672" s="39">
        <v>3</v>
      </c>
      <c r="L672" s="39">
        <v>5</v>
      </c>
      <c r="M672" s="40">
        <v>7</v>
      </c>
      <c r="N672" s="41">
        <f>MIN(D672:M672)</f>
        <v>1</v>
      </c>
      <c r="O672" s="42">
        <f>C672-N672</f>
        <v>31</v>
      </c>
      <c r="P672" s="43">
        <f>O672/C672</f>
        <v>0.96875</v>
      </c>
    </row>
    <row r="673" spans="1:16" ht="9.75" customHeight="1">
      <c r="A673" s="5"/>
      <c r="B673" s="37" t="s">
        <v>569</v>
      </c>
      <c r="C673" s="37">
        <v>6</v>
      </c>
      <c r="D673" s="38">
        <v>3</v>
      </c>
      <c r="E673" s="39">
        <v>2</v>
      </c>
      <c r="F673" s="39">
        <v>1</v>
      </c>
      <c r="G673" s="39">
        <v>2</v>
      </c>
      <c r="H673" s="39">
        <v>2</v>
      </c>
      <c r="I673" s="39">
        <v>1</v>
      </c>
      <c r="J673" s="39">
        <v>1</v>
      </c>
      <c r="K673" s="39">
        <v>2</v>
      </c>
      <c r="L673" s="39">
        <v>2</v>
      </c>
      <c r="M673" s="40">
        <v>3</v>
      </c>
      <c r="N673" s="41">
        <f>MIN(D673:M673)</f>
        <v>1</v>
      </c>
      <c r="O673" s="42">
        <f>C673-N673</f>
        <v>5</v>
      </c>
      <c r="P673" s="43">
        <f>O673/C673</f>
        <v>0.8333333333333334</v>
      </c>
    </row>
    <row r="674" spans="1:16" ht="9.75" customHeight="1">
      <c r="A674" s="5"/>
      <c r="B674" s="37" t="s">
        <v>3</v>
      </c>
      <c r="C674" s="37"/>
      <c r="D674" s="38"/>
      <c r="E674" s="39"/>
      <c r="F674" s="39"/>
      <c r="G674" s="39"/>
      <c r="H674" s="39"/>
      <c r="I674" s="39"/>
      <c r="J674" s="39"/>
      <c r="K674" s="39"/>
      <c r="L674" s="39"/>
      <c r="M674" s="40"/>
      <c r="N674" s="41"/>
      <c r="O674" s="42"/>
      <c r="P674" s="43"/>
    </row>
    <row r="675" spans="1:16" ht="9.75" customHeight="1">
      <c r="A675" s="5"/>
      <c r="B675" s="37" t="s">
        <v>288</v>
      </c>
      <c r="C675" s="37"/>
      <c r="D675" s="38"/>
      <c r="E675" s="39"/>
      <c r="F675" s="39"/>
      <c r="G675" s="39"/>
      <c r="H675" s="39"/>
      <c r="I675" s="39"/>
      <c r="J675" s="39"/>
      <c r="K675" s="39"/>
      <c r="L675" s="39"/>
      <c r="M675" s="40"/>
      <c r="N675" s="41"/>
      <c r="O675" s="42"/>
      <c r="P675" s="43"/>
    </row>
    <row r="676" spans="1:16" ht="9.75" customHeight="1">
      <c r="A676" s="5"/>
      <c r="B676" s="37" t="s">
        <v>288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288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288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288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288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289</v>
      </c>
      <c r="C681" s="37"/>
      <c r="D681" s="38"/>
      <c r="E681" s="39"/>
      <c r="F681" s="39"/>
      <c r="G681" s="39"/>
      <c r="H681" s="39"/>
      <c r="I681" s="39"/>
      <c r="J681" s="39"/>
      <c r="K681" s="39"/>
      <c r="L681" s="39"/>
      <c r="M681" s="40"/>
      <c r="N681" s="41"/>
      <c r="O681" s="42"/>
      <c r="P681" s="43"/>
    </row>
    <row r="682" spans="1:16" ht="9.75" customHeight="1">
      <c r="A682" s="5"/>
      <c r="B682" s="37" t="s">
        <v>104</v>
      </c>
      <c r="C682" s="37">
        <v>2</v>
      </c>
      <c r="D682" s="38">
        <v>2</v>
      </c>
      <c r="E682" s="39">
        <v>2</v>
      </c>
      <c r="F682" s="39">
        <v>1</v>
      </c>
      <c r="G682" s="39">
        <v>1</v>
      </c>
      <c r="H682" s="39">
        <v>1</v>
      </c>
      <c r="I682" s="39">
        <v>1</v>
      </c>
      <c r="J682" s="39">
        <v>1</v>
      </c>
      <c r="K682" s="39">
        <v>1</v>
      </c>
      <c r="L682" s="39">
        <v>1</v>
      </c>
      <c r="M682" s="40">
        <v>1</v>
      </c>
      <c r="N682" s="41">
        <f>MIN(D682:M682)</f>
        <v>1</v>
      </c>
      <c r="O682" s="42">
        <f>C682-N682</f>
        <v>1</v>
      </c>
      <c r="P682" s="43">
        <f>O682/C682</f>
        <v>0.5</v>
      </c>
    </row>
    <row r="683" spans="1:16" ht="9.75" customHeight="1">
      <c r="A683" s="5"/>
      <c r="B683" s="37" t="s">
        <v>284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285</v>
      </c>
      <c r="C684" s="37">
        <v>2</v>
      </c>
      <c r="D684" s="38">
        <v>0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0</v>
      </c>
      <c r="K684" s="39">
        <v>1</v>
      </c>
      <c r="L684" s="39">
        <v>0</v>
      </c>
      <c r="M684" s="40">
        <v>0</v>
      </c>
      <c r="N684" s="41">
        <f>MIN(D684:M684)</f>
        <v>0</v>
      </c>
      <c r="O684" s="42">
        <f>C684-N684</f>
        <v>2</v>
      </c>
      <c r="P684" s="43">
        <f>O684/C684</f>
        <v>1</v>
      </c>
    </row>
    <row r="685" spans="1:16" ht="9.75" customHeight="1">
      <c r="A685" s="5"/>
      <c r="B685" s="37" t="s">
        <v>4</v>
      </c>
      <c r="C685" s="37">
        <v>2</v>
      </c>
      <c r="D685" s="38">
        <v>1</v>
      </c>
      <c r="E685" s="39">
        <v>1</v>
      </c>
      <c r="F685" s="39">
        <v>1</v>
      </c>
      <c r="G685" s="39">
        <v>0</v>
      </c>
      <c r="H685" s="39">
        <v>1</v>
      </c>
      <c r="I685" s="39">
        <v>1</v>
      </c>
      <c r="J685" s="39">
        <v>1</v>
      </c>
      <c r="K685" s="39">
        <v>1</v>
      </c>
      <c r="L685" s="39">
        <v>1</v>
      </c>
      <c r="M685" s="40">
        <v>1</v>
      </c>
      <c r="N685" s="41">
        <f>MIN(D685:M685)</f>
        <v>0</v>
      </c>
      <c r="O685" s="42">
        <f>C685-N685</f>
        <v>2</v>
      </c>
      <c r="P685" s="43">
        <f>O685/C685</f>
        <v>1</v>
      </c>
    </row>
    <row r="686" spans="1:16" ht="9.75" customHeight="1">
      <c r="A686" s="44"/>
      <c r="B686" s="45" t="s">
        <v>5</v>
      </c>
      <c r="C686" s="45">
        <f aca="true" t="shared" si="77" ref="C686:M686">SUM(C670:C674,C681:C685)</f>
        <v>80</v>
      </c>
      <c r="D686" s="46">
        <f t="shared" si="77"/>
        <v>26</v>
      </c>
      <c r="E686" s="47">
        <f t="shared" si="77"/>
        <v>15</v>
      </c>
      <c r="F686" s="47">
        <f t="shared" si="77"/>
        <v>8</v>
      </c>
      <c r="G686" s="47">
        <f t="shared" si="77"/>
        <v>6</v>
      </c>
      <c r="H686" s="47">
        <f t="shared" si="77"/>
        <v>9</v>
      </c>
      <c r="I686" s="47">
        <f t="shared" si="77"/>
        <v>7</v>
      </c>
      <c r="J686" s="47">
        <f t="shared" si="77"/>
        <v>8</v>
      </c>
      <c r="K686" s="47">
        <f t="shared" si="77"/>
        <v>18</v>
      </c>
      <c r="L686" s="47">
        <f t="shared" si="77"/>
        <v>26</v>
      </c>
      <c r="M686" s="48">
        <f t="shared" si="77"/>
        <v>37</v>
      </c>
      <c r="N686" s="49">
        <f>MIN(D686:M686)</f>
        <v>6</v>
      </c>
      <c r="O686" s="50">
        <f>C686-N686</f>
        <v>74</v>
      </c>
      <c r="P686" s="51">
        <f>O686/C686</f>
        <v>0.925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/>
      <c r="D688" s="38"/>
      <c r="E688" s="39"/>
      <c r="F688" s="39"/>
      <c r="G688" s="39"/>
      <c r="H688" s="39"/>
      <c r="I688" s="39"/>
      <c r="J688" s="39"/>
      <c r="K688" s="39"/>
      <c r="L688" s="39"/>
      <c r="M688" s="40"/>
      <c r="N688" s="41"/>
      <c r="O688" s="42"/>
      <c r="P688" s="43"/>
    </row>
    <row r="689" spans="1:16" ht="9.75" customHeight="1">
      <c r="A689" s="5"/>
      <c r="B689" s="37" t="s">
        <v>2</v>
      </c>
      <c r="C689" s="37"/>
      <c r="D689" s="38"/>
      <c r="E689" s="39"/>
      <c r="F689" s="39"/>
      <c r="G689" s="39"/>
      <c r="H689" s="39"/>
      <c r="I689" s="39"/>
      <c r="J689" s="39"/>
      <c r="K689" s="39"/>
      <c r="L689" s="39"/>
      <c r="M689" s="40"/>
      <c r="N689" s="41"/>
      <c r="O689" s="42"/>
      <c r="P689" s="43"/>
    </row>
    <row r="690" spans="1:16" ht="9.75" customHeight="1">
      <c r="A690" s="5"/>
      <c r="B690" s="37" t="s">
        <v>569</v>
      </c>
      <c r="C690" s="37">
        <v>2</v>
      </c>
      <c r="D690" s="38">
        <v>2</v>
      </c>
      <c r="E690" s="39">
        <v>1</v>
      </c>
      <c r="F690" s="39">
        <v>1</v>
      </c>
      <c r="G690" s="39">
        <v>0</v>
      </c>
      <c r="H690" s="39">
        <v>1</v>
      </c>
      <c r="I690" s="39">
        <v>1</v>
      </c>
      <c r="J690" s="39">
        <v>1</v>
      </c>
      <c r="K690" s="39">
        <v>1</v>
      </c>
      <c r="L690" s="39">
        <v>1</v>
      </c>
      <c r="M690" s="40">
        <v>1</v>
      </c>
      <c r="N690" s="41">
        <f>MIN(D690:M690)</f>
        <v>0</v>
      </c>
      <c r="O690" s="42">
        <f>C690-N690</f>
        <v>2</v>
      </c>
      <c r="P690" s="43">
        <f>O690/C690</f>
        <v>1</v>
      </c>
    </row>
    <row r="691" spans="1:16" ht="9.75" customHeight="1">
      <c r="A691" s="5"/>
      <c r="B691" s="37" t="s">
        <v>3</v>
      </c>
      <c r="C691" s="37">
        <v>4</v>
      </c>
      <c r="D691" s="38">
        <v>2</v>
      </c>
      <c r="E691" s="39">
        <v>2</v>
      </c>
      <c r="F691" s="39">
        <v>2</v>
      </c>
      <c r="G691" s="39">
        <v>1</v>
      </c>
      <c r="H691" s="39">
        <v>1</v>
      </c>
      <c r="I691" s="39">
        <v>2</v>
      </c>
      <c r="J691" s="39">
        <v>1</v>
      </c>
      <c r="K691" s="39">
        <v>2</v>
      </c>
      <c r="L691" s="39">
        <v>2</v>
      </c>
      <c r="M691" s="40">
        <v>2</v>
      </c>
      <c r="N691" s="41">
        <f>MIN(D691:M691)</f>
        <v>1</v>
      </c>
      <c r="O691" s="42">
        <f>C691-N691</f>
        <v>3</v>
      </c>
      <c r="P691" s="43">
        <f>O691/C691</f>
        <v>0.75</v>
      </c>
    </row>
    <row r="692" spans="1:16" ht="9.75" customHeight="1">
      <c r="A692" s="5"/>
      <c r="B692" s="37" t="s">
        <v>288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288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288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288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288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288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289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104</v>
      </c>
      <c r="C699" s="37">
        <v>3</v>
      </c>
      <c r="D699" s="38">
        <v>2</v>
      </c>
      <c r="E699" s="39">
        <v>1</v>
      </c>
      <c r="F699" s="39">
        <v>1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40">
        <v>0</v>
      </c>
      <c r="N699" s="41">
        <f>MIN(D699:M699)</f>
        <v>0</v>
      </c>
      <c r="O699" s="42">
        <f>C699-N699</f>
        <v>3</v>
      </c>
      <c r="P699" s="43">
        <f>O699/C699</f>
        <v>1</v>
      </c>
    </row>
    <row r="700" spans="1:16" ht="9.75" customHeight="1">
      <c r="A700" s="5"/>
      <c r="B700" s="37" t="s">
        <v>284</v>
      </c>
      <c r="C700" s="37">
        <v>3</v>
      </c>
      <c r="D700" s="38">
        <v>3</v>
      </c>
      <c r="E700" s="39">
        <v>3</v>
      </c>
      <c r="F700" s="39">
        <v>3</v>
      </c>
      <c r="G700" s="39">
        <v>2</v>
      </c>
      <c r="H700" s="39">
        <v>2</v>
      </c>
      <c r="I700" s="39">
        <v>1</v>
      </c>
      <c r="J700" s="39">
        <v>2</v>
      </c>
      <c r="K700" s="39">
        <v>1</v>
      </c>
      <c r="L700" s="39">
        <v>2</v>
      </c>
      <c r="M700" s="40">
        <v>2</v>
      </c>
      <c r="N700" s="41">
        <f>MIN(D700:M700)</f>
        <v>1</v>
      </c>
      <c r="O700" s="42">
        <f>C700-N700</f>
        <v>2</v>
      </c>
      <c r="P700" s="43">
        <f>O700/C700</f>
        <v>0.6666666666666666</v>
      </c>
    </row>
    <row r="701" spans="1:16" ht="9.75" customHeight="1">
      <c r="A701" s="5"/>
      <c r="B701" s="37" t="s">
        <v>285</v>
      </c>
      <c r="C701" s="37"/>
      <c r="D701" s="38"/>
      <c r="E701" s="39"/>
      <c r="F701" s="39"/>
      <c r="G701" s="39"/>
      <c r="H701" s="39"/>
      <c r="I701" s="39"/>
      <c r="J701" s="39"/>
      <c r="K701" s="39"/>
      <c r="L701" s="39"/>
      <c r="M701" s="40"/>
      <c r="N701" s="41"/>
      <c r="O701" s="42"/>
      <c r="P701" s="43"/>
    </row>
    <row r="702" spans="1:16" ht="9.75" customHeight="1">
      <c r="A702" s="5"/>
      <c r="B702" s="37" t="s">
        <v>4</v>
      </c>
      <c r="C702" s="37">
        <v>2</v>
      </c>
      <c r="D702" s="38">
        <v>2</v>
      </c>
      <c r="E702" s="39">
        <v>1</v>
      </c>
      <c r="F702" s="39">
        <v>1</v>
      </c>
      <c r="G702" s="39">
        <v>1</v>
      </c>
      <c r="H702" s="39">
        <v>1</v>
      </c>
      <c r="I702" s="39">
        <v>1</v>
      </c>
      <c r="J702" s="39">
        <v>0</v>
      </c>
      <c r="K702" s="39">
        <v>1</v>
      </c>
      <c r="L702" s="39">
        <v>1</v>
      </c>
      <c r="M702" s="40">
        <v>1</v>
      </c>
      <c r="N702" s="41">
        <f>MIN(D702:M702)</f>
        <v>0</v>
      </c>
      <c r="O702" s="42">
        <f>C702-N702</f>
        <v>2</v>
      </c>
      <c r="P702" s="43">
        <f>O702/C702</f>
        <v>1</v>
      </c>
    </row>
    <row r="703" spans="1:16" ht="9.75" customHeight="1">
      <c r="A703" s="44"/>
      <c r="B703" s="45" t="s">
        <v>5</v>
      </c>
      <c r="C703" s="45">
        <f aca="true" t="shared" si="78" ref="C703:M703">SUM(C687:C691,C698:C702)</f>
        <v>14</v>
      </c>
      <c r="D703" s="46">
        <f t="shared" si="78"/>
        <v>11</v>
      </c>
      <c r="E703" s="47">
        <f t="shared" si="78"/>
        <v>8</v>
      </c>
      <c r="F703" s="47">
        <f t="shared" si="78"/>
        <v>8</v>
      </c>
      <c r="G703" s="47">
        <f t="shared" si="78"/>
        <v>4</v>
      </c>
      <c r="H703" s="47">
        <f t="shared" si="78"/>
        <v>5</v>
      </c>
      <c r="I703" s="47">
        <f t="shared" si="78"/>
        <v>5</v>
      </c>
      <c r="J703" s="47">
        <f t="shared" si="78"/>
        <v>4</v>
      </c>
      <c r="K703" s="47">
        <f t="shared" si="78"/>
        <v>5</v>
      </c>
      <c r="L703" s="47">
        <f t="shared" si="78"/>
        <v>6</v>
      </c>
      <c r="M703" s="48">
        <f t="shared" si="78"/>
        <v>6</v>
      </c>
      <c r="N703" s="49">
        <f>MIN(D703:M703)</f>
        <v>4</v>
      </c>
      <c r="O703" s="50">
        <f>C703-N703</f>
        <v>10</v>
      </c>
      <c r="P703" s="51">
        <f>O703/C703</f>
        <v>0.7142857142857143</v>
      </c>
    </row>
    <row r="704" spans="1:16" ht="9.75" customHeight="1">
      <c r="A704" s="36" t="s">
        <v>43</v>
      </c>
      <c r="B704" s="52" t="s">
        <v>0</v>
      </c>
      <c r="C704" s="52">
        <v>28</v>
      </c>
      <c r="D704" s="53">
        <v>19</v>
      </c>
      <c r="E704" s="54">
        <v>14</v>
      </c>
      <c r="F704" s="54">
        <v>9</v>
      </c>
      <c r="G704" s="54">
        <v>5</v>
      </c>
      <c r="H704" s="54">
        <v>4</v>
      </c>
      <c r="I704" s="54">
        <v>3</v>
      </c>
      <c r="J704" s="54">
        <v>5</v>
      </c>
      <c r="K704" s="54">
        <v>5</v>
      </c>
      <c r="L704" s="54">
        <v>10</v>
      </c>
      <c r="M704" s="55">
        <v>14</v>
      </c>
      <c r="N704" s="56">
        <f aca="true" t="shared" si="79" ref="N704:N725">MIN(D704:M704)</f>
        <v>3</v>
      </c>
      <c r="O704" s="57">
        <f aca="true" t="shared" si="80" ref="O704:O725">C704-N704</f>
        <v>25</v>
      </c>
      <c r="P704" s="58">
        <f aca="true" t="shared" si="81" ref="P704:P725">O704/C704</f>
        <v>0.8928571428571429</v>
      </c>
    </row>
    <row r="705" spans="1:16" ht="9.75" customHeight="1">
      <c r="A705" s="5"/>
      <c r="B705" s="37" t="s">
        <v>1</v>
      </c>
      <c r="C705" s="37">
        <v>49</v>
      </c>
      <c r="D705" s="38">
        <v>10</v>
      </c>
      <c r="E705" s="39">
        <v>2</v>
      </c>
      <c r="F705" s="39">
        <v>1</v>
      </c>
      <c r="G705" s="39">
        <v>1</v>
      </c>
      <c r="H705" s="39">
        <v>2</v>
      </c>
      <c r="I705" s="39">
        <v>2</v>
      </c>
      <c r="J705" s="39">
        <v>1</v>
      </c>
      <c r="K705" s="39">
        <v>4</v>
      </c>
      <c r="L705" s="39">
        <v>11</v>
      </c>
      <c r="M705" s="40">
        <v>22</v>
      </c>
      <c r="N705" s="41">
        <f t="shared" si="79"/>
        <v>1</v>
      </c>
      <c r="O705" s="42">
        <f t="shared" si="80"/>
        <v>48</v>
      </c>
      <c r="P705" s="43">
        <f t="shared" si="81"/>
        <v>0.9795918367346939</v>
      </c>
    </row>
    <row r="706" spans="1:16" ht="9.75" customHeight="1">
      <c r="A706" s="5"/>
      <c r="B706" s="37" t="s">
        <v>2</v>
      </c>
      <c r="C706" s="37">
        <v>17</v>
      </c>
      <c r="D706" s="38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40">
        <v>0</v>
      </c>
      <c r="N706" s="41">
        <f t="shared" si="79"/>
        <v>0</v>
      </c>
      <c r="O706" s="42">
        <f t="shared" si="80"/>
        <v>17</v>
      </c>
      <c r="P706" s="43">
        <f t="shared" si="81"/>
        <v>1</v>
      </c>
    </row>
    <row r="707" spans="1:16" ht="9.75" customHeight="1">
      <c r="A707" s="5"/>
      <c r="B707" s="37" t="s">
        <v>569</v>
      </c>
      <c r="C707" s="37">
        <v>8</v>
      </c>
      <c r="D707" s="38">
        <v>3</v>
      </c>
      <c r="E707" s="39">
        <v>3</v>
      </c>
      <c r="F707" s="39">
        <v>3</v>
      </c>
      <c r="G707" s="39">
        <v>1</v>
      </c>
      <c r="H707" s="39">
        <v>2</v>
      </c>
      <c r="I707" s="39">
        <v>2</v>
      </c>
      <c r="J707" s="39">
        <v>1</v>
      </c>
      <c r="K707" s="39">
        <v>2</v>
      </c>
      <c r="L707" s="39">
        <v>1</v>
      </c>
      <c r="M707" s="40">
        <v>1</v>
      </c>
      <c r="N707" s="41">
        <f t="shared" si="79"/>
        <v>1</v>
      </c>
      <c r="O707" s="42">
        <f t="shared" si="80"/>
        <v>7</v>
      </c>
      <c r="P707" s="43">
        <f t="shared" si="81"/>
        <v>0.875</v>
      </c>
    </row>
    <row r="708" spans="1:16" ht="9.75" customHeight="1">
      <c r="A708" s="5"/>
      <c r="B708" s="37" t="s">
        <v>3</v>
      </c>
      <c r="C708" s="37">
        <v>1</v>
      </c>
      <c r="D708" s="38">
        <v>1</v>
      </c>
      <c r="E708" s="39">
        <v>1</v>
      </c>
      <c r="F708" s="39">
        <v>1</v>
      </c>
      <c r="G708" s="39">
        <v>1</v>
      </c>
      <c r="H708" s="39">
        <v>1</v>
      </c>
      <c r="I708" s="39">
        <v>1</v>
      </c>
      <c r="J708" s="39">
        <v>1</v>
      </c>
      <c r="K708" s="39">
        <v>1</v>
      </c>
      <c r="L708" s="39">
        <v>1</v>
      </c>
      <c r="M708" s="40">
        <v>1</v>
      </c>
      <c r="N708" s="41">
        <f t="shared" si="79"/>
        <v>1</v>
      </c>
      <c r="O708" s="42">
        <f t="shared" si="80"/>
        <v>0</v>
      </c>
      <c r="P708" s="43">
        <f t="shared" si="81"/>
        <v>0</v>
      </c>
    </row>
    <row r="709" spans="1:16" ht="9.75" customHeight="1">
      <c r="A709" s="5"/>
      <c r="B709" s="37" t="s">
        <v>377</v>
      </c>
      <c r="C709" s="37">
        <v>3</v>
      </c>
      <c r="D709" s="38">
        <v>3</v>
      </c>
      <c r="E709" s="39">
        <v>3</v>
      </c>
      <c r="F709" s="39">
        <v>3</v>
      </c>
      <c r="G709" s="39">
        <v>3</v>
      </c>
      <c r="H709" s="39">
        <v>3</v>
      </c>
      <c r="I709" s="39">
        <v>3</v>
      </c>
      <c r="J709" s="39">
        <v>3</v>
      </c>
      <c r="K709" s="39">
        <v>3</v>
      </c>
      <c r="L709" s="39">
        <v>3</v>
      </c>
      <c r="M709" s="40">
        <v>3</v>
      </c>
      <c r="N709" s="41">
        <f t="shared" si="79"/>
        <v>3</v>
      </c>
      <c r="O709" s="42">
        <f t="shared" si="80"/>
        <v>0</v>
      </c>
      <c r="P709" s="43">
        <f t="shared" si="81"/>
        <v>0</v>
      </c>
    </row>
    <row r="710" spans="1:16" ht="9.75" customHeight="1">
      <c r="A710" s="5"/>
      <c r="B710" s="37" t="s">
        <v>288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288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288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288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288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289</v>
      </c>
      <c r="C715" s="37">
        <f aca="true" t="shared" si="82" ref="C715:M715">SUM(C709:C714)</f>
        <v>3</v>
      </c>
      <c r="D715" s="38">
        <f t="shared" si="82"/>
        <v>3</v>
      </c>
      <c r="E715" s="39">
        <f t="shared" si="82"/>
        <v>3</v>
      </c>
      <c r="F715" s="39">
        <f t="shared" si="82"/>
        <v>3</v>
      </c>
      <c r="G715" s="39">
        <f t="shared" si="82"/>
        <v>3</v>
      </c>
      <c r="H715" s="39">
        <f t="shared" si="82"/>
        <v>3</v>
      </c>
      <c r="I715" s="39">
        <f t="shared" si="82"/>
        <v>3</v>
      </c>
      <c r="J715" s="39">
        <f t="shared" si="82"/>
        <v>3</v>
      </c>
      <c r="K715" s="39">
        <f t="shared" si="82"/>
        <v>3</v>
      </c>
      <c r="L715" s="39">
        <f t="shared" si="82"/>
        <v>3</v>
      </c>
      <c r="M715" s="40">
        <f t="shared" si="82"/>
        <v>3</v>
      </c>
      <c r="N715" s="41">
        <f t="shared" si="79"/>
        <v>3</v>
      </c>
      <c r="O715" s="42">
        <f t="shared" si="80"/>
        <v>0</v>
      </c>
      <c r="P715" s="43">
        <f t="shared" si="81"/>
        <v>0</v>
      </c>
    </row>
    <row r="716" spans="1:16" ht="9.75" customHeight="1">
      <c r="A716" s="5"/>
      <c r="B716" s="37" t="s">
        <v>104</v>
      </c>
      <c r="C716" s="37">
        <v>1</v>
      </c>
      <c r="D716" s="38">
        <v>1</v>
      </c>
      <c r="E716" s="39">
        <v>1</v>
      </c>
      <c r="F716" s="39">
        <v>1</v>
      </c>
      <c r="G716" s="39">
        <v>1</v>
      </c>
      <c r="H716" s="39">
        <v>1</v>
      </c>
      <c r="I716" s="39">
        <v>1</v>
      </c>
      <c r="J716" s="39">
        <v>1</v>
      </c>
      <c r="K716" s="39">
        <v>1</v>
      </c>
      <c r="L716" s="39">
        <v>1</v>
      </c>
      <c r="M716" s="40">
        <v>1</v>
      </c>
      <c r="N716" s="41">
        <f t="shared" si="79"/>
        <v>1</v>
      </c>
      <c r="O716" s="42">
        <f t="shared" si="80"/>
        <v>0</v>
      </c>
      <c r="P716" s="43">
        <f t="shared" si="81"/>
        <v>0</v>
      </c>
    </row>
    <row r="717" spans="1:16" ht="9.75" customHeight="1">
      <c r="A717" s="5"/>
      <c r="B717" s="37" t="s">
        <v>284</v>
      </c>
      <c r="C717" s="37"/>
      <c r="D717" s="38"/>
      <c r="E717" s="39"/>
      <c r="F717" s="39"/>
      <c r="G717" s="39"/>
      <c r="H717" s="39"/>
      <c r="I717" s="39"/>
      <c r="J717" s="39"/>
      <c r="K717" s="39"/>
      <c r="L717" s="39"/>
      <c r="M717" s="40"/>
      <c r="N717" s="41"/>
      <c r="O717" s="42"/>
      <c r="P717" s="43"/>
    </row>
    <row r="718" spans="1:16" ht="9.75" customHeight="1">
      <c r="A718" s="5"/>
      <c r="B718" s="37" t="s">
        <v>285</v>
      </c>
      <c r="C718" s="37">
        <v>3</v>
      </c>
      <c r="D718" s="38">
        <v>2</v>
      </c>
      <c r="E718" s="39">
        <v>2</v>
      </c>
      <c r="F718" s="39">
        <v>2</v>
      </c>
      <c r="G718" s="39">
        <v>2</v>
      </c>
      <c r="H718" s="39">
        <v>2</v>
      </c>
      <c r="I718" s="39">
        <v>2</v>
      </c>
      <c r="J718" s="39">
        <v>2</v>
      </c>
      <c r="K718" s="39">
        <v>2</v>
      </c>
      <c r="L718" s="39">
        <v>3</v>
      </c>
      <c r="M718" s="40">
        <v>3</v>
      </c>
      <c r="N718" s="41">
        <f t="shared" si="79"/>
        <v>2</v>
      </c>
      <c r="O718" s="42">
        <f t="shared" si="80"/>
        <v>1</v>
      </c>
      <c r="P718" s="43">
        <f t="shared" si="81"/>
        <v>0.3333333333333333</v>
      </c>
    </row>
    <row r="719" spans="1:16" ht="9.75" customHeight="1">
      <c r="A719" s="5"/>
      <c r="B719" s="37" t="s">
        <v>4</v>
      </c>
      <c r="C719" s="37">
        <v>4</v>
      </c>
      <c r="D719" s="38">
        <v>3</v>
      </c>
      <c r="E719" s="39">
        <v>3</v>
      </c>
      <c r="F719" s="39">
        <v>3</v>
      </c>
      <c r="G719" s="39">
        <v>3</v>
      </c>
      <c r="H719" s="39">
        <v>3</v>
      </c>
      <c r="I719" s="39">
        <v>3</v>
      </c>
      <c r="J719" s="39">
        <v>3</v>
      </c>
      <c r="K719" s="39">
        <v>3</v>
      </c>
      <c r="L719" s="39">
        <v>3</v>
      </c>
      <c r="M719" s="40">
        <v>4</v>
      </c>
      <c r="N719" s="41">
        <f t="shared" si="79"/>
        <v>3</v>
      </c>
      <c r="O719" s="42">
        <f t="shared" si="80"/>
        <v>1</v>
      </c>
      <c r="P719" s="43">
        <f t="shared" si="81"/>
        <v>0.25</v>
      </c>
    </row>
    <row r="720" spans="1:16" ht="9.75" customHeight="1">
      <c r="A720" s="44"/>
      <c r="B720" s="45" t="s">
        <v>5</v>
      </c>
      <c r="C720" s="45">
        <f aca="true" t="shared" si="83" ref="C720:M720">SUM(C704:C708,C715:C719)</f>
        <v>114</v>
      </c>
      <c r="D720" s="46">
        <f t="shared" si="83"/>
        <v>42</v>
      </c>
      <c r="E720" s="47">
        <f t="shared" si="83"/>
        <v>29</v>
      </c>
      <c r="F720" s="47">
        <f t="shared" si="83"/>
        <v>23</v>
      </c>
      <c r="G720" s="47">
        <f t="shared" si="83"/>
        <v>17</v>
      </c>
      <c r="H720" s="47">
        <f t="shared" si="83"/>
        <v>18</v>
      </c>
      <c r="I720" s="47">
        <f t="shared" si="83"/>
        <v>17</v>
      </c>
      <c r="J720" s="47">
        <f t="shared" si="83"/>
        <v>17</v>
      </c>
      <c r="K720" s="47">
        <f t="shared" si="83"/>
        <v>21</v>
      </c>
      <c r="L720" s="47">
        <f t="shared" si="83"/>
        <v>33</v>
      </c>
      <c r="M720" s="48">
        <f t="shared" si="83"/>
        <v>49</v>
      </c>
      <c r="N720" s="49">
        <f t="shared" si="79"/>
        <v>17</v>
      </c>
      <c r="O720" s="50">
        <f t="shared" si="80"/>
        <v>97</v>
      </c>
      <c r="P720" s="51">
        <f t="shared" si="81"/>
        <v>0.8508771929824561</v>
      </c>
    </row>
    <row r="721" spans="1:16" ht="9.75" customHeight="1">
      <c r="A721" s="36" t="s">
        <v>44</v>
      </c>
      <c r="B721" s="52" t="s">
        <v>0</v>
      </c>
      <c r="C721" s="52"/>
      <c r="D721" s="53"/>
      <c r="E721" s="54"/>
      <c r="F721" s="54"/>
      <c r="G721" s="54"/>
      <c r="H721" s="54"/>
      <c r="I721" s="54"/>
      <c r="J721" s="54"/>
      <c r="K721" s="54"/>
      <c r="L721" s="54"/>
      <c r="M721" s="55"/>
      <c r="N721" s="56"/>
      <c r="O721" s="57"/>
      <c r="P721" s="58"/>
    </row>
    <row r="722" spans="1:16" ht="9.75" customHeight="1">
      <c r="A722" s="5"/>
      <c r="B722" s="37" t="s">
        <v>1</v>
      </c>
      <c r="C722" s="37">
        <v>59</v>
      </c>
      <c r="D722" s="38">
        <v>2</v>
      </c>
      <c r="E722" s="39">
        <v>0</v>
      </c>
      <c r="F722" s="39">
        <v>0</v>
      </c>
      <c r="G722" s="39">
        <v>0</v>
      </c>
      <c r="H722" s="39">
        <v>1</v>
      </c>
      <c r="I722" s="39">
        <v>0</v>
      </c>
      <c r="J722" s="39">
        <v>0</v>
      </c>
      <c r="K722" s="39">
        <v>1</v>
      </c>
      <c r="L722" s="39">
        <v>10</v>
      </c>
      <c r="M722" s="40">
        <v>18</v>
      </c>
      <c r="N722" s="41">
        <f t="shared" si="79"/>
        <v>0</v>
      </c>
      <c r="O722" s="42">
        <f t="shared" si="80"/>
        <v>59</v>
      </c>
      <c r="P722" s="43">
        <f t="shared" si="81"/>
        <v>1</v>
      </c>
    </row>
    <row r="723" spans="1:16" ht="9.75" customHeight="1">
      <c r="A723" s="5"/>
      <c r="B723" s="37" t="s">
        <v>2</v>
      </c>
      <c r="C723" s="37"/>
      <c r="D723" s="38"/>
      <c r="E723" s="39"/>
      <c r="F723" s="39"/>
      <c r="G723" s="39"/>
      <c r="H723" s="39"/>
      <c r="I723" s="39"/>
      <c r="J723" s="39"/>
      <c r="K723" s="39"/>
      <c r="L723" s="39"/>
      <c r="M723" s="40"/>
      <c r="N723" s="41"/>
      <c r="O723" s="42"/>
      <c r="P723" s="43"/>
    </row>
    <row r="724" spans="1:16" ht="9.75" customHeight="1">
      <c r="A724" s="5"/>
      <c r="B724" s="37" t="s">
        <v>569</v>
      </c>
      <c r="C724" s="37">
        <v>13</v>
      </c>
      <c r="D724" s="38">
        <v>6</v>
      </c>
      <c r="E724" s="39">
        <v>4</v>
      </c>
      <c r="F724" s="39">
        <v>1</v>
      </c>
      <c r="G724" s="39">
        <v>1</v>
      </c>
      <c r="H724" s="39">
        <v>1</v>
      </c>
      <c r="I724" s="39">
        <v>3</v>
      </c>
      <c r="J724" s="39">
        <v>2</v>
      </c>
      <c r="K724" s="39">
        <v>2</v>
      </c>
      <c r="L724" s="39">
        <v>2</v>
      </c>
      <c r="M724" s="40">
        <v>3</v>
      </c>
      <c r="N724" s="41">
        <f t="shared" si="79"/>
        <v>1</v>
      </c>
      <c r="O724" s="42">
        <f t="shared" si="80"/>
        <v>12</v>
      </c>
      <c r="P724" s="43">
        <f t="shared" si="81"/>
        <v>0.9230769230769231</v>
      </c>
    </row>
    <row r="725" spans="1:16" ht="9.75" customHeight="1">
      <c r="A725" s="5"/>
      <c r="B725" s="37" t="s">
        <v>3</v>
      </c>
      <c r="C725" s="37">
        <v>2</v>
      </c>
      <c r="D725" s="38">
        <v>1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1</v>
      </c>
      <c r="L725" s="39">
        <v>1</v>
      </c>
      <c r="M725" s="40">
        <v>1</v>
      </c>
      <c r="N725" s="41">
        <f t="shared" si="79"/>
        <v>1</v>
      </c>
      <c r="O725" s="42">
        <f t="shared" si="80"/>
        <v>1</v>
      </c>
      <c r="P725" s="43">
        <f t="shared" si="81"/>
        <v>0.5</v>
      </c>
    </row>
    <row r="726" spans="1:16" ht="9.75" customHeight="1">
      <c r="A726" s="5"/>
      <c r="B726" s="37" t="s">
        <v>288</v>
      </c>
      <c r="C726" s="37"/>
      <c r="D726" s="38"/>
      <c r="E726" s="39"/>
      <c r="F726" s="39"/>
      <c r="G726" s="39"/>
      <c r="H726" s="39"/>
      <c r="I726" s="39"/>
      <c r="J726" s="39"/>
      <c r="K726" s="39"/>
      <c r="L726" s="39"/>
      <c r="M726" s="40"/>
      <c r="N726" s="41"/>
      <c r="O726" s="42"/>
      <c r="P726" s="43"/>
    </row>
    <row r="727" spans="1:16" ht="9.75" customHeight="1">
      <c r="A727" s="5"/>
      <c r="B727" s="37" t="s">
        <v>288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288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288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288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288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289</v>
      </c>
      <c r="C732" s="37"/>
      <c r="D732" s="38"/>
      <c r="E732" s="39"/>
      <c r="F732" s="39"/>
      <c r="G732" s="39"/>
      <c r="H732" s="39"/>
      <c r="I732" s="39"/>
      <c r="J732" s="39"/>
      <c r="K732" s="39"/>
      <c r="L732" s="39"/>
      <c r="M732" s="40"/>
      <c r="N732" s="41"/>
      <c r="O732" s="42"/>
      <c r="P732" s="43"/>
    </row>
    <row r="733" spans="1:16" ht="9.75" customHeight="1">
      <c r="A733" s="5"/>
      <c r="B733" s="37" t="s">
        <v>104</v>
      </c>
      <c r="C733" s="37">
        <v>7</v>
      </c>
      <c r="D733" s="38">
        <v>6</v>
      </c>
      <c r="E733" s="39">
        <v>5</v>
      </c>
      <c r="F733" s="39">
        <v>4</v>
      </c>
      <c r="G733" s="39">
        <v>4</v>
      </c>
      <c r="H733" s="39">
        <v>4</v>
      </c>
      <c r="I733" s="39">
        <v>4</v>
      </c>
      <c r="J733" s="39">
        <v>4</v>
      </c>
      <c r="K733" s="39">
        <v>3</v>
      </c>
      <c r="L733" s="39">
        <v>4</v>
      </c>
      <c r="M733" s="40">
        <v>5</v>
      </c>
      <c r="N733" s="41">
        <f>MIN(D733:M733)</f>
        <v>3</v>
      </c>
      <c r="O733" s="42">
        <f>C733-N733</f>
        <v>4</v>
      </c>
      <c r="P733" s="43">
        <f>O733/C733</f>
        <v>0.5714285714285714</v>
      </c>
    </row>
    <row r="734" spans="1:16" ht="9.75" customHeight="1">
      <c r="A734" s="5"/>
      <c r="B734" s="37" t="s">
        <v>284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285</v>
      </c>
      <c r="C735" s="37"/>
      <c r="D735" s="38"/>
      <c r="E735" s="39"/>
      <c r="F735" s="39"/>
      <c r="G735" s="39"/>
      <c r="H735" s="39"/>
      <c r="I735" s="39"/>
      <c r="J735" s="39"/>
      <c r="K735" s="39"/>
      <c r="L735" s="39"/>
      <c r="M735" s="40"/>
      <c r="N735" s="41"/>
      <c r="O735" s="42"/>
      <c r="P735" s="43"/>
    </row>
    <row r="736" spans="1:16" ht="9.75" customHeight="1">
      <c r="A736" s="5"/>
      <c r="B736" s="37" t="s">
        <v>4</v>
      </c>
      <c r="C736" s="37"/>
      <c r="D736" s="38"/>
      <c r="E736" s="39"/>
      <c r="F736" s="39"/>
      <c r="G736" s="39"/>
      <c r="H736" s="39"/>
      <c r="I736" s="39"/>
      <c r="J736" s="39"/>
      <c r="K736" s="39"/>
      <c r="L736" s="39"/>
      <c r="M736" s="40"/>
      <c r="N736" s="41"/>
      <c r="O736" s="42"/>
      <c r="P736" s="43"/>
    </row>
    <row r="737" spans="1:16" ht="9.75" customHeight="1">
      <c r="A737" s="44"/>
      <c r="B737" s="45" t="s">
        <v>5</v>
      </c>
      <c r="C737" s="45">
        <f aca="true" t="shared" si="84" ref="C737:M737">SUM(C721:C725,C732:C736)</f>
        <v>81</v>
      </c>
      <c r="D737" s="46">
        <f t="shared" si="84"/>
        <v>15</v>
      </c>
      <c r="E737" s="47">
        <f t="shared" si="84"/>
        <v>10</v>
      </c>
      <c r="F737" s="47">
        <f t="shared" si="84"/>
        <v>6</v>
      </c>
      <c r="G737" s="47">
        <f t="shared" si="84"/>
        <v>6</v>
      </c>
      <c r="H737" s="47">
        <f t="shared" si="84"/>
        <v>7</v>
      </c>
      <c r="I737" s="47">
        <f t="shared" si="84"/>
        <v>8</v>
      </c>
      <c r="J737" s="47">
        <f t="shared" si="84"/>
        <v>7</v>
      </c>
      <c r="K737" s="47">
        <f t="shared" si="84"/>
        <v>7</v>
      </c>
      <c r="L737" s="47">
        <f t="shared" si="84"/>
        <v>17</v>
      </c>
      <c r="M737" s="48">
        <f t="shared" si="84"/>
        <v>27</v>
      </c>
      <c r="N737" s="49">
        <f>MIN(D737:M737)</f>
        <v>6</v>
      </c>
      <c r="O737" s="50">
        <f>C737-N737</f>
        <v>75</v>
      </c>
      <c r="P737" s="51">
        <f>O737/C737</f>
        <v>0.9259259259259259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/>
      <c r="D739" s="38"/>
      <c r="E739" s="39"/>
      <c r="F739" s="39"/>
      <c r="G739" s="39"/>
      <c r="H739" s="39"/>
      <c r="I739" s="39"/>
      <c r="J739" s="39"/>
      <c r="K739" s="39"/>
      <c r="L739" s="39"/>
      <c r="M739" s="40"/>
      <c r="N739" s="41"/>
      <c r="O739" s="42"/>
      <c r="P739" s="43"/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569</v>
      </c>
      <c r="C741" s="37"/>
      <c r="D741" s="38"/>
      <c r="E741" s="39"/>
      <c r="F741" s="39"/>
      <c r="G741" s="39"/>
      <c r="H741" s="39"/>
      <c r="I741" s="39"/>
      <c r="J741" s="39"/>
      <c r="K741" s="39"/>
      <c r="L741" s="39"/>
      <c r="M741" s="40"/>
      <c r="N741" s="41"/>
      <c r="O741" s="42"/>
      <c r="P741" s="43"/>
    </row>
    <row r="742" spans="1:16" ht="9.75" customHeight="1">
      <c r="A742" s="5"/>
      <c r="B742" s="37" t="s">
        <v>3</v>
      </c>
      <c r="C742" s="37"/>
      <c r="D742" s="38"/>
      <c r="E742" s="39"/>
      <c r="F742" s="39"/>
      <c r="G742" s="39"/>
      <c r="H742" s="39"/>
      <c r="I742" s="39"/>
      <c r="J742" s="39"/>
      <c r="K742" s="39"/>
      <c r="L742" s="39"/>
      <c r="M742" s="40"/>
      <c r="N742" s="41"/>
      <c r="O742" s="42"/>
      <c r="P742" s="43"/>
    </row>
    <row r="743" spans="1:16" ht="9.75" customHeight="1">
      <c r="A743" s="5"/>
      <c r="B743" s="37" t="s">
        <v>288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288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288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288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288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288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289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104</v>
      </c>
      <c r="C750" s="37">
        <v>2</v>
      </c>
      <c r="D750" s="38">
        <v>2</v>
      </c>
      <c r="E750" s="39">
        <v>2</v>
      </c>
      <c r="F750" s="39">
        <v>2</v>
      </c>
      <c r="G750" s="39">
        <v>2</v>
      </c>
      <c r="H750" s="39">
        <v>2</v>
      </c>
      <c r="I750" s="39">
        <v>2</v>
      </c>
      <c r="J750" s="39">
        <v>2</v>
      </c>
      <c r="K750" s="39">
        <v>2</v>
      </c>
      <c r="L750" s="39">
        <v>2</v>
      </c>
      <c r="M750" s="40">
        <v>2</v>
      </c>
      <c r="N750" s="41">
        <f>MIN(D750:M750)</f>
        <v>2</v>
      </c>
      <c r="O750" s="42">
        <f>C750-N750</f>
        <v>0</v>
      </c>
      <c r="P750" s="43">
        <f>O750/C750</f>
        <v>0</v>
      </c>
    </row>
    <row r="751" spans="1:16" ht="9.75" customHeight="1">
      <c r="A751" s="5"/>
      <c r="B751" s="37" t="s">
        <v>284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285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85" ref="C754:M754">SUM(C738:C742,C749:C753)</f>
        <v>2</v>
      </c>
      <c r="D754" s="46">
        <f t="shared" si="85"/>
        <v>2</v>
      </c>
      <c r="E754" s="47">
        <f t="shared" si="85"/>
        <v>2</v>
      </c>
      <c r="F754" s="47">
        <f t="shared" si="85"/>
        <v>2</v>
      </c>
      <c r="G754" s="47">
        <f t="shared" si="85"/>
        <v>2</v>
      </c>
      <c r="H754" s="47">
        <f t="shared" si="85"/>
        <v>2</v>
      </c>
      <c r="I754" s="47">
        <f t="shared" si="85"/>
        <v>2</v>
      </c>
      <c r="J754" s="47">
        <f t="shared" si="85"/>
        <v>2</v>
      </c>
      <c r="K754" s="47">
        <f t="shared" si="85"/>
        <v>2</v>
      </c>
      <c r="L754" s="47">
        <f t="shared" si="85"/>
        <v>2</v>
      </c>
      <c r="M754" s="48">
        <f t="shared" si="85"/>
        <v>2</v>
      </c>
      <c r="N754" s="49">
        <f>MIN(D754:M754)</f>
        <v>2</v>
      </c>
      <c r="O754" s="50">
        <f>C754-N754</f>
        <v>0</v>
      </c>
      <c r="P754" s="51">
        <f>O754/C754</f>
        <v>0</v>
      </c>
    </row>
    <row r="755" spans="1:16" ht="9.75" customHeight="1">
      <c r="A755" s="36" t="s">
        <v>546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>
        <v>32</v>
      </c>
      <c r="D756" s="38">
        <v>16</v>
      </c>
      <c r="E756" s="39">
        <v>6</v>
      </c>
      <c r="F756" s="39">
        <v>4</v>
      </c>
      <c r="G756" s="39">
        <v>3</v>
      </c>
      <c r="H756" s="39">
        <v>2</v>
      </c>
      <c r="I756" s="39">
        <v>2</v>
      </c>
      <c r="J756" s="39">
        <v>1</v>
      </c>
      <c r="K756" s="39">
        <v>2</v>
      </c>
      <c r="L756" s="39">
        <v>4</v>
      </c>
      <c r="M756" s="40">
        <v>8</v>
      </c>
      <c r="N756" s="41">
        <f>MIN(D756:M756)</f>
        <v>1</v>
      </c>
      <c r="O756" s="42">
        <f>C756-N756</f>
        <v>31</v>
      </c>
      <c r="P756" s="43">
        <f>O756/C756</f>
        <v>0.96875</v>
      </c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569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>
        <v>2</v>
      </c>
      <c r="D759" s="38">
        <v>2</v>
      </c>
      <c r="E759" s="39">
        <v>2</v>
      </c>
      <c r="F759" s="39">
        <v>2</v>
      </c>
      <c r="G759" s="39">
        <v>1</v>
      </c>
      <c r="H759" s="39">
        <v>1</v>
      </c>
      <c r="I759" s="39">
        <v>1</v>
      </c>
      <c r="J759" s="39">
        <v>1</v>
      </c>
      <c r="K759" s="39">
        <v>1</v>
      </c>
      <c r="L759" s="39">
        <v>1</v>
      </c>
      <c r="M759" s="40">
        <v>1</v>
      </c>
      <c r="N759" s="41">
        <f>MIN(D759:M759)</f>
        <v>1</v>
      </c>
      <c r="O759" s="42">
        <f>C759-N759</f>
        <v>1</v>
      </c>
      <c r="P759" s="43">
        <f>O759/C759</f>
        <v>0.5</v>
      </c>
    </row>
    <row r="760" spans="1:16" ht="9.75" customHeight="1">
      <c r="A760" s="5"/>
      <c r="B760" s="37" t="s">
        <v>288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288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288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288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288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288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289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104</v>
      </c>
      <c r="C767" s="37"/>
      <c r="D767" s="38"/>
      <c r="E767" s="39"/>
      <c r="F767" s="39"/>
      <c r="G767" s="39"/>
      <c r="H767" s="39"/>
      <c r="I767" s="39"/>
      <c r="J767" s="39"/>
      <c r="K767" s="39"/>
      <c r="L767" s="39"/>
      <c r="M767" s="40"/>
      <c r="N767" s="41"/>
      <c r="O767" s="42"/>
      <c r="P767" s="43"/>
    </row>
    <row r="768" spans="1:16" ht="9.75" customHeight="1">
      <c r="A768" s="5"/>
      <c r="B768" s="37" t="s">
        <v>284</v>
      </c>
      <c r="C768" s="37"/>
      <c r="D768" s="38"/>
      <c r="E768" s="39"/>
      <c r="F768" s="39"/>
      <c r="G768" s="39"/>
      <c r="H768" s="39"/>
      <c r="I768" s="39"/>
      <c r="J768" s="39"/>
      <c r="K768" s="39"/>
      <c r="L768" s="39"/>
      <c r="M768" s="40"/>
      <c r="N768" s="41"/>
      <c r="O768" s="42"/>
      <c r="P768" s="43"/>
    </row>
    <row r="769" spans="1:16" ht="9.75" customHeight="1">
      <c r="A769" s="5"/>
      <c r="B769" s="37" t="s">
        <v>285</v>
      </c>
      <c r="C769" s="37"/>
      <c r="D769" s="38"/>
      <c r="E769" s="39"/>
      <c r="F769" s="39"/>
      <c r="G769" s="39"/>
      <c r="H769" s="39"/>
      <c r="I769" s="39"/>
      <c r="J769" s="39"/>
      <c r="K769" s="39"/>
      <c r="L769" s="39"/>
      <c r="M769" s="40"/>
      <c r="N769" s="41"/>
      <c r="O769" s="42"/>
      <c r="P769" s="43"/>
    </row>
    <row r="770" spans="1:16" ht="9.75" customHeight="1">
      <c r="A770" s="5"/>
      <c r="B770" s="37" t="s">
        <v>4</v>
      </c>
      <c r="C770" s="37"/>
      <c r="D770" s="38"/>
      <c r="E770" s="39"/>
      <c r="F770" s="39"/>
      <c r="G770" s="39"/>
      <c r="H770" s="39"/>
      <c r="I770" s="39"/>
      <c r="J770" s="39"/>
      <c r="K770" s="39"/>
      <c r="L770" s="39"/>
      <c r="M770" s="40"/>
      <c r="N770" s="41"/>
      <c r="O770" s="42"/>
      <c r="P770" s="43"/>
    </row>
    <row r="771" spans="1:16" ht="9.75" customHeight="1">
      <c r="A771" s="44"/>
      <c r="B771" s="45" t="s">
        <v>5</v>
      </c>
      <c r="C771" s="45">
        <f aca="true" t="shared" si="86" ref="C771:M771">SUM(C755:C759,C766:C770)</f>
        <v>34</v>
      </c>
      <c r="D771" s="46">
        <f t="shared" si="86"/>
        <v>18</v>
      </c>
      <c r="E771" s="47">
        <f t="shared" si="86"/>
        <v>8</v>
      </c>
      <c r="F771" s="47">
        <f t="shared" si="86"/>
        <v>6</v>
      </c>
      <c r="G771" s="47">
        <f t="shared" si="86"/>
        <v>4</v>
      </c>
      <c r="H771" s="47">
        <f t="shared" si="86"/>
        <v>3</v>
      </c>
      <c r="I771" s="47">
        <f t="shared" si="86"/>
        <v>3</v>
      </c>
      <c r="J771" s="47">
        <f t="shared" si="86"/>
        <v>2</v>
      </c>
      <c r="K771" s="47">
        <f t="shared" si="86"/>
        <v>3</v>
      </c>
      <c r="L771" s="47">
        <f t="shared" si="86"/>
        <v>5</v>
      </c>
      <c r="M771" s="48">
        <f t="shared" si="86"/>
        <v>9</v>
      </c>
      <c r="N771" s="49">
        <f>MIN(D771:M771)</f>
        <v>2</v>
      </c>
      <c r="O771" s="50">
        <f>C771-N771</f>
        <v>32</v>
      </c>
      <c r="P771" s="51">
        <f>O771/C771</f>
        <v>0.9411764705882353</v>
      </c>
    </row>
    <row r="772" spans="1:16" ht="9.75" customHeight="1">
      <c r="A772" s="36" t="s">
        <v>46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/>
      <c r="D774" s="38"/>
      <c r="E774" s="39"/>
      <c r="F774" s="39"/>
      <c r="G774" s="39"/>
      <c r="H774" s="39"/>
      <c r="I774" s="39"/>
      <c r="J774" s="39"/>
      <c r="K774" s="39"/>
      <c r="L774" s="39"/>
      <c r="M774" s="40"/>
      <c r="N774" s="41"/>
      <c r="O774" s="42"/>
      <c r="P774" s="43"/>
    </row>
    <row r="775" spans="1:16" ht="9.75" customHeight="1">
      <c r="A775" s="5"/>
      <c r="B775" s="37" t="s">
        <v>569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288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288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288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288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288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288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289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104</v>
      </c>
      <c r="C784" s="37">
        <v>1</v>
      </c>
      <c r="D784" s="38">
        <v>1</v>
      </c>
      <c r="E784" s="39">
        <v>1</v>
      </c>
      <c r="F784" s="39">
        <v>1</v>
      </c>
      <c r="G784" s="39">
        <v>1</v>
      </c>
      <c r="H784" s="39">
        <v>1</v>
      </c>
      <c r="I784" s="39">
        <v>1</v>
      </c>
      <c r="J784" s="39">
        <v>1</v>
      </c>
      <c r="K784" s="39">
        <v>1</v>
      </c>
      <c r="L784" s="39">
        <v>1</v>
      </c>
      <c r="M784" s="40">
        <v>1</v>
      </c>
      <c r="N784" s="41">
        <f>MIN(D784:M784)</f>
        <v>1</v>
      </c>
      <c r="O784" s="42">
        <f>C784-N784</f>
        <v>0</v>
      </c>
      <c r="P784" s="43">
        <f>O784/C784</f>
        <v>0</v>
      </c>
    </row>
    <row r="785" spans="1:16" ht="9.75" customHeight="1">
      <c r="A785" s="5"/>
      <c r="B785" s="37" t="s">
        <v>284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285</v>
      </c>
      <c r="C786" s="37">
        <v>2</v>
      </c>
      <c r="D786" s="38">
        <v>1</v>
      </c>
      <c r="E786" s="39">
        <v>1</v>
      </c>
      <c r="F786" s="39">
        <v>1</v>
      </c>
      <c r="G786" s="39">
        <v>1</v>
      </c>
      <c r="H786" s="39">
        <v>1</v>
      </c>
      <c r="I786" s="39">
        <v>1</v>
      </c>
      <c r="J786" s="39">
        <v>1</v>
      </c>
      <c r="K786" s="39">
        <v>1</v>
      </c>
      <c r="L786" s="39">
        <v>1</v>
      </c>
      <c r="M786" s="40">
        <v>0</v>
      </c>
      <c r="N786" s="41">
        <f>MIN(D786:M786)</f>
        <v>0</v>
      </c>
      <c r="O786" s="42">
        <f>C786-N786</f>
        <v>2</v>
      </c>
      <c r="P786" s="43">
        <f>O786/C786</f>
        <v>1</v>
      </c>
    </row>
    <row r="787" spans="1:16" ht="9.75" customHeight="1">
      <c r="A787" s="5"/>
      <c r="B787" s="37" t="s">
        <v>4</v>
      </c>
      <c r="C787" s="37">
        <v>1</v>
      </c>
      <c r="D787" s="38">
        <v>1</v>
      </c>
      <c r="E787" s="39">
        <v>1</v>
      </c>
      <c r="F787" s="39">
        <v>1</v>
      </c>
      <c r="G787" s="39">
        <v>1</v>
      </c>
      <c r="H787" s="39">
        <v>1</v>
      </c>
      <c r="I787" s="39">
        <v>1</v>
      </c>
      <c r="J787" s="39">
        <v>0</v>
      </c>
      <c r="K787" s="39">
        <v>0</v>
      </c>
      <c r="L787" s="39">
        <v>0</v>
      </c>
      <c r="M787" s="40">
        <v>0</v>
      </c>
      <c r="N787" s="41">
        <f>MIN(D787:M787)</f>
        <v>0</v>
      </c>
      <c r="O787" s="42">
        <f>C787-N787</f>
        <v>1</v>
      </c>
      <c r="P787" s="43">
        <f>O787/C787</f>
        <v>1</v>
      </c>
    </row>
    <row r="788" spans="1:16" ht="9.75" customHeight="1">
      <c r="A788" s="44"/>
      <c r="B788" s="45" t="s">
        <v>5</v>
      </c>
      <c r="C788" s="45">
        <f aca="true" t="shared" si="87" ref="C788:M788">SUM(C772:C776,C783:C787)</f>
        <v>4</v>
      </c>
      <c r="D788" s="46">
        <f t="shared" si="87"/>
        <v>3</v>
      </c>
      <c r="E788" s="47">
        <f t="shared" si="87"/>
        <v>3</v>
      </c>
      <c r="F788" s="47">
        <f t="shared" si="87"/>
        <v>3</v>
      </c>
      <c r="G788" s="47">
        <f t="shared" si="87"/>
        <v>3</v>
      </c>
      <c r="H788" s="47">
        <f t="shared" si="87"/>
        <v>3</v>
      </c>
      <c r="I788" s="47">
        <f t="shared" si="87"/>
        <v>3</v>
      </c>
      <c r="J788" s="47">
        <f t="shared" si="87"/>
        <v>2</v>
      </c>
      <c r="K788" s="47">
        <f t="shared" si="87"/>
        <v>2</v>
      </c>
      <c r="L788" s="47">
        <f t="shared" si="87"/>
        <v>2</v>
      </c>
      <c r="M788" s="48">
        <f t="shared" si="87"/>
        <v>1</v>
      </c>
      <c r="N788" s="49">
        <f>MIN(D788:M788)</f>
        <v>1</v>
      </c>
      <c r="O788" s="50">
        <f>C788-N788</f>
        <v>3</v>
      </c>
      <c r="P788" s="51">
        <f>O788/C788</f>
        <v>0.75</v>
      </c>
    </row>
    <row r="789" spans="1:16" ht="9.75" customHeight="1">
      <c r="A789" s="36" t="s">
        <v>165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/>
      <c r="D791" s="38"/>
      <c r="E791" s="39"/>
      <c r="F791" s="39"/>
      <c r="G791" s="39"/>
      <c r="H791" s="39"/>
      <c r="I791" s="39"/>
      <c r="J791" s="39"/>
      <c r="K791" s="39"/>
      <c r="L791" s="39"/>
      <c r="M791" s="40"/>
      <c r="N791" s="41"/>
      <c r="O791" s="42"/>
      <c r="P791" s="43"/>
    </row>
    <row r="792" spans="1:16" ht="9.75" customHeight="1">
      <c r="A792" s="5"/>
      <c r="B792" s="37" t="s">
        <v>569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/>
      <c r="D793" s="38"/>
      <c r="E793" s="39"/>
      <c r="F793" s="39"/>
      <c r="G793" s="39"/>
      <c r="H793" s="39"/>
      <c r="I793" s="39"/>
      <c r="J793" s="39"/>
      <c r="K793" s="39"/>
      <c r="L793" s="39"/>
      <c r="M793" s="40"/>
      <c r="N793" s="41"/>
      <c r="O793" s="42"/>
      <c r="P793" s="43"/>
    </row>
    <row r="794" spans="1:16" ht="9.75" customHeight="1">
      <c r="A794" s="5"/>
      <c r="B794" s="37" t="s">
        <v>288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288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288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288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288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288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289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104</v>
      </c>
      <c r="C801" s="37"/>
      <c r="D801" s="38"/>
      <c r="E801" s="39"/>
      <c r="F801" s="39"/>
      <c r="G801" s="39"/>
      <c r="H801" s="39"/>
      <c r="I801" s="39"/>
      <c r="J801" s="39"/>
      <c r="K801" s="39"/>
      <c r="L801" s="39"/>
      <c r="M801" s="40"/>
      <c r="N801" s="41"/>
      <c r="O801" s="42"/>
      <c r="P801" s="43"/>
    </row>
    <row r="802" spans="1:16" ht="9.75" customHeight="1">
      <c r="A802" s="5"/>
      <c r="B802" s="37" t="s">
        <v>284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285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>
        <v>4</v>
      </c>
      <c r="D804" s="38">
        <v>4</v>
      </c>
      <c r="E804" s="39">
        <v>4</v>
      </c>
      <c r="F804" s="39">
        <v>4</v>
      </c>
      <c r="G804" s="39">
        <v>3</v>
      </c>
      <c r="H804" s="39">
        <v>4</v>
      </c>
      <c r="I804" s="39">
        <v>3</v>
      </c>
      <c r="J804" s="39">
        <v>3</v>
      </c>
      <c r="K804" s="39">
        <v>4</v>
      </c>
      <c r="L804" s="39">
        <v>4</v>
      </c>
      <c r="M804" s="40">
        <v>4</v>
      </c>
      <c r="N804" s="41">
        <f>MIN(D804:M804)</f>
        <v>3</v>
      </c>
      <c r="O804" s="42">
        <f>C804-N804</f>
        <v>1</v>
      </c>
      <c r="P804" s="43">
        <f>O804/C804</f>
        <v>0.25</v>
      </c>
    </row>
    <row r="805" spans="1:16" ht="9.75" customHeight="1">
      <c r="A805" s="44"/>
      <c r="B805" s="45" t="s">
        <v>5</v>
      </c>
      <c r="C805" s="45">
        <f aca="true" t="shared" si="88" ref="C805:M805">SUM(C789:C793,C800:C804)</f>
        <v>4</v>
      </c>
      <c r="D805" s="46">
        <f t="shared" si="88"/>
        <v>4</v>
      </c>
      <c r="E805" s="47">
        <f t="shared" si="88"/>
        <v>4</v>
      </c>
      <c r="F805" s="47">
        <f t="shared" si="88"/>
        <v>4</v>
      </c>
      <c r="G805" s="47">
        <f t="shared" si="88"/>
        <v>3</v>
      </c>
      <c r="H805" s="47">
        <f t="shared" si="88"/>
        <v>4</v>
      </c>
      <c r="I805" s="47">
        <f t="shared" si="88"/>
        <v>3</v>
      </c>
      <c r="J805" s="47">
        <f t="shared" si="88"/>
        <v>3</v>
      </c>
      <c r="K805" s="47">
        <f t="shared" si="88"/>
        <v>4</v>
      </c>
      <c r="L805" s="47">
        <f t="shared" si="88"/>
        <v>4</v>
      </c>
      <c r="M805" s="48">
        <f t="shared" si="88"/>
        <v>4</v>
      </c>
      <c r="N805" s="49">
        <f>MIN(D805:M805)</f>
        <v>3</v>
      </c>
      <c r="O805" s="50">
        <f>C805-N805</f>
        <v>1</v>
      </c>
      <c r="P805" s="51">
        <f>O805/C805</f>
        <v>0.25</v>
      </c>
    </row>
    <row r="806" spans="1:16" ht="9.75" customHeight="1">
      <c r="A806" s="36" t="s">
        <v>47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/>
      <c r="D808" s="38"/>
      <c r="E808" s="39"/>
      <c r="F808" s="39"/>
      <c r="G808" s="39"/>
      <c r="H808" s="39"/>
      <c r="I808" s="39"/>
      <c r="J808" s="39"/>
      <c r="K808" s="39"/>
      <c r="L808" s="39"/>
      <c r="M808" s="40"/>
      <c r="N808" s="41"/>
      <c r="O808" s="42"/>
      <c r="P808" s="43"/>
    </row>
    <row r="809" spans="1:16" ht="9.75" customHeight="1">
      <c r="A809" s="5"/>
      <c r="B809" s="37" t="s">
        <v>569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/>
      <c r="D810" s="38"/>
      <c r="E810" s="39"/>
      <c r="F810" s="39"/>
      <c r="G810" s="39"/>
      <c r="H810" s="39"/>
      <c r="I810" s="39"/>
      <c r="J810" s="39"/>
      <c r="K810" s="39"/>
      <c r="L810" s="39"/>
      <c r="M810" s="40"/>
      <c r="N810" s="41"/>
      <c r="O810" s="42"/>
      <c r="P810" s="43"/>
    </row>
    <row r="811" spans="1:16" ht="9.75" customHeight="1">
      <c r="A811" s="5"/>
      <c r="B811" s="37" t="s">
        <v>288</v>
      </c>
      <c r="C811" s="37"/>
      <c r="D811" s="38"/>
      <c r="E811" s="39"/>
      <c r="F811" s="39"/>
      <c r="G811" s="39"/>
      <c r="H811" s="39"/>
      <c r="I811" s="39"/>
      <c r="J811" s="39"/>
      <c r="K811" s="39"/>
      <c r="L811" s="39"/>
      <c r="M811" s="40"/>
      <c r="N811" s="41"/>
      <c r="O811" s="42"/>
      <c r="P811" s="43"/>
    </row>
    <row r="812" spans="1:16" ht="9.75" customHeight="1">
      <c r="A812" s="5"/>
      <c r="B812" s="37" t="s">
        <v>288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288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288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288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288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289</v>
      </c>
      <c r="C817" s="37"/>
      <c r="D817" s="38"/>
      <c r="E817" s="39"/>
      <c r="F817" s="39"/>
      <c r="G817" s="39"/>
      <c r="H817" s="39"/>
      <c r="I817" s="39"/>
      <c r="J817" s="39"/>
      <c r="K817" s="39"/>
      <c r="L817" s="39"/>
      <c r="M817" s="40"/>
      <c r="N817" s="41"/>
      <c r="O817" s="42"/>
      <c r="P817" s="43"/>
    </row>
    <row r="818" spans="1:16" ht="9.75" customHeight="1">
      <c r="A818" s="5"/>
      <c r="B818" s="37" t="s">
        <v>104</v>
      </c>
      <c r="C818" s="37">
        <v>4</v>
      </c>
      <c r="D818" s="38">
        <v>1</v>
      </c>
      <c r="E818" s="39">
        <v>0</v>
      </c>
      <c r="F818" s="39">
        <v>0</v>
      </c>
      <c r="G818" s="39">
        <v>0</v>
      </c>
      <c r="H818" s="39">
        <v>1</v>
      </c>
      <c r="I818" s="39">
        <v>1</v>
      </c>
      <c r="J818" s="39">
        <v>1</v>
      </c>
      <c r="K818" s="39">
        <v>1</v>
      </c>
      <c r="L818" s="39">
        <v>2</v>
      </c>
      <c r="M818" s="40">
        <v>2</v>
      </c>
      <c r="N818" s="41">
        <f>MIN(D818:M818)</f>
        <v>0</v>
      </c>
      <c r="O818" s="42">
        <f>C818-N818</f>
        <v>4</v>
      </c>
      <c r="P818" s="43">
        <f>O818/C818</f>
        <v>1</v>
      </c>
    </row>
    <row r="819" spans="1:16" ht="9.75" customHeight="1">
      <c r="A819" s="5"/>
      <c r="B819" s="37" t="s">
        <v>284</v>
      </c>
      <c r="C819" s="37"/>
      <c r="D819" s="38"/>
      <c r="E819" s="39"/>
      <c r="F819" s="39"/>
      <c r="G819" s="39"/>
      <c r="H819" s="39"/>
      <c r="I819" s="39"/>
      <c r="J819" s="39"/>
      <c r="K819" s="39"/>
      <c r="L819" s="39"/>
      <c r="M819" s="40"/>
      <c r="N819" s="41"/>
      <c r="O819" s="42"/>
      <c r="P819" s="43"/>
    </row>
    <row r="820" spans="1:16" ht="9.75" customHeight="1">
      <c r="A820" s="5"/>
      <c r="B820" s="37" t="s">
        <v>285</v>
      </c>
      <c r="C820" s="37"/>
      <c r="D820" s="38"/>
      <c r="E820" s="39"/>
      <c r="F820" s="39"/>
      <c r="G820" s="39"/>
      <c r="H820" s="39"/>
      <c r="I820" s="39"/>
      <c r="J820" s="39"/>
      <c r="K820" s="39"/>
      <c r="L820" s="39"/>
      <c r="M820" s="40"/>
      <c r="N820" s="41"/>
      <c r="O820" s="42"/>
      <c r="P820" s="43"/>
    </row>
    <row r="821" spans="1:16" ht="9.75" customHeight="1">
      <c r="A821" s="5"/>
      <c r="B821" s="37" t="s">
        <v>4</v>
      </c>
      <c r="C821" s="37"/>
      <c r="D821" s="38"/>
      <c r="E821" s="39"/>
      <c r="F821" s="39"/>
      <c r="G821" s="39"/>
      <c r="H821" s="39"/>
      <c r="I821" s="39"/>
      <c r="J821" s="39"/>
      <c r="K821" s="39"/>
      <c r="L821" s="39"/>
      <c r="M821" s="40"/>
      <c r="N821" s="41"/>
      <c r="O821" s="42"/>
      <c r="P821" s="43"/>
    </row>
    <row r="822" spans="1:16" ht="9.75" customHeight="1">
      <c r="A822" s="44"/>
      <c r="B822" s="45" t="s">
        <v>5</v>
      </c>
      <c r="C822" s="45">
        <f aca="true" t="shared" si="89" ref="C822:M822">SUM(C806:C810,C817:C821)</f>
        <v>4</v>
      </c>
      <c r="D822" s="46">
        <f t="shared" si="89"/>
        <v>1</v>
      </c>
      <c r="E822" s="47">
        <f t="shared" si="89"/>
        <v>0</v>
      </c>
      <c r="F822" s="47">
        <f t="shared" si="89"/>
        <v>0</v>
      </c>
      <c r="G822" s="47">
        <f t="shared" si="89"/>
        <v>0</v>
      </c>
      <c r="H822" s="47">
        <f t="shared" si="89"/>
        <v>1</v>
      </c>
      <c r="I822" s="47">
        <f t="shared" si="89"/>
        <v>1</v>
      </c>
      <c r="J822" s="47">
        <f t="shared" si="89"/>
        <v>1</v>
      </c>
      <c r="K822" s="47">
        <f t="shared" si="89"/>
        <v>1</v>
      </c>
      <c r="L822" s="47">
        <f t="shared" si="89"/>
        <v>2</v>
      </c>
      <c r="M822" s="48">
        <f t="shared" si="89"/>
        <v>2</v>
      </c>
      <c r="N822" s="49">
        <f>MIN(D822:M822)</f>
        <v>0</v>
      </c>
      <c r="O822" s="50">
        <f>C822-N822</f>
        <v>4</v>
      </c>
      <c r="P822" s="51">
        <f>O822/C822</f>
        <v>1</v>
      </c>
    </row>
    <row r="823" spans="1:16" ht="9.75" customHeight="1">
      <c r="A823" s="36" t="s">
        <v>48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368</v>
      </c>
      <c r="D825" s="38">
        <v>306</v>
      </c>
      <c r="E825" s="39">
        <v>300</v>
      </c>
      <c r="F825" s="39">
        <v>300</v>
      </c>
      <c r="G825" s="39">
        <v>297</v>
      </c>
      <c r="H825" s="39">
        <v>295</v>
      </c>
      <c r="I825" s="39">
        <v>294</v>
      </c>
      <c r="J825" s="39">
        <v>293</v>
      </c>
      <c r="K825" s="39">
        <v>295</v>
      </c>
      <c r="L825" s="39">
        <v>299</v>
      </c>
      <c r="M825" s="40">
        <v>315</v>
      </c>
      <c r="N825" s="41">
        <f>MIN(D825:M825)</f>
        <v>293</v>
      </c>
      <c r="O825" s="42">
        <f>C825-N825</f>
        <v>75</v>
      </c>
      <c r="P825" s="43">
        <f>O825/C825</f>
        <v>0.20380434782608695</v>
      </c>
    </row>
    <row r="826" spans="1:16" ht="9.75" customHeight="1">
      <c r="A826" s="5"/>
      <c r="B826" s="37" t="s">
        <v>569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288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288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288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288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288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288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289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104</v>
      </c>
      <c r="C835" s="37"/>
      <c r="D835" s="38"/>
      <c r="E835" s="39"/>
      <c r="F835" s="39"/>
      <c r="G835" s="39"/>
      <c r="H835" s="39"/>
      <c r="I835" s="39"/>
      <c r="J835" s="39"/>
      <c r="K835" s="39"/>
      <c r="L835" s="39"/>
      <c r="M835" s="40"/>
      <c r="N835" s="41"/>
      <c r="O835" s="42"/>
      <c r="P835" s="43"/>
    </row>
    <row r="836" spans="1:16" ht="9.75" customHeight="1">
      <c r="A836" s="5"/>
      <c r="B836" s="37" t="s">
        <v>284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285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90" ref="C839:M839">SUM(C823:C827,C834:C838)</f>
        <v>368</v>
      </c>
      <c r="D839" s="46">
        <f t="shared" si="90"/>
        <v>306</v>
      </c>
      <c r="E839" s="47">
        <f t="shared" si="90"/>
        <v>300</v>
      </c>
      <c r="F839" s="47">
        <f t="shared" si="90"/>
        <v>300</v>
      </c>
      <c r="G839" s="47">
        <f t="shared" si="90"/>
        <v>297</v>
      </c>
      <c r="H839" s="47">
        <f t="shared" si="90"/>
        <v>295</v>
      </c>
      <c r="I839" s="47">
        <f t="shared" si="90"/>
        <v>294</v>
      </c>
      <c r="J839" s="47">
        <f t="shared" si="90"/>
        <v>293</v>
      </c>
      <c r="K839" s="47">
        <f t="shared" si="90"/>
        <v>295</v>
      </c>
      <c r="L839" s="47">
        <f t="shared" si="90"/>
        <v>299</v>
      </c>
      <c r="M839" s="48">
        <f t="shared" si="90"/>
        <v>315</v>
      </c>
      <c r="N839" s="49">
        <f>MIN(D839:M839)</f>
        <v>293</v>
      </c>
      <c r="O839" s="50">
        <f>C839-N839</f>
        <v>75</v>
      </c>
      <c r="P839" s="51">
        <f>O839/C839</f>
        <v>0.20380434782608695</v>
      </c>
    </row>
    <row r="840" spans="1:16" ht="9.75" customHeight="1">
      <c r="A840" s="36" t="s">
        <v>49</v>
      </c>
      <c r="B840" s="52" t="s">
        <v>0</v>
      </c>
      <c r="C840" s="52"/>
      <c r="D840" s="53"/>
      <c r="E840" s="54"/>
      <c r="F840" s="54"/>
      <c r="G840" s="54"/>
      <c r="H840" s="54"/>
      <c r="I840" s="54"/>
      <c r="J840" s="54"/>
      <c r="K840" s="54"/>
      <c r="L840" s="54"/>
      <c r="M840" s="55"/>
      <c r="N840" s="56"/>
      <c r="O840" s="57"/>
      <c r="P840" s="58"/>
    </row>
    <row r="841" spans="1:16" ht="9.75" customHeight="1">
      <c r="A841" s="5"/>
      <c r="B841" s="37" t="s">
        <v>1</v>
      </c>
      <c r="C841" s="37"/>
      <c r="D841" s="38"/>
      <c r="E841" s="39"/>
      <c r="F841" s="39"/>
      <c r="G841" s="39"/>
      <c r="H841" s="39"/>
      <c r="I841" s="39"/>
      <c r="J841" s="39"/>
      <c r="K841" s="39"/>
      <c r="L841" s="39"/>
      <c r="M841" s="40"/>
      <c r="N841" s="41"/>
      <c r="O841" s="42"/>
      <c r="P841" s="43"/>
    </row>
    <row r="842" spans="1:16" ht="9.75" customHeight="1">
      <c r="A842" s="5"/>
      <c r="B842" s="37" t="s">
        <v>2</v>
      </c>
      <c r="C842" s="37">
        <v>369</v>
      </c>
      <c r="D842" s="38">
        <v>362</v>
      </c>
      <c r="E842" s="39">
        <v>357</v>
      </c>
      <c r="F842" s="39">
        <v>354</v>
      </c>
      <c r="G842" s="39">
        <v>353</v>
      </c>
      <c r="H842" s="39">
        <v>350</v>
      </c>
      <c r="I842" s="39">
        <v>351</v>
      </c>
      <c r="J842" s="39">
        <v>351</v>
      </c>
      <c r="K842" s="39">
        <v>353</v>
      </c>
      <c r="L842" s="39">
        <v>354</v>
      </c>
      <c r="M842" s="40">
        <v>359</v>
      </c>
      <c r="N842" s="41">
        <f>MIN(D842:M842)</f>
        <v>350</v>
      </c>
      <c r="O842" s="42">
        <f>C842-N842</f>
        <v>19</v>
      </c>
      <c r="P842" s="43">
        <f>O842/C842</f>
        <v>0.051490514905149054</v>
      </c>
    </row>
    <row r="843" spans="1:16" ht="9.75" customHeight="1">
      <c r="A843" s="5"/>
      <c r="B843" s="37" t="s">
        <v>569</v>
      </c>
      <c r="C843" s="37"/>
      <c r="D843" s="38"/>
      <c r="E843" s="39"/>
      <c r="F843" s="39"/>
      <c r="G843" s="39"/>
      <c r="H843" s="39"/>
      <c r="I843" s="39"/>
      <c r="J843" s="39"/>
      <c r="K843" s="39"/>
      <c r="L843" s="39"/>
      <c r="M843" s="40"/>
      <c r="N843" s="41"/>
      <c r="O843" s="42"/>
      <c r="P843" s="43"/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288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288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288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288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288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288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289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104</v>
      </c>
      <c r="C852" s="37"/>
      <c r="D852" s="38"/>
      <c r="E852" s="39"/>
      <c r="F852" s="39"/>
      <c r="G852" s="39"/>
      <c r="H852" s="39"/>
      <c r="I852" s="39"/>
      <c r="J852" s="39"/>
      <c r="K852" s="39"/>
      <c r="L852" s="39"/>
      <c r="M852" s="40"/>
      <c r="N852" s="41"/>
      <c r="O852" s="42"/>
      <c r="P852" s="43"/>
    </row>
    <row r="853" spans="1:16" ht="9.75" customHeight="1">
      <c r="A853" s="5"/>
      <c r="B853" s="37" t="s">
        <v>284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285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91" ref="C856:M856">SUM(C840:C844,C851:C855)</f>
        <v>369</v>
      </c>
      <c r="D856" s="46">
        <f t="shared" si="91"/>
        <v>362</v>
      </c>
      <c r="E856" s="47">
        <f t="shared" si="91"/>
        <v>357</v>
      </c>
      <c r="F856" s="47">
        <f t="shared" si="91"/>
        <v>354</v>
      </c>
      <c r="G856" s="47">
        <f t="shared" si="91"/>
        <v>353</v>
      </c>
      <c r="H856" s="47">
        <f t="shared" si="91"/>
        <v>350</v>
      </c>
      <c r="I856" s="47">
        <f t="shared" si="91"/>
        <v>351</v>
      </c>
      <c r="J856" s="47">
        <f t="shared" si="91"/>
        <v>351</v>
      </c>
      <c r="K856" s="47">
        <f t="shared" si="91"/>
        <v>353</v>
      </c>
      <c r="L856" s="47">
        <f t="shared" si="91"/>
        <v>354</v>
      </c>
      <c r="M856" s="48">
        <f t="shared" si="91"/>
        <v>359</v>
      </c>
      <c r="N856" s="49">
        <f>MIN(D856:M856)</f>
        <v>350</v>
      </c>
      <c r="O856" s="50">
        <f>C856-N856</f>
        <v>19</v>
      </c>
      <c r="P856" s="51">
        <f>O856/C856</f>
        <v>0.051490514905149054</v>
      </c>
    </row>
    <row r="857" spans="1:16" ht="9.75" customHeight="1">
      <c r="A857" s="36" t="s">
        <v>50</v>
      </c>
      <c r="B857" s="52" t="s">
        <v>0</v>
      </c>
      <c r="C857" s="52">
        <v>38</v>
      </c>
      <c r="D857" s="53">
        <v>32</v>
      </c>
      <c r="E857" s="54">
        <v>32</v>
      </c>
      <c r="F857" s="54">
        <v>30</v>
      </c>
      <c r="G857" s="54">
        <v>29</v>
      </c>
      <c r="H857" s="54">
        <v>29</v>
      </c>
      <c r="I857" s="54">
        <v>28</v>
      </c>
      <c r="J857" s="54">
        <v>27</v>
      </c>
      <c r="K857" s="54">
        <v>28</v>
      </c>
      <c r="L857" s="54">
        <v>30</v>
      </c>
      <c r="M857" s="55">
        <v>30</v>
      </c>
      <c r="N857" s="56">
        <f>MIN(D857:M857)</f>
        <v>27</v>
      </c>
      <c r="O857" s="57">
        <f>C857-N857</f>
        <v>11</v>
      </c>
      <c r="P857" s="58">
        <f>O857/C857</f>
        <v>0.2894736842105263</v>
      </c>
    </row>
    <row r="858" spans="1:16" ht="9.75" customHeight="1">
      <c r="A858" s="5"/>
      <c r="B858" s="37" t="s">
        <v>1</v>
      </c>
      <c r="C858" s="37">
        <v>181</v>
      </c>
      <c r="D858" s="38">
        <v>156</v>
      </c>
      <c r="E858" s="39">
        <v>136</v>
      </c>
      <c r="F858" s="39">
        <v>123</v>
      </c>
      <c r="G858" s="39">
        <v>114</v>
      </c>
      <c r="H858" s="39">
        <v>105</v>
      </c>
      <c r="I858" s="39">
        <v>112</v>
      </c>
      <c r="J858" s="39">
        <v>111</v>
      </c>
      <c r="K858" s="39">
        <v>114</v>
      </c>
      <c r="L858" s="39">
        <v>118</v>
      </c>
      <c r="M858" s="40">
        <v>126</v>
      </c>
      <c r="N858" s="41">
        <f>MIN(D858:M858)</f>
        <v>105</v>
      </c>
      <c r="O858" s="42">
        <f>C858-N858</f>
        <v>76</v>
      </c>
      <c r="P858" s="43">
        <f>O858/C858</f>
        <v>0.4198895027624309</v>
      </c>
    </row>
    <row r="859" spans="1:16" ht="9.75" customHeight="1">
      <c r="A859" s="5"/>
      <c r="B859" s="37" t="s">
        <v>2</v>
      </c>
      <c r="C859" s="37">
        <v>308</v>
      </c>
      <c r="D859" s="38">
        <v>255</v>
      </c>
      <c r="E859" s="39">
        <v>247</v>
      </c>
      <c r="F859" s="39">
        <v>240</v>
      </c>
      <c r="G859" s="39">
        <v>225</v>
      </c>
      <c r="H859" s="39">
        <v>210</v>
      </c>
      <c r="I859" s="39">
        <v>202</v>
      </c>
      <c r="J859" s="39">
        <v>198</v>
      </c>
      <c r="K859" s="39">
        <v>207</v>
      </c>
      <c r="L859" s="39">
        <v>234</v>
      </c>
      <c r="M859" s="40">
        <v>247</v>
      </c>
      <c r="N859" s="41">
        <f>MIN(D859:M859)</f>
        <v>198</v>
      </c>
      <c r="O859" s="42">
        <f>C859-N859</f>
        <v>110</v>
      </c>
      <c r="P859" s="43">
        <f>O859/C859</f>
        <v>0.35714285714285715</v>
      </c>
    </row>
    <row r="860" spans="1:16" ht="9.75" customHeight="1">
      <c r="A860" s="5"/>
      <c r="B860" s="37" t="s">
        <v>569</v>
      </c>
      <c r="C860" s="37">
        <v>20</v>
      </c>
      <c r="D860" s="38">
        <v>12</v>
      </c>
      <c r="E860" s="39">
        <v>11</v>
      </c>
      <c r="F860" s="39">
        <v>11</v>
      </c>
      <c r="G860" s="39">
        <v>11</v>
      </c>
      <c r="H860" s="39">
        <v>8</v>
      </c>
      <c r="I860" s="39">
        <v>9</v>
      </c>
      <c r="J860" s="39">
        <v>8</v>
      </c>
      <c r="K860" s="39">
        <v>7</v>
      </c>
      <c r="L860" s="39">
        <v>12</v>
      </c>
      <c r="M860" s="40">
        <v>9</v>
      </c>
      <c r="N860" s="41">
        <f>MIN(D860:M860)</f>
        <v>7</v>
      </c>
      <c r="O860" s="42">
        <f>C860-N860</f>
        <v>13</v>
      </c>
      <c r="P860" s="43">
        <f>O860/C860</f>
        <v>0.65</v>
      </c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499</v>
      </c>
      <c r="C862" s="37">
        <v>2</v>
      </c>
      <c r="D862" s="38">
        <v>2</v>
      </c>
      <c r="E862" s="39">
        <v>2</v>
      </c>
      <c r="F862" s="39">
        <v>2</v>
      </c>
      <c r="G862" s="39">
        <v>2</v>
      </c>
      <c r="H862" s="39">
        <v>2</v>
      </c>
      <c r="I862" s="39">
        <v>2</v>
      </c>
      <c r="J862" s="39">
        <v>2</v>
      </c>
      <c r="K862" s="39">
        <v>1</v>
      </c>
      <c r="L862" s="39">
        <v>1</v>
      </c>
      <c r="M862" s="40">
        <v>2</v>
      </c>
      <c r="N862" s="41">
        <f>MIN(D862:M862)</f>
        <v>1</v>
      </c>
      <c r="O862" s="42">
        <f>C862-N862</f>
        <v>1</v>
      </c>
      <c r="P862" s="43">
        <f>O862/C862</f>
        <v>0.5</v>
      </c>
    </row>
    <row r="863" spans="1:16" ht="9.75" customHeight="1">
      <c r="A863" s="5"/>
      <c r="B863" s="37" t="s">
        <v>288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288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288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288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288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289</v>
      </c>
      <c r="C868" s="37">
        <f aca="true" t="shared" si="92" ref="C868:M868">SUM(C862:C867)</f>
        <v>2</v>
      </c>
      <c r="D868" s="38">
        <f t="shared" si="92"/>
        <v>2</v>
      </c>
      <c r="E868" s="39">
        <f t="shared" si="92"/>
        <v>2</v>
      </c>
      <c r="F868" s="39">
        <f t="shared" si="92"/>
        <v>2</v>
      </c>
      <c r="G868" s="39">
        <f t="shared" si="92"/>
        <v>2</v>
      </c>
      <c r="H868" s="39">
        <f t="shared" si="92"/>
        <v>2</v>
      </c>
      <c r="I868" s="39">
        <f t="shared" si="92"/>
        <v>2</v>
      </c>
      <c r="J868" s="39">
        <f t="shared" si="92"/>
        <v>2</v>
      </c>
      <c r="K868" s="39">
        <f t="shared" si="92"/>
        <v>1</v>
      </c>
      <c r="L868" s="39">
        <f t="shared" si="92"/>
        <v>1</v>
      </c>
      <c r="M868" s="40">
        <f t="shared" si="92"/>
        <v>2</v>
      </c>
      <c r="N868" s="41">
        <f aca="true" t="shared" si="93" ref="N868:N873">MIN(D868:M868)</f>
        <v>1</v>
      </c>
      <c r="O868" s="42">
        <f aca="true" t="shared" si="94" ref="O868:O873">C868-N868</f>
        <v>1</v>
      </c>
      <c r="P868" s="43">
        <f aca="true" t="shared" si="95" ref="P868:P873">O868/C868</f>
        <v>0.5</v>
      </c>
    </row>
    <row r="869" spans="1:16" ht="9.75" customHeight="1">
      <c r="A869" s="5"/>
      <c r="B869" s="37" t="s">
        <v>104</v>
      </c>
      <c r="C869" s="37">
        <v>8</v>
      </c>
      <c r="D869" s="38">
        <v>8</v>
      </c>
      <c r="E869" s="39">
        <v>8</v>
      </c>
      <c r="F869" s="39">
        <v>8</v>
      </c>
      <c r="G869" s="39">
        <v>8</v>
      </c>
      <c r="H869" s="39">
        <v>8</v>
      </c>
      <c r="I869" s="39">
        <v>8</v>
      </c>
      <c r="J869" s="39">
        <v>8</v>
      </c>
      <c r="K869" s="39">
        <v>8</v>
      </c>
      <c r="L869" s="39">
        <v>8</v>
      </c>
      <c r="M869" s="40">
        <v>8</v>
      </c>
      <c r="N869" s="41">
        <f t="shared" si="93"/>
        <v>8</v>
      </c>
      <c r="O869" s="42">
        <f t="shared" si="94"/>
        <v>0</v>
      </c>
      <c r="P869" s="43">
        <f t="shared" si="95"/>
        <v>0</v>
      </c>
    </row>
    <row r="870" spans="1:16" ht="9.75" customHeight="1">
      <c r="A870" s="5"/>
      <c r="B870" s="37" t="s">
        <v>284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285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96" ref="C873:M873">SUM(C857:C861,C868:C872)</f>
        <v>557</v>
      </c>
      <c r="D873" s="46">
        <f t="shared" si="96"/>
        <v>465</v>
      </c>
      <c r="E873" s="47">
        <f t="shared" si="96"/>
        <v>436</v>
      </c>
      <c r="F873" s="47">
        <f t="shared" si="96"/>
        <v>414</v>
      </c>
      <c r="G873" s="47">
        <f t="shared" si="96"/>
        <v>389</v>
      </c>
      <c r="H873" s="47">
        <f t="shared" si="96"/>
        <v>362</v>
      </c>
      <c r="I873" s="47">
        <f t="shared" si="96"/>
        <v>361</v>
      </c>
      <c r="J873" s="47">
        <f t="shared" si="96"/>
        <v>354</v>
      </c>
      <c r="K873" s="47">
        <f t="shared" si="96"/>
        <v>365</v>
      </c>
      <c r="L873" s="47">
        <f t="shared" si="96"/>
        <v>403</v>
      </c>
      <c r="M873" s="48">
        <f t="shared" si="96"/>
        <v>422</v>
      </c>
      <c r="N873" s="49">
        <f t="shared" si="93"/>
        <v>354</v>
      </c>
      <c r="O873" s="50">
        <f t="shared" si="94"/>
        <v>203</v>
      </c>
      <c r="P873" s="51">
        <f t="shared" si="95"/>
        <v>0.3644524236983842</v>
      </c>
    </row>
    <row r="874" spans="1:16" ht="9.75" customHeight="1">
      <c r="A874" s="36" t="s">
        <v>51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/>
      <c r="D876" s="38"/>
      <c r="E876" s="39"/>
      <c r="F876" s="39"/>
      <c r="G876" s="39"/>
      <c r="H876" s="39"/>
      <c r="I876" s="39"/>
      <c r="J876" s="39"/>
      <c r="K876" s="39"/>
      <c r="L876" s="39"/>
      <c r="M876" s="40"/>
      <c r="N876" s="41"/>
      <c r="O876" s="42"/>
      <c r="P876" s="43"/>
    </row>
    <row r="877" spans="1:16" ht="9.75" customHeight="1">
      <c r="A877" s="5"/>
      <c r="B877" s="37" t="s">
        <v>569</v>
      </c>
      <c r="C877" s="37"/>
      <c r="D877" s="38"/>
      <c r="E877" s="39"/>
      <c r="F877" s="39"/>
      <c r="G877" s="39"/>
      <c r="H877" s="39"/>
      <c r="I877" s="39"/>
      <c r="J877" s="39"/>
      <c r="K877" s="39"/>
      <c r="L877" s="39"/>
      <c r="M877" s="40"/>
      <c r="N877" s="41"/>
      <c r="O877" s="42"/>
      <c r="P877" s="43"/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375</v>
      </c>
      <c r="C879" s="37">
        <v>9</v>
      </c>
      <c r="D879" s="38">
        <v>8</v>
      </c>
      <c r="E879" s="39">
        <v>8</v>
      </c>
      <c r="F879" s="39">
        <v>8</v>
      </c>
      <c r="G879" s="39">
        <v>8</v>
      </c>
      <c r="H879" s="39">
        <v>8</v>
      </c>
      <c r="I879" s="39">
        <v>8</v>
      </c>
      <c r="J879" s="39">
        <v>8</v>
      </c>
      <c r="K879" s="39">
        <v>8</v>
      </c>
      <c r="L879" s="39">
        <v>8</v>
      </c>
      <c r="M879" s="40">
        <v>8</v>
      </c>
      <c r="N879" s="41">
        <f>MIN(D879:M879)</f>
        <v>8</v>
      </c>
      <c r="O879" s="42">
        <f>C879-N879</f>
        <v>1</v>
      </c>
      <c r="P879" s="43">
        <f>O879/C879</f>
        <v>0.1111111111111111</v>
      </c>
    </row>
    <row r="880" spans="1:16" ht="9.75" customHeight="1">
      <c r="A880" s="5"/>
      <c r="B880" s="37" t="s">
        <v>288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288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288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288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288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289</v>
      </c>
      <c r="C885" s="37">
        <f aca="true" t="shared" si="97" ref="C885:M885">SUM(C879:C884)</f>
        <v>9</v>
      </c>
      <c r="D885" s="38">
        <f t="shared" si="97"/>
        <v>8</v>
      </c>
      <c r="E885" s="39">
        <f t="shared" si="97"/>
        <v>8</v>
      </c>
      <c r="F885" s="39">
        <f t="shared" si="97"/>
        <v>8</v>
      </c>
      <c r="G885" s="39">
        <f t="shared" si="97"/>
        <v>8</v>
      </c>
      <c r="H885" s="39">
        <f t="shared" si="97"/>
        <v>8</v>
      </c>
      <c r="I885" s="39">
        <f t="shared" si="97"/>
        <v>8</v>
      </c>
      <c r="J885" s="39">
        <f t="shared" si="97"/>
        <v>8</v>
      </c>
      <c r="K885" s="39">
        <f t="shared" si="97"/>
        <v>8</v>
      </c>
      <c r="L885" s="39">
        <f t="shared" si="97"/>
        <v>8</v>
      </c>
      <c r="M885" s="40">
        <f t="shared" si="97"/>
        <v>8</v>
      </c>
      <c r="N885" s="41">
        <f>MIN(D885:M885)</f>
        <v>8</v>
      </c>
      <c r="O885" s="42">
        <f>C885-N885</f>
        <v>1</v>
      </c>
      <c r="P885" s="43">
        <f>O885/C885</f>
        <v>0.1111111111111111</v>
      </c>
    </row>
    <row r="886" spans="1:16" ht="9.75" customHeight="1">
      <c r="A886" s="5"/>
      <c r="B886" s="37" t="s">
        <v>104</v>
      </c>
      <c r="C886" s="37">
        <v>1</v>
      </c>
      <c r="D886" s="38">
        <v>1</v>
      </c>
      <c r="E886" s="39">
        <v>1</v>
      </c>
      <c r="F886" s="39">
        <v>1</v>
      </c>
      <c r="G886" s="39">
        <v>1</v>
      </c>
      <c r="H886" s="39">
        <v>1</v>
      </c>
      <c r="I886" s="39">
        <v>1</v>
      </c>
      <c r="J886" s="39">
        <v>1</v>
      </c>
      <c r="K886" s="39">
        <v>1</v>
      </c>
      <c r="L886" s="39">
        <v>1</v>
      </c>
      <c r="M886" s="40">
        <v>1</v>
      </c>
      <c r="N886" s="41">
        <f>MIN(D886:M886)</f>
        <v>1</v>
      </c>
      <c r="O886" s="42">
        <f>C886-N886</f>
        <v>0</v>
      </c>
      <c r="P886" s="43">
        <f>O886/C886</f>
        <v>0</v>
      </c>
    </row>
    <row r="887" spans="1:16" ht="9.75" customHeight="1">
      <c r="A887" s="5"/>
      <c r="B887" s="37" t="s">
        <v>284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285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98" ref="C890:M890">SUM(C874:C878,C885:C889)</f>
        <v>10</v>
      </c>
      <c r="D890" s="46">
        <f t="shared" si="98"/>
        <v>9</v>
      </c>
      <c r="E890" s="47">
        <f t="shared" si="98"/>
        <v>9</v>
      </c>
      <c r="F890" s="47">
        <f t="shared" si="98"/>
        <v>9</v>
      </c>
      <c r="G890" s="47">
        <f t="shared" si="98"/>
        <v>9</v>
      </c>
      <c r="H890" s="47">
        <f t="shared" si="98"/>
        <v>9</v>
      </c>
      <c r="I890" s="47">
        <f t="shared" si="98"/>
        <v>9</v>
      </c>
      <c r="J890" s="47">
        <f t="shared" si="98"/>
        <v>9</v>
      </c>
      <c r="K890" s="47">
        <f t="shared" si="98"/>
        <v>9</v>
      </c>
      <c r="L890" s="47">
        <f t="shared" si="98"/>
        <v>9</v>
      </c>
      <c r="M890" s="48">
        <f t="shared" si="98"/>
        <v>9</v>
      </c>
      <c r="N890" s="49">
        <f>MIN(D890:M890)</f>
        <v>9</v>
      </c>
      <c r="O890" s="50">
        <f>C890-N890</f>
        <v>1</v>
      </c>
      <c r="P890" s="51">
        <f>O890/C890</f>
        <v>0.1</v>
      </c>
    </row>
    <row r="891" spans="1:16" ht="9.75" customHeight="1">
      <c r="A891" s="36" t="s">
        <v>52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>
        <v>52</v>
      </c>
      <c r="D893" s="38">
        <v>41</v>
      </c>
      <c r="E893" s="39">
        <v>43</v>
      </c>
      <c r="F893" s="39">
        <v>43</v>
      </c>
      <c r="G893" s="39">
        <v>43</v>
      </c>
      <c r="H893" s="39">
        <v>38</v>
      </c>
      <c r="I893" s="39">
        <v>41</v>
      </c>
      <c r="J893" s="39">
        <v>42</v>
      </c>
      <c r="K893" s="39">
        <v>41</v>
      </c>
      <c r="L893" s="39">
        <v>40</v>
      </c>
      <c r="M893" s="40">
        <v>40</v>
      </c>
      <c r="N893" s="41">
        <f>MIN(D893:M893)</f>
        <v>38</v>
      </c>
      <c r="O893" s="42">
        <f>C893-N893</f>
        <v>14</v>
      </c>
      <c r="P893" s="43">
        <f>O893/C893</f>
        <v>0.2692307692307692</v>
      </c>
    </row>
    <row r="894" spans="1:16" ht="9.75" customHeight="1">
      <c r="A894" s="5"/>
      <c r="B894" s="37" t="s">
        <v>569</v>
      </c>
      <c r="C894" s="37">
        <v>6</v>
      </c>
      <c r="D894" s="38">
        <v>3</v>
      </c>
      <c r="E894" s="39">
        <v>3</v>
      </c>
      <c r="F894" s="39">
        <v>2</v>
      </c>
      <c r="G894" s="39">
        <v>4</v>
      </c>
      <c r="H894" s="39">
        <v>1</v>
      </c>
      <c r="I894" s="39">
        <v>1</v>
      </c>
      <c r="J894" s="39">
        <v>3</v>
      </c>
      <c r="K894" s="39">
        <v>2</v>
      </c>
      <c r="L894" s="39">
        <v>2</v>
      </c>
      <c r="M894" s="40">
        <v>2</v>
      </c>
      <c r="N894" s="41">
        <f>MIN(D894:M894)</f>
        <v>1</v>
      </c>
      <c r="O894" s="42">
        <f>C894-N894</f>
        <v>5</v>
      </c>
      <c r="P894" s="43">
        <f>O894/C894</f>
        <v>0.8333333333333334</v>
      </c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288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288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288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288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288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288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289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104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284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285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/>
      <c r="D906" s="38"/>
      <c r="E906" s="39"/>
      <c r="F906" s="39"/>
      <c r="G906" s="39"/>
      <c r="H906" s="39"/>
      <c r="I906" s="39"/>
      <c r="J906" s="39"/>
      <c r="K906" s="39"/>
      <c r="L906" s="39"/>
      <c r="M906" s="40"/>
      <c r="N906" s="41"/>
      <c r="O906" s="42"/>
      <c r="P906" s="43"/>
    </row>
    <row r="907" spans="1:16" ht="9.75" customHeight="1">
      <c r="A907" s="44"/>
      <c r="B907" s="45" t="s">
        <v>5</v>
      </c>
      <c r="C907" s="45">
        <f aca="true" t="shared" si="99" ref="C907:M907">SUM(C891:C895,C902:C906)</f>
        <v>58</v>
      </c>
      <c r="D907" s="46">
        <f t="shared" si="99"/>
        <v>44</v>
      </c>
      <c r="E907" s="47">
        <f t="shared" si="99"/>
        <v>46</v>
      </c>
      <c r="F907" s="47">
        <f t="shared" si="99"/>
        <v>45</v>
      </c>
      <c r="G907" s="47">
        <f t="shared" si="99"/>
        <v>47</v>
      </c>
      <c r="H907" s="47">
        <f t="shared" si="99"/>
        <v>39</v>
      </c>
      <c r="I907" s="47">
        <f t="shared" si="99"/>
        <v>42</v>
      </c>
      <c r="J907" s="47">
        <f t="shared" si="99"/>
        <v>45</v>
      </c>
      <c r="K907" s="47">
        <f t="shared" si="99"/>
        <v>43</v>
      </c>
      <c r="L907" s="47">
        <f t="shared" si="99"/>
        <v>42</v>
      </c>
      <c r="M907" s="48">
        <f t="shared" si="99"/>
        <v>42</v>
      </c>
      <c r="N907" s="49">
        <f>MIN(D907:M907)</f>
        <v>39</v>
      </c>
      <c r="O907" s="50">
        <f>C907-N907</f>
        <v>19</v>
      </c>
      <c r="P907" s="51">
        <f>O907/C907</f>
        <v>0.3275862068965517</v>
      </c>
    </row>
    <row r="908" spans="1:16" ht="9.75" customHeight="1">
      <c r="A908" s="36" t="s">
        <v>108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>
        <v>126</v>
      </c>
      <c r="D910" s="38">
        <v>126</v>
      </c>
      <c r="E910" s="39">
        <v>126</v>
      </c>
      <c r="F910" s="39">
        <v>126</v>
      </c>
      <c r="G910" s="39">
        <v>126</v>
      </c>
      <c r="H910" s="39">
        <v>126</v>
      </c>
      <c r="I910" s="39">
        <v>126</v>
      </c>
      <c r="J910" s="39">
        <v>126</v>
      </c>
      <c r="K910" s="39">
        <v>126</v>
      </c>
      <c r="L910" s="39">
        <v>126</v>
      </c>
      <c r="M910" s="40">
        <v>126</v>
      </c>
      <c r="N910" s="41">
        <f>MIN(D910:M910)</f>
        <v>126</v>
      </c>
      <c r="O910" s="42">
        <f>C910-N910</f>
        <v>0</v>
      </c>
      <c r="P910" s="43">
        <f>O910/C910</f>
        <v>0</v>
      </c>
    </row>
    <row r="911" spans="1:16" ht="9.75" customHeight="1">
      <c r="A911" s="5"/>
      <c r="B911" s="37" t="s">
        <v>569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288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288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288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288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288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288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289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104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284</v>
      </c>
      <c r="C921" s="37"/>
      <c r="D921" s="38"/>
      <c r="E921" s="39"/>
      <c r="F921" s="39"/>
      <c r="G921" s="39"/>
      <c r="H921" s="39"/>
      <c r="I921" s="39"/>
      <c r="J921" s="39"/>
      <c r="K921" s="39"/>
      <c r="L921" s="39"/>
      <c r="M921" s="40"/>
      <c r="N921" s="41"/>
      <c r="O921" s="42"/>
      <c r="P921" s="43"/>
    </row>
    <row r="922" spans="1:16" ht="9.75" customHeight="1">
      <c r="A922" s="5"/>
      <c r="B922" s="37" t="s">
        <v>285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100" ref="C924:M924">SUM(C908:C912,C919:C923)</f>
        <v>126</v>
      </c>
      <c r="D924" s="46">
        <f t="shared" si="100"/>
        <v>126</v>
      </c>
      <c r="E924" s="47">
        <f t="shared" si="100"/>
        <v>126</v>
      </c>
      <c r="F924" s="47">
        <f t="shared" si="100"/>
        <v>126</v>
      </c>
      <c r="G924" s="47">
        <f t="shared" si="100"/>
        <v>126</v>
      </c>
      <c r="H924" s="47">
        <f t="shared" si="100"/>
        <v>126</v>
      </c>
      <c r="I924" s="47">
        <f t="shared" si="100"/>
        <v>126</v>
      </c>
      <c r="J924" s="47">
        <f t="shared" si="100"/>
        <v>126</v>
      </c>
      <c r="K924" s="47">
        <f t="shared" si="100"/>
        <v>126</v>
      </c>
      <c r="L924" s="47">
        <f t="shared" si="100"/>
        <v>126</v>
      </c>
      <c r="M924" s="48">
        <f t="shared" si="100"/>
        <v>126</v>
      </c>
      <c r="N924" s="49">
        <f>MIN(D924:M924)</f>
        <v>126</v>
      </c>
      <c r="O924" s="50">
        <f>C924-N924</f>
        <v>0</v>
      </c>
      <c r="P924" s="51">
        <f>O924/C924</f>
        <v>0</v>
      </c>
    </row>
    <row r="925" spans="1:16" ht="9.75" customHeight="1">
      <c r="A925" s="36" t="s">
        <v>109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>
        <v>184</v>
      </c>
      <c r="D927" s="38">
        <v>182</v>
      </c>
      <c r="E927" s="39">
        <v>181</v>
      </c>
      <c r="F927" s="39">
        <v>181</v>
      </c>
      <c r="G927" s="39">
        <v>181</v>
      </c>
      <c r="H927" s="39">
        <v>176</v>
      </c>
      <c r="I927" s="39">
        <v>174</v>
      </c>
      <c r="J927" s="39">
        <v>173</v>
      </c>
      <c r="K927" s="39">
        <v>175</v>
      </c>
      <c r="L927" s="39">
        <v>178</v>
      </c>
      <c r="M927" s="40">
        <v>179</v>
      </c>
      <c r="N927" s="41">
        <f>MIN(D927:M927)</f>
        <v>173</v>
      </c>
      <c r="O927" s="42">
        <f>C927-N927</f>
        <v>11</v>
      </c>
      <c r="P927" s="43">
        <f>O927/C927</f>
        <v>0.059782608695652176</v>
      </c>
    </row>
    <row r="928" spans="1:16" ht="9.75" customHeight="1">
      <c r="A928" s="5"/>
      <c r="B928" s="37" t="s">
        <v>569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288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288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288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288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288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288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289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104</v>
      </c>
      <c r="C937" s="37"/>
      <c r="D937" s="38"/>
      <c r="E937" s="39"/>
      <c r="F937" s="39"/>
      <c r="G937" s="39"/>
      <c r="H937" s="39"/>
      <c r="I937" s="39"/>
      <c r="J937" s="39"/>
      <c r="K937" s="39"/>
      <c r="L937" s="39"/>
      <c r="M937" s="40"/>
      <c r="N937" s="41"/>
      <c r="O937" s="42"/>
      <c r="P937" s="43"/>
    </row>
    <row r="938" spans="1:16" ht="9.75" customHeight="1">
      <c r="A938" s="5"/>
      <c r="B938" s="37" t="s">
        <v>284</v>
      </c>
      <c r="C938" s="37">
        <v>1</v>
      </c>
      <c r="D938" s="38">
        <v>1</v>
      </c>
      <c r="E938" s="39">
        <v>1</v>
      </c>
      <c r="F938" s="39">
        <v>1</v>
      </c>
      <c r="G938" s="39">
        <v>1</v>
      </c>
      <c r="H938" s="39">
        <v>1</v>
      </c>
      <c r="I938" s="39">
        <v>1</v>
      </c>
      <c r="J938" s="39">
        <v>1</v>
      </c>
      <c r="K938" s="39">
        <v>1</v>
      </c>
      <c r="L938" s="39">
        <v>1</v>
      </c>
      <c r="M938" s="40">
        <v>1</v>
      </c>
      <c r="N938" s="41">
        <f>MIN(D938:M938)</f>
        <v>1</v>
      </c>
      <c r="O938" s="42">
        <f>C938-N938</f>
        <v>0</v>
      </c>
      <c r="P938" s="43">
        <f>O938/C938</f>
        <v>0</v>
      </c>
    </row>
    <row r="939" spans="1:16" ht="9.75" customHeight="1">
      <c r="A939" s="5"/>
      <c r="B939" s="37" t="s">
        <v>285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101" ref="C941:M941">SUM(C925:C929,C936:C940)</f>
        <v>185</v>
      </c>
      <c r="D941" s="46">
        <f t="shared" si="101"/>
        <v>183</v>
      </c>
      <c r="E941" s="47">
        <f t="shared" si="101"/>
        <v>182</v>
      </c>
      <c r="F941" s="47">
        <f t="shared" si="101"/>
        <v>182</v>
      </c>
      <c r="G941" s="47">
        <f t="shared" si="101"/>
        <v>182</v>
      </c>
      <c r="H941" s="47">
        <f t="shared" si="101"/>
        <v>177</v>
      </c>
      <c r="I941" s="47">
        <f t="shared" si="101"/>
        <v>175</v>
      </c>
      <c r="J941" s="47">
        <f t="shared" si="101"/>
        <v>174</v>
      </c>
      <c r="K941" s="47">
        <f t="shared" si="101"/>
        <v>176</v>
      </c>
      <c r="L941" s="47">
        <f t="shared" si="101"/>
        <v>179</v>
      </c>
      <c r="M941" s="48">
        <f t="shared" si="101"/>
        <v>180</v>
      </c>
      <c r="N941" s="49">
        <f>MIN(D941:M941)</f>
        <v>174</v>
      </c>
      <c r="O941" s="50">
        <f>C941-N941</f>
        <v>11</v>
      </c>
      <c r="P941" s="51">
        <f>O941/C941</f>
        <v>0.05945945945945946</v>
      </c>
    </row>
    <row r="942" spans="1:16" ht="9.75" customHeight="1">
      <c r="A942" s="36" t="s">
        <v>110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/>
      <c r="D943" s="38"/>
      <c r="E943" s="39"/>
      <c r="F943" s="39"/>
      <c r="G943" s="39"/>
      <c r="H943" s="39"/>
      <c r="I943" s="39"/>
      <c r="J943" s="39"/>
      <c r="K943" s="39"/>
      <c r="L943" s="39"/>
      <c r="M943" s="40"/>
      <c r="N943" s="41"/>
      <c r="O943" s="42"/>
      <c r="P943" s="43"/>
    </row>
    <row r="944" spans="1:16" ht="9.75" customHeight="1">
      <c r="A944" s="5"/>
      <c r="B944" s="37" t="s">
        <v>2</v>
      </c>
      <c r="C944" s="37">
        <v>189</v>
      </c>
      <c r="D944" s="38">
        <v>123</v>
      </c>
      <c r="E944" s="39">
        <v>112</v>
      </c>
      <c r="F944" s="39">
        <v>103</v>
      </c>
      <c r="G944" s="39">
        <v>86</v>
      </c>
      <c r="H944" s="39">
        <v>70</v>
      </c>
      <c r="I944" s="39">
        <v>68</v>
      </c>
      <c r="J944" s="39">
        <v>70</v>
      </c>
      <c r="K944" s="39">
        <v>84</v>
      </c>
      <c r="L944" s="39">
        <v>94</v>
      </c>
      <c r="M944" s="40">
        <v>100</v>
      </c>
      <c r="N944" s="41">
        <f>MIN(D944:M944)</f>
        <v>68</v>
      </c>
      <c r="O944" s="42">
        <f>C944-N944</f>
        <v>121</v>
      </c>
      <c r="P944" s="43">
        <f>O944/C944</f>
        <v>0.6402116402116402</v>
      </c>
    </row>
    <row r="945" spans="1:16" ht="9.75" customHeight="1">
      <c r="A945" s="5"/>
      <c r="B945" s="37" t="s">
        <v>569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288</v>
      </c>
      <c r="C947" s="37"/>
      <c r="D947" s="38"/>
      <c r="E947" s="39"/>
      <c r="F947" s="39"/>
      <c r="G947" s="39"/>
      <c r="H947" s="39"/>
      <c r="I947" s="39"/>
      <c r="J947" s="39"/>
      <c r="K947" s="39"/>
      <c r="L947" s="39"/>
      <c r="M947" s="40"/>
      <c r="N947" s="41"/>
      <c r="O947" s="42"/>
      <c r="P947" s="43"/>
    </row>
    <row r="948" spans="1:16" ht="9.75" customHeight="1">
      <c r="A948" s="5"/>
      <c r="B948" s="37" t="s">
        <v>288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288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288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288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288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289</v>
      </c>
      <c r="C953" s="37"/>
      <c r="D953" s="38"/>
      <c r="E953" s="39"/>
      <c r="F953" s="39"/>
      <c r="G953" s="39"/>
      <c r="H953" s="39"/>
      <c r="I953" s="39"/>
      <c r="J953" s="39"/>
      <c r="K953" s="39"/>
      <c r="L953" s="39"/>
      <c r="M953" s="40"/>
      <c r="N953" s="41"/>
      <c r="O953" s="42"/>
      <c r="P953" s="43"/>
    </row>
    <row r="954" spans="1:16" ht="9.75" customHeight="1">
      <c r="A954" s="5"/>
      <c r="B954" s="37" t="s">
        <v>104</v>
      </c>
      <c r="C954" s="37"/>
      <c r="D954" s="38"/>
      <c r="E954" s="39"/>
      <c r="F954" s="39"/>
      <c r="G954" s="39"/>
      <c r="H954" s="39"/>
      <c r="I954" s="39"/>
      <c r="J954" s="39"/>
      <c r="K954" s="39"/>
      <c r="L954" s="39"/>
      <c r="M954" s="40"/>
      <c r="N954" s="41"/>
      <c r="O954" s="42"/>
      <c r="P954" s="43"/>
    </row>
    <row r="955" spans="1:16" ht="9.75" customHeight="1">
      <c r="A955" s="5"/>
      <c r="B955" s="37" t="s">
        <v>284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285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102" ref="C958:M958">SUM(C942:C946,C953:C957)</f>
        <v>189</v>
      </c>
      <c r="D958" s="46">
        <f t="shared" si="102"/>
        <v>123</v>
      </c>
      <c r="E958" s="47">
        <f t="shared" si="102"/>
        <v>112</v>
      </c>
      <c r="F958" s="47">
        <f t="shared" si="102"/>
        <v>103</v>
      </c>
      <c r="G958" s="47">
        <f t="shared" si="102"/>
        <v>86</v>
      </c>
      <c r="H958" s="47">
        <f t="shared" si="102"/>
        <v>70</v>
      </c>
      <c r="I958" s="47">
        <f t="shared" si="102"/>
        <v>68</v>
      </c>
      <c r="J958" s="47">
        <f t="shared" si="102"/>
        <v>70</v>
      </c>
      <c r="K958" s="47">
        <f t="shared" si="102"/>
        <v>84</v>
      </c>
      <c r="L958" s="47">
        <f t="shared" si="102"/>
        <v>94</v>
      </c>
      <c r="M958" s="48">
        <f t="shared" si="102"/>
        <v>100</v>
      </c>
      <c r="N958" s="49">
        <f>MIN(D958:M958)</f>
        <v>68</v>
      </c>
      <c r="O958" s="50">
        <f>C958-N958</f>
        <v>121</v>
      </c>
      <c r="P958" s="51">
        <f>O958/C958</f>
        <v>0.6402116402116402</v>
      </c>
    </row>
    <row r="959" spans="1:16" ht="9.75" customHeight="1">
      <c r="A959" s="36" t="s">
        <v>111</v>
      </c>
      <c r="B959" s="52" t="s">
        <v>0</v>
      </c>
      <c r="C959" s="52"/>
      <c r="D959" s="53"/>
      <c r="E959" s="54"/>
      <c r="F959" s="54"/>
      <c r="G959" s="54"/>
      <c r="H959" s="54"/>
      <c r="I959" s="54"/>
      <c r="J959" s="54"/>
      <c r="K959" s="54"/>
      <c r="L959" s="54"/>
      <c r="M959" s="55"/>
      <c r="N959" s="56"/>
      <c r="O959" s="57"/>
      <c r="P959" s="58"/>
    </row>
    <row r="960" spans="1:16" ht="9.75" customHeight="1">
      <c r="A960" s="5"/>
      <c r="B960" s="37" t="s">
        <v>1</v>
      </c>
      <c r="C960" s="37">
        <v>136</v>
      </c>
      <c r="D960" s="38">
        <v>123</v>
      </c>
      <c r="E960" s="39">
        <v>110</v>
      </c>
      <c r="F960" s="39">
        <v>93</v>
      </c>
      <c r="G960" s="39">
        <v>78</v>
      </c>
      <c r="H960" s="39">
        <v>75</v>
      </c>
      <c r="I960" s="39">
        <v>74</v>
      </c>
      <c r="J960" s="39">
        <v>72</v>
      </c>
      <c r="K960" s="39">
        <v>74</v>
      </c>
      <c r="L960" s="39">
        <v>80</v>
      </c>
      <c r="M960" s="40">
        <v>92</v>
      </c>
      <c r="N960" s="41">
        <f>MIN(D960:M960)</f>
        <v>72</v>
      </c>
      <c r="O960" s="42">
        <f>C960-N960</f>
        <v>64</v>
      </c>
      <c r="P960" s="43">
        <f>O960/C960</f>
        <v>0.47058823529411764</v>
      </c>
    </row>
    <row r="961" spans="1:16" ht="9.75" customHeight="1">
      <c r="A961" s="5"/>
      <c r="B961" s="37" t="s">
        <v>2</v>
      </c>
      <c r="C961" s="37">
        <v>51</v>
      </c>
      <c r="D961" s="38">
        <v>12</v>
      </c>
      <c r="E961" s="39">
        <v>9</v>
      </c>
      <c r="F961" s="39">
        <v>8</v>
      </c>
      <c r="G961" s="39">
        <v>5</v>
      </c>
      <c r="H961" s="39">
        <v>4</v>
      </c>
      <c r="I961" s="39">
        <v>5</v>
      </c>
      <c r="J961" s="39">
        <v>5</v>
      </c>
      <c r="K961" s="39">
        <v>5</v>
      </c>
      <c r="L961" s="39">
        <v>8</v>
      </c>
      <c r="M961" s="40">
        <v>10</v>
      </c>
      <c r="N961" s="41">
        <f>MIN(D961:M961)</f>
        <v>4</v>
      </c>
      <c r="O961" s="42">
        <f>C961-N961</f>
        <v>47</v>
      </c>
      <c r="P961" s="43">
        <f>O961/C961</f>
        <v>0.9215686274509803</v>
      </c>
    </row>
    <row r="962" spans="1:16" ht="9.75" customHeight="1">
      <c r="A962" s="5"/>
      <c r="B962" s="37" t="s">
        <v>569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/>
      <c r="D963" s="38"/>
      <c r="E963" s="39"/>
      <c r="F963" s="39"/>
      <c r="G963" s="39"/>
      <c r="H963" s="39"/>
      <c r="I963" s="39"/>
      <c r="J963" s="39"/>
      <c r="K963" s="39"/>
      <c r="L963" s="39"/>
      <c r="M963" s="40"/>
      <c r="N963" s="41"/>
      <c r="O963" s="42"/>
      <c r="P963" s="43"/>
    </row>
    <row r="964" spans="1:16" ht="9.75" customHeight="1">
      <c r="A964" s="5"/>
      <c r="B964" s="37" t="s">
        <v>288</v>
      </c>
      <c r="C964" s="37"/>
      <c r="D964" s="38"/>
      <c r="E964" s="39"/>
      <c r="F964" s="39"/>
      <c r="G964" s="39"/>
      <c r="H964" s="39"/>
      <c r="I964" s="39"/>
      <c r="J964" s="39"/>
      <c r="K964" s="39"/>
      <c r="L964" s="39"/>
      <c r="M964" s="40"/>
      <c r="N964" s="41"/>
      <c r="O964" s="42"/>
      <c r="P964" s="43"/>
    </row>
    <row r="965" spans="1:16" ht="9.75" customHeight="1">
      <c r="A965" s="5"/>
      <c r="B965" s="37" t="s">
        <v>288</v>
      </c>
      <c r="C965" s="37"/>
      <c r="D965" s="38"/>
      <c r="E965" s="39"/>
      <c r="F965" s="39"/>
      <c r="G965" s="39"/>
      <c r="H965" s="39"/>
      <c r="I965" s="39"/>
      <c r="J965" s="39"/>
      <c r="K965" s="39"/>
      <c r="L965" s="39"/>
      <c r="M965" s="40"/>
      <c r="N965" s="41"/>
      <c r="O965" s="42"/>
      <c r="P965" s="43"/>
    </row>
    <row r="966" spans="1:16" ht="9.75" customHeight="1">
      <c r="A966" s="5"/>
      <c r="B966" s="37" t="s">
        <v>288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288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288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288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289</v>
      </c>
      <c r="C970" s="37"/>
      <c r="D970" s="38"/>
      <c r="E970" s="39"/>
      <c r="F970" s="39"/>
      <c r="G970" s="39"/>
      <c r="H970" s="39"/>
      <c r="I970" s="39"/>
      <c r="J970" s="39"/>
      <c r="K970" s="39"/>
      <c r="L970" s="39"/>
      <c r="M970" s="40"/>
      <c r="N970" s="41"/>
      <c r="O970" s="42"/>
      <c r="P970" s="43"/>
    </row>
    <row r="971" spans="1:16" ht="9.75" customHeight="1">
      <c r="A971" s="5"/>
      <c r="B971" s="37" t="s">
        <v>104</v>
      </c>
      <c r="C971" s="37"/>
      <c r="D971" s="38"/>
      <c r="E971" s="39"/>
      <c r="F971" s="39"/>
      <c r="G971" s="39"/>
      <c r="H971" s="39"/>
      <c r="I971" s="39"/>
      <c r="J971" s="39"/>
      <c r="K971" s="39"/>
      <c r="L971" s="39"/>
      <c r="M971" s="40"/>
      <c r="N971" s="41"/>
      <c r="O971" s="42"/>
      <c r="P971" s="43"/>
    </row>
    <row r="972" spans="1:16" ht="9.75" customHeight="1">
      <c r="A972" s="5"/>
      <c r="B972" s="37" t="s">
        <v>284</v>
      </c>
      <c r="C972" s="37"/>
      <c r="D972" s="38"/>
      <c r="E972" s="39"/>
      <c r="F972" s="39"/>
      <c r="G972" s="39"/>
      <c r="H972" s="39"/>
      <c r="I972" s="39"/>
      <c r="J972" s="39"/>
      <c r="K972" s="39"/>
      <c r="L972" s="39"/>
      <c r="M972" s="40"/>
      <c r="N972" s="41"/>
      <c r="O972" s="42"/>
      <c r="P972" s="43"/>
    </row>
    <row r="973" spans="1:16" ht="9.75" customHeight="1">
      <c r="A973" s="5"/>
      <c r="B973" s="37" t="s">
        <v>285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103" ref="C975:M975">SUM(C959:C963,C970:C974)</f>
        <v>187</v>
      </c>
      <c r="D975" s="46">
        <f t="shared" si="103"/>
        <v>135</v>
      </c>
      <c r="E975" s="47">
        <f t="shared" si="103"/>
        <v>119</v>
      </c>
      <c r="F975" s="47">
        <f t="shared" si="103"/>
        <v>101</v>
      </c>
      <c r="G975" s="47">
        <f t="shared" si="103"/>
        <v>83</v>
      </c>
      <c r="H975" s="47">
        <f t="shared" si="103"/>
        <v>79</v>
      </c>
      <c r="I975" s="47">
        <f t="shared" si="103"/>
        <v>79</v>
      </c>
      <c r="J975" s="47">
        <f t="shared" si="103"/>
        <v>77</v>
      </c>
      <c r="K975" s="47">
        <f t="shared" si="103"/>
        <v>79</v>
      </c>
      <c r="L975" s="47">
        <f t="shared" si="103"/>
        <v>88</v>
      </c>
      <c r="M975" s="48">
        <f t="shared" si="103"/>
        <v>102</v>
      </c>
      <c r="N975" s="49">
        <f>MIN(D975:M975)</f>
        <v>77</v>
      </c>
      <c r="O975" s="50">
        <f>C975-N975</f>
        <v>110</v>
      </c>
      <c r="P975" s="51">
        <f>O975/C975</f>
        <v>0.5882352941176471</v>
      </c>
    </row>
    <row r="976" spans="1:16" ht="9.75" customHeight="1">
      <c r="A976" s="36" t="s">
        <v>112</v>
      </c>
      <c r="B976" s="52" t="s">
        <v>0</v>
      </c>
      <c r="C976" s="52">
        <v>85</v>
      </c>
      <c r="D976" s="53">
        <v>76</v>
      </c>
      <c r="E976" s="54">
        <v>66</v>
      </c>
      <c r="F976" s="54">
        <v>60</v>
      </c>
      <c r="G976" s="54">
        <v>57</v>
      </c>
      <c r="H976" s="54">
        <v>53</v>
      </c>
      <c r="I976" s="54">
        <v>53</v>
      </c>
      <c r="J976" s="54">
        <v>54</v>
      </c>
      <c r="K976" s="54">
        <v>57</v>
      </c>
      <c r="L976" s="54">
        <v>58</v>
      </c>
      <c r="M976" s="55">
        <v>60</v>
      </c>
      <c r="N976" s="56">
        <f>MIN(D976:M976)</f>
        <v>53</v>
      </c>
      <c r="O976" s="57">
        <f>C976-N976</f>
        <v>32</v>
      </c>
      <c r="P976" s="58">
        <f>O976/C976</f>
        <v>0.3764705882352941</v>
      </c>
    </row>
    <row r="977" spans="1:16" ht="9.75" customHeight="1">
      <c r="A977" s="5"/>
      <c r="B977" s="37" t="s">
        <v>1</v>
      </c>
      <c r="C977" s="37">
        <v>52</v>
      </c>
      <c r="D977" s="38">
        <v>30</v>
      </c>
      <c r="E977" s="39">
        <v>13</v>
      </c>
      <c r="F977" s="39">
        <v>6</v>
      </c>
      <c r="G977" s="39">
        <v>4</v>
      </c>
      <c r="H977" s="39">
        <v>3</v>
      </c>
      <c r="I977" s="39">
        <v>4</v>
      </c>
      <c r="J977" s="39">
        <v>3</v>
      </c>
      <c r="K977" s="39">
        <v>3</v>
      </c>
      <c r="L977" s="39">
        <v>8</v>
      </c>
      <c r="M977" s="40">
        <v>16</v>
      </c>
      <c r="N977" s="41">
        <f>MIN(D977:M977)</f>
        <v>3</v>
      </c>
      <c r="O977" s="42">
        <f>C977-N977</f>
        <v>49</v>
      </c>
      <c r="P977" s="43">
        <f>O977/C977</f>
        <v>0.9423076923076923</v>
      </c>
    </row>
    <row r="978" spans="1:16" ht="9.75" customHeight="1">
      <c r="A978" s="5"/>
      <c r="B978" s="37" t="s">
        <v>2</v>
      </c>
      <c r="C978" s="37"/>
      <c r="D978" s="38"/>
      <c r="E978" s="39"/>
      <c r="F978" s="39"/>
      <c r="G978" s="39"/>
      <c r="H978" s="39"/>
      <c r="I978" s="39"/>
      <c r="J978" s="39"/>
      <c r="K978" s="39"/>
      <c r="L978" s="39"/>
      <c r="M978" s="40"/>
      <c r="N978" s="41"/>
      <c r="O978" s="42"/>
      <c r="P978" s="43"/>
    </row>
    <row r="979" spans="1:16" ht="9.75" customHeight="1">
      <c r="A979" s="5"/>
      <c r="B979" s="37" t="s">
        <v>569</v>
      </c>
      <c r="C979" s="37"/>
      <c r="D979" s="38"/>
      <c r="E979" s="39"/>
      <c r="F979" s="39"/>
      <c r="G979" s="39"/>
      <c r="H979" s="39"/>
      <c r="I979" s="39"/>
      <c r="J979" s="39"/>
      <c r="K979" s="39"/>
      <c r="L979" s="39"/>
      <c r="M979" s="40"/>
      <c r="N979" s="41"/>
      <c r="O979" s="42"/>
      <c r="P979" s="43"/>
    </row>
    <row r="980" spans="1:16" ht="9.75" customHeight="1">
      <c r="A980" s="5"/>
      <c r="B980" s="37" t="s">
        <v>3</v>
      </c>
      <c r="C980" s="37">
        <v>8</v>
      </c>
      <c r="D980" s="38">
        <v>5</v>
      </c>
      <c r="E980" s="39">
        <v>4</v>
      </c>
      <c r="F980" s="39">
        <v>4</v>
      </c>
      <c r="G980" s="39">
        <v>3</v>
      </c>
      <c r="H980" s="39">
        <v>3</v>
      </c>
      <c r="I980" s="39">
        <v>4</v>
      </c>
      <c r="J980" s="39">
        <v>4</v>
      </c>
      <c r="K980" s="39">
        <v>4</v>
      </c>
      <c r="L980" s="39">
        <v>3</v>
      </c>
      <c r="M980" s="40">
        <v>5</v>
      </c>
      <c r="N980" s="41">
        <f>MIN(D980:M980)</f>
        <v>3</v>
      </c>
      <c r="O980" s="42">
        <f>C980-N980</f>
        <v>5</v>
      </c>
      <c r="P980" s="43">
        <f>O980/C980</f>
        <v>0.625</v>
      </c>
    </row>
    <row r="981" spans="1:16" ht="9.75" customHeight="1">
      <c r="A981" s="5"/>
      <c r="B981" s="37" t="s">
        <v>508</v>
      </c>
      <c r="C981" s="37">
        <v>1</v>
      </c>
      <c r="D981" s="38">
        <v>0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39">
        <v>0</v>
      </c>
      <c r="L981" s="39">
        <v>0</v>
      </c>
      <c r="M981" s="40">
        <v>0</v>
      </c>
      <c r="N981" s="41">
        <f>MIN(D981:M981)</f>
        <v>0</v>
      </c>
      <c r="O981" s="42">
        <f>C981-N981</f>
        <v>1</v>
      </c>
      <c r="P981" s="43">
        <f>O981/C981</f>
        <v>1</v>
      </c>
    </row>
    <row r="982" spans="1:16" ht="9.75" customHeight="1">
      <c r="A982" s="5"/>
      <c r="B982" s="37" t="s">
        <v>373</v>
      </c>
      <c r="C982" s="37">
        <v>1</v>
      </c>
      <c r="D982" s="38">
        <v>1</v>
      </c>
      <c r="E982" s="39">
        <v>1</v>
      </c>
      <c r="F982" s="39">
        <v>1</v>
      </c>
      <c r="G982" s="39">
        <v>1</v>
      </c>
      <c r="H982" s="39">
        <v>1</v>
      </c>
      <c r="I982" s="39">
        <v>1</v>
      </c>
      <c r="J982" s="39">
        <v>1</v>
      </c>
      <c r="K982" s="39">
        <v>1</v>
      </c>
      <c r="L982" s="39">
        <v>1</v>
      </c>
      <c r="M982" s="40">
        <v>1</v>
      </c>
      <c r="N982" s="41">
        <f>MIN(D982:M982)</f>
        <v>1</v>
      </c>
      <c r="O982" s="42">
        <f>C982-N982</f>
        <v>0</v>
      </c>
      <c r="P982" s="43">
        <f>O982/C982</f>
        <v>0</v>
      </c>
    </row>
    <row r="983" spans="1:16" ht="9.75" customHeight="1">
      <c r="A983" s="5"/>
      <c r="B983" s="37" t="s">
        <v>288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288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288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288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289</v>
      </c>
      <c r="C987" s="37">
        <f aca="true" t="shared" si="104" ref="C987:M987">SUM(C981:C986)</f>
        <v>2</v>
      </c>
      <c r="D987" s="38">
        <f t="shared" si="104"/>
        <v>1</v>
      </c>
      <c r="E987" s="39">
        <f t="shared" si="104"/>
        <v>1</v>
      </c>
      <c r="F987" s="39">
        <f t="shared" si="104"/>
        <v>1</v>
      </c>
      <c r="G987" s="39">
        <f t="shared" si="104"/>
        <v>1</v>
      </c>
      <c r="H987" s="39">
        <f t="shared" si="104"/>
        <v>1</v>
      </c>
      <c r="I987" s="39">
        <f t="shared" si="104"/>
        <v>1</v>
      </c>
      <c r="J987" s="39">
        <f t="shared" si="104"/>
        <v>1</v>
      </c>
      <c r="K987" s="39">
        <f t="shared" si="104"/>
        <v>1</v>
      </c>
      <c r="L987" s="39">
        <f t="shared" si="104"/>
        <v>1</v>
      </c>
      <c r="M987" s="40">
        <f t="shared" si="104"/>
        <v>1</v>
      </c>
      <c r="N987" s="41">
        <f>MIN(D987:M987)</f>
        <v>1</v>
      </c>
      <c r="O987" s="42">
        <f>C987-N987</f>
        <v>1</v>
      </c>
      <c r="P987" s="43">
        <f>O987/C987</f>
        <v>0.5</v>
      </c>
    </row>
    <row r="988" spans="1:16" ht="9.75" customHeight="1">
      <c r="A988" s="5"/>
      <c r="B988" s="37" t="s">
        <v>104</v>
      </c>
      <c r="C988" s="37">
        <v>5</v>
      </c>
      <c r="D988" s="38">
        <v>2</v>
      </c>
      <c r="E988" s="39">
        <v>2</v>
      </c>
      <c r="F988" s="39">
        <v>2</v>
      </c>
      <c r="G988" s="39">
        <v>2</v>
      </c>
      <c r="H988" s="39">
        <v>2</v>
      </c>
      <c r="I988" s="39">
        <v>1</v>
      </c>
      <c r="J988" s="39">
        <v>1</v>
      </c>
      <c r="K988" s="39">
        <v>1</v>
      </c>
      <c r="L988" s="39">
        <v>1</v>
      </c>
      <c r="M988" s="40">
        <v>2</v>
      </c>
      <c r="N988" s="41">
        <f>MIN(D988:M988)</f>
        <v>1</v>
      </c>
      <c r="O988" s="42">
        <f>C988-N988</f>
        <v>4</v>
      </c>
      <c r="P988" s="43">
        <f>O988/C988</f>
        <v>0.8</v>
      </c>
    </row>
    <row r="989" spans="1:16" ht="9.75" customHeight="1">
      <c r="A989" s="5"/>
      <c r="B989" s="37" t="s">
        <v>284</v>
      </c>
      <c r="C989" s="37">
        <v>14</v>
      </c>
      <c r="D989" s="38">
        <v>8</v>
      </c>
      <c r="E989" s="39">
        <v>9</v>
      </c>
      <c r="F989" s="39">
        <v>9</v>
      </c>
      <c r="G989" s="39">
        <v>9</v>
      </c>
      <c r="H989" s="39">
        <v>9</v>
      </c>
      <c r="I989" s="39">
        <v>8</v>
      </c>
      <c r="J989" s="39">
        <v>11</v>
      </c>
      <c r="K989" s="39">
        <v>11</v>
      </c>
      <c r="L989" s="39">
        <v>11</v>
      </c>
      <c r="M989" s="40">
        <v>11</v>
      </c>
      <c r="N989" s="41">
        <f>MIN(D989:M989)</f>
        <v>8</v>
      </c>
      <c r="O989" s="42">
        <f>C989-N989</f>
        <v>6</v>
      </c>
      <c r="P989" s="43">
        <f>O989/C989</f>
        <v>0.42857142857142855</v>
      </c>
    </row>
    <row r="990" spans="1:16" ht="9.75" customHeight="1">
      <c r="A990" s="5"/>
      <c r="B990" s="37" t="s">
        <v>285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105" ref="C992:M992">SUM(C976:C980,C987:C991)</f>
        <v>166</v>
      </c>
      <c r="D992" s="46">
        <f t="shared" si="105"/>
        <v>122</v>
      </c>
      <c r="E992" s="47">
        <f t="shared" si="105"/>
        <v>95</v>
      </c>
      <c r="F992" s="47">
        <f t="shared" si="105"/>
        <v>82</v>
      </c>
      <c r="G992" s="47">
        <f t="shared" si="105"/>
        <v>76</v>
      </c>
      <c r="H992" s="47">
        <f t="shared" si="105"/>
        <v>71</v>
      </c>
      <c r="I992" s="47">
        <f t="shared" si="105"/>
        <v>71</v>
      </c>
      <c r="J992" s="47">
        <f t="shared" si="105"/>
        <v>74</v>
      </c>
      <c r="K992" s="47">
        <f t="shared" si="105"/>
        <v>77</v>
      </c>
      <c r="L992" s="47">
        <f t="shared" si="105"/>
        <v>82</v>
      </c>
      <c r="M992" s="48">
        <f t="shared" si="105"/>
        <v>95</v>
      </c>
      <c r="N992" s="49">
        <f>MIN(D992:M992)</f>
        <v>71</v>
      </c>
      <c r="O992" s="50">
        <f>C992-N992</f>
        <v>95</v>
      </c>
      <c r="P992" s="51">
        <f>O992/C992</f>
        <v>0.572289156626506</v>
      </c>
    </row>
    <row r="993" spans="1:16" ht="9.75" customHeight="1">
      <c r="A993" s="36" t="s">
        <v>113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/>
      <c r="D994" s="38"/>
      <c r="E994" s="39"/>
      <c r="F994" s="39"/>
      <c r="G994" s="39"/>
      <c r="H994" s="39"/>
      <c r="I994" s="39"/>
      <c r="J994" s="39"/>
      <c r="K994" s="39"/>
      <c r="L994" s="39"/>
      <c r="M994" s="40"/>
      <c r="N994" s="41"/>
      <c r="O994" s="42"/>
      <c r="P994" s="43"/>
    </row>
    <row r="995" spans="1:16" ht="9.75" customHeight="1">
      <c r="A995" s="5"/>
      <c r="B995" s="37" t="s">
        <v>2</v>
      </c>
      <c r="C995" s="37"/>
      <c r="D995" s="38"/>
      <c r="E995" s="39"/>
      <c r="F995" s="39"/>
      <c r="G995" s="39"/>
      <c r="H995" s="39"/>
      <c r="I995" s="39"/>
      <c r="J995" s="39"/>
      <c r="K995" s="39"/>
      <c r="L995" s="39"/>
      <c r="M995" s="40"/>
      <c r="N995" s="41"/>
      <c r="O995" s="42"/>
      <c r="P995" s="43"/>
    </row>
    <row r="996" spans="1:16" ht="9.75" customHeight="1">
      <c r="A996" s="5"/>
      <c r="B996" s="37" t="s">
        <v>569</v>
      </c>
      <c r="C996" s="37"/>
      <c r="D996" s="38"/>
      <c r="E996" s="39"/>
      <c r="F996" s="39"/>
      <c r="G996" s="39"/>
      <c r="H996" s="39"/>
      <c r="I996" s="39"/>
      <c r="J996" s="39"/>
      <c r="K996" s="39"/>
      <c r="L996" s="39"/>
      <c r="M996" s="40"/>
      <c r="N996" s="41"/>
      <c r="O996" s="42"/>
      <c r="P996" s="43"/>
    </row>
    <row r="997" spans="1:16" ht="9.75" customHeight="1">
      <c r="A997" s="5"/>
      <c r="B997" s="37" t="s">
        <v>3</v>
      </c>
      <c r="C997" s="37"/>
      <c r="D997" s="38"/>
      <c r="E997" s="39"/>
      <c r="F997" s="39"/>
      <c r="G997" s="39"/>
      <c r="H997" s="39"/>
      <c r="I997" s="39"/>
      <c r="J997" s="39"/>
      <c r="K997" s="39"/>
      <c r="L997" s="39"/>
      <c r="M997" s="40"/>
      <c r="N997" s="41"/>
      <c r="O997" s="42"/>
      <c r="P997" s="43"/>
    </row>
    <row r="998" spans="1:16" ht="9.75" customHeight="1">
      <c r="A998" s="5"/>
      <c r="B998" s="37" t="s">
        <v>516</v>
      </c>
      <c r="C998" s="37">
        <v>105</v>
      </c>
      <c r="D998" s="38">
        <v>100</v>
      </c>
      <c r="E998" s="39">
        <v>87</v>
      </c>
      <c r="F998" s="39">
        <v>80</v>
      </c>
      <c r="G998" s="39">
        <v>70</v>
      </c>
      <c r="H998" s="39">
        <v>67</v>
      </c>
      <c r="I998" s="39">
        <v>72</v>
      </c>
      <c r="J998" s="39">
        <v>71</v>
      </c>
      <c r="K998" s="39">
        <v>78</v>
      </c>
      <c r="L998" s="39">
        <v>81</v>
      </c>
      <c r="M998" s="40">
        <v>89</v>
      </c>
      <c r="N998" s="41">
        <f>MIN(D998:M998)</f>
        <v>67</v>
      </c>
      <c r="O998" s="42">
        <f>C998-N998</f>
        <v>38</v>
      </c>
      <c r="P998" s="43">
        <f>O998/C998</f>
        <v>0.3619047619047619</v>
      </c>
    </row>
    <row r="999" spans="1:16" ht="9.75" customHeight="1">
      <c r="A999" s="5"/>
      <c r="B999" s="37" t="s">
        <v>288</v>
      </c>
      <c r="C999" s="37"/>
      <c r="D999" s="38"/>
      <c r="E999" s="39"/>
      <c r="F999" s="39"/>
      <c r="G999" s="39"/>
      <c r="H999" s="39"/>
      <c r="I999" s="39"/>
      <c r="J999" s="39"/>
      <c r="K999" s="39"/>
      <c r="L999" s="39"/>
      <c r="M999" s="40"/>
      <c r="N999" s="41"/>
      <c r="O999" s="42"/>
      <c r="P999" s="43"/>
    </row>
    <row r="1000" spans="1:16" ht="9.75" customHeight="1">
      <c r="A1000" s="5"/>
      <c r="B1000" s="37" t="s">
        <v>288</v>
      </c>
      <c r="C1000" s="37"/>
      <c r="D1000" s="38"/>
      <c r="E1000" s="39"/>
      <c r="F1000" s="39"/>
      <c r="G1000" s="39"/>
      <c r="H1000" s="39"/>
      <c r="I1000" s="39"/>
      <c r="J1000" s="39"/>
      <c r="K1000" s="39"/>
      <c r="L1000" s="39"/>
      <c r="M1000" s="40"/>
      <c r="N1000" s="41"/>
      <c r="O1000" s="42"/>
      <c r="P1000" s="43"/>
    </row>
    <row r="1001" spans="1:16" ht="9.75" customHeight="1">
      <c r="A1001" s="5"/>
      <c r="B1001" s="37" t="s">
        <v>288</v>
      </c>
      <c r="C1001" s="37"/>
      <c r="D1001" s="38"/>
      <c r="E1001" s="39"/>
      <c r="F1001" s="39"/>
      <c r="G1001" s="39"/>
      <c r="H1001" s="39"/>
      <c r="I1001" s="39"/>
      <c r="J1001" s="39"/>
      <c r="K1001" s="39"/>
      <c r="L1001" s="39"/>
      <c r="M1001" s="40"/>
      <c r="N1001" s="41"/>
      <c r="O1001" s="42"/>
      <c r="P1001" s="43"/>
    </row>
    <row r="1002" spans="1:16" ht="9.75" customHeight="1">
      <c r="A1002" s="5"/>
      <c r="B1002" s="37" t="s">
        <v>288</v>
      </c>
      <c r="C1002" s="37"/>
      <c r="D1002" s="38"/>
      <c r="E1002" s="39"/>
      <c r="F1002" s="39"/>
      <c r="G1002" s="39"/>
      <c r="H1002" s="39"/>
      <c r="I1002" s="39"/>
      <c r="J1002" s="39"/>
      <c r="K1002" s="39"/>
      <c r="L1002" s="39"/>
      <c r="M1002" s="40"/>
      <c r="N1002" s="41"/>
      <c r="O1002" s="42"/>
      <c r="P1002" s="43"/>
    </row>
    <row r="1003" spans="1:16" ht="9.75" customHeight="1">
      <c r="A1003" s="5"/>
      <c r="B1003" s="37" t="s">
        <v>288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289</v>
      </c>
      <c r="C1004" s="37">
        <f aca="true" t="shared" si="106" ref="C1004:M1004">SUM(C998:C1003)</f>
        <v>105</v>
      </c>
      <c r="D1004" s="38">
        <f t="shared" si="106"/>
        <v>100</v>
      </c>
      <c r="E1004" s="39">
        <f t="shared" si="106"/>
        <v>87</v>
      </c>
      <c r="F1004" s="39">
        <f t="shared" si="106"/>
        <v>80</v>
      </c>
      <c r="G1004" s="39">
        <f t="shared" si="106"/>
        <v>70</v>
      </c>
      <c r="H1004" s="39">
        <f t="shared" si="106"/>
        <v>67</v>
      </c>
      <c r="I1004" s="39">
        <f t="shared" si="106"/>
        <v>72</v>
      </c>
      <c r="J1004" s="39">
        <f t="shared" si="106"/>
        <v>71</v>
      </c>
      <c r="K1004" s="39">
        <f t="shared" si="106"/>
        <v>78</v>
      </c>
      <c r="L1004" s="39">
        <f t="shared" si="106"/>
        <v>81</v>
      </c>
      <c r="M1004" s="40">
        <f t="shared" si="106"/>
        <v>89</v>
      </c>
      <c r="N1004" s="41">
        <f aca="true" t="shared" si="107" ref="N1004:N1009">MIN(D1004:M1004)</f>
        <v>67</v>
      </c>
      <c r="O1004" s="42">
        <f aca="true" t="shared" si="108" ref="O1004:O1009">C1004-N1004</f>
        <v>38</v>
      </c>
      <c r="P1004" s="43">
        <f aca="true" t="shared" si="109" ref="P1004:P1009">O1004/C1004</f>
        <v>0.3619047619047619</v>
      </c>
    </row>
    <row r="1005" spans="1:16" ht="9.75" customHeight="1">
      <c r="A1005" s="5"/>
      <c r="B1005" s="37" t="s">
        <v>104</v>
      </c>
      <c r="C1005" s="37">
        <v>10</v>
      </c>
      <c r="D1005" s="38">
        <v>9</v>
      </c>
      <c r="E1005" s="39">
        <v>9</v>
      </c>
      <c r="F1005" s="39">
        <v>8</v>
      </c>
      <c r="G1005" s="39">
        <v>9</v>
      </c>
      <c r="H1005" s="39">
        <v>9</v>
      </c>
      <c r="I1005" s="39">
        <v>8</v>
      </c>
      <c r="J1005" s="39">
        <v>8</v>
      </c>
      <c r="K1005" s="39">
        <v>8</v>
      </c>
      <c r="L1005" s="39">
        <v>8</v>
      </c>
      <c r="M1005" s="40">
        <v>9</v>
      </c>
      <c r="N1005" s="41">
        <f t="shared" si="107"/>
        <v>8</v>
      </c>
      <c r="O1005" s="42">
        <f t="shared" si="108"/>
        <v>2</v>
      </c>
      <c r="P1005" s="43">
        <f t="shared" si="109"/>
        <v>0.2</v>
      </c>
    </row>
    <row r="1006" spans="1:16" ht="9.75" customHeight="1">
      <c r="A1006" s="5"/>
      <c r="B1006" s="37" t="s">
        <v>284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285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40"/>
      <c r="N1008" s="41"/>
      <c r="O1008" s="42"/>
      <c r="P1008" s="43"/>
    </row>
    <row r="1009" spans="1:16" ht="9.75" customHeight="1">
      <c r="A1009" s="44"/>
      <c r="B1009" s="45" t="s">
        <v>5</v>
      </c>
      <c r="C1009" s="45">
        <f aca="true" t="shared" si="110" ref="C1009:M1009">SUM(C993:C997,C1004:C1008)</f>
        <v>115</v>
      </c>
      <c r="D1009" s="46">
        <f t="shared" si="110"/>
        <v>109</v>
      </c>
      <c r="E1009" s="47">
        <f t="shared" si="110"/>
        <v>96</v>
      </c>
      <c r="F1009" s="47">
        <f t="shared" si="110"/>
        <v>88</v>
      </c>
      <c r="G1009" s="47">
        <f t="shared" si="110"/>
        <v>79</v>
      </c>
      <c r="H1009" s="47">
        <f t="shared" si="110"/>
        <v>76</v>
      </c>
      <c r="I1009" s="47">
        <f t="shared" si="110"/>
        <v>80</v>
      </c>
      <c r="J1009" s="47">
        <f t="shared" si="110"/>
        <v>79</v>
      </c>
      <c r="K1009" s="47">
        <f t="shared" si="110"/>
        <v>86</v>
      </c>
      <c r="L1009" s="47">
        <f t="shared" si="110"/>
        <v>89</v>
      </c>
      <c r="M1009" s="48">
        <f t="shared" si="110"/>
        <v>98</v>
      </c>
      <c r="N1009" s="49">
        <f t="shared" si="107"/>
        <v>76</v>
      </c>
      <c r="O1009" s="50">
        <f t="shared" si="108"/>
        <v>39</v>
      </c>
      <c r="P1009" s="51">
        <f t="shared" si="109"/>
        <v>0.3391304347826087</v>
      </c>
    </row>
    <row r="1010" spans="1:16" ht="9.75" customHeight="1">
      <c r="A1010" s="36" t="s">
        <v>53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>
        <v>112</v>
      </c>
      <c r="D1011" s="38">
        <v>51</v>
      </c>
      <c r="E1011" s="39">
        <v>28</v>
      </c>
      <c r="F1011" s="39">
        <v>22</v>
      </c>
      <c r="G1011" s="39">
        <v>21</v>
      </c>
      <c r="H1011" s="39">
        <v>30</v>
      </c>
      <c r="I1011" s="39">
        <v>30</v>
      </c>
      <c r="J1011" s="39">
        <v>28</v>
      </c>
      <c r="K1011" s="39">
        <v>34</v>
      </c>
      <c r="L1011" s="39">
        <v>44</v>
      </c>
      <c r="M1011" s="40">
        <v>76</v>
      </c>
      <c r="N1011" s="41">
        <f aca="true" t="shared" si="111" ref="N1011:N1032">MIN(D1011:M1011)</f>
        <v>21</v>
      </c>
      <c r="O1011" s="42">
        <f aca="true" t="shared" si="112" ref="O1011:O1032">C1011-N1011</f>
        <v>91</v>
      </c>
      <c r="P1011" s="43">
        <f aca="true" t="shared" si="113" ref="P1011:P1032">O1011/C1011</f>
        <v>0.8125</v>
      </c>
    </row>
    <row r="1012" spans="1:16" ht="9.75" customHeight="1">
      <c r="A1012" s="5"/>
      <c r="B1012" s="37" t="s">
        <v>2</v>
      </c>
      <c r="C1012" s="37"/>
      <c r="D1012" s="38"/>
      <c r="E1012" s="39"/>
      <c r="F1012" s="39"/>
      <c r="G1012" s="39"/>
      <c r="H1012" s="39"/>
      <c r="I1012" s="39"/>
      <c r="J1012" s="39"/>
      <c r="K1012" s="39"/>
      <c r="L1012" s="39"/>
      <c r="M1012" s="40"/>
      <c r="N1012" s="41"/>
      <c r="O1012" s="42"/>
      <c r="P1012" s="43"/>
    </row>
    <row r="1013" spans="1:16" ht="9.75" customHeight="1">
      <c r="A1013" s="5"/>
      <c r="B1013" s="37" t="s">
        <v>569</v>
      </c>
      <c r="C1013" s="37"/>
      <c r="D1013" s="38"/>
      <c r="E1013" s="39"/>
      <c r="F1013" s="39"/>
      <c r="G1013" s="39"/>
      <c r="H1013" s="39"/>
      <c r="I1013" s="39"/>
      <c r="J1013" s="39"/>
      <c r="K1013" s="39"/>
      <c r="L1013" s="39"/>
      <c r="M1013" s="40"/>
      <c r="N1013" s="41"/>
      <c r="O1013" s="42"/>
      <c r="P1013" s="43"/>
    </row>
    <row r="1014" spans="1:16" ht="9.75" customHeight="1">
      <c r="A1014" s="5"/>
      <c r="B1014" s="37" t="s">
        <v>3</v>
      </c>
      <c r="C1014" s="37">
        <v>4</v>
      </c>
      <c r="D1014" s="38">
        <v>1</v>
      </c>
      <c r="E1014" s="39">
        <v>1</v>
      </c>
      <c r="F1014" s="39">
        <v>1</v>
      </c>
      <c r="G1014" s="39">
        <v>2</v>
      </c>
      <c r="H1014" s="39">
        <v>2</v>
      </c>
      <c r="I1014" s="39">
        <v>2</v>
      </c>
      <c r="J1014" s="39">
        <v>1</v>
      </c>
      <c r="K1014" s="39">
        <v>1</v>
      </c>
      <c r="L1014" s="39">
        <v>2</v>
      </c>
      <c r="M1014" s="40">
        <v>3</v>
      </c>
      <c r="N1014" s="41">
        <f t="shared" si="111"/>
        <v>1</v>
      </c>
      <c r="O1014" s="42">
        <f t="shared" si="112"/>
        <v>3</v>
      </c>
      <c r="P1014" s="43">
        <f t="shared" si="113"/>
        <v>0.75</v>
      </c>
    </row>
    <row r="1015" spans="1:16" ht="9.75" customHeight="1">
      <c r="A1015" s="5"/>
      <c r="B1015" s="37" t="s">
        <v>297</v>
      </c>
      <c r="C1015" s="37">
        <v>3</v>
      </c>
      <c r="D1015" s="38">
        <v>1</v>
      </c>
      <c r="E1015" s="39">
        <v>1</v>
      </c>
      <c r="F1015" s="39">
        <v>1</v>
      </c>
      <c r="G1015" s="39">
        <v>0</v>
      </c>
      <c r="H1015" s="39">
        <v>1</v>
      </c>
      <c r="I1015" s="39">
        <v>0</v>
      </c>
      <c r="J1015" s="39">
        <v>0</v>
      </c>
      <c r="K1015" s="39">
        <v>1</v>
      </c>
      <c r="L1015" s="39">
        <v>0</v>
      </c>
      <c r="M1015" s="40">
        <v>0</v>
      </c>
      <c r="N1015" s="41">
        <f t="shared" si="111"/>
        <v>0</v>
      </c>
      <c r="O1015" s="42">
        <f t="shared" si="112"/>
        <v>3</v>
      </c>
      <c r="P1015" s="43">
        <f t="shared" si="113"/>
        <v>1</v>
      </c>
    </row>
    <row r="1016" spans="1:16" ht="9.75" customHeight="1">
      <c r="A1016" s="5"/>
      <c r="B1016" s="37" t="s">
        <v>298</v>
      </c>
      <c r="C1016" s="37">
        <v>1</v>
      </c>
      <c r="D1016" s="38">
        <v>1</v>
      </c>
      <c r="E1016" s="39">
        <v>1</v>
      </c>
      <c r="F1016" s="39">
        <v>1</v>
      </c>
      <c r="G1016" s="39">
        <v>0</v>
      </c>
      <c r="H1016" s="39">
        <v>1</v>
      </c>
      <c r="I1016" s="39">
        <v>1</v>
      </c>
      <c r="J1016" s="39">
        <v>1</v>
      </c>
      <c r="K1016" s="39">
        <v>1</v>
      </c>
      <c r="L1016" s="39">
        <v>1</v>
      </c>
      <c r="M1016" s="40">
        <v>1</v>
      </c>
      <c r="N1016" s="41">
        <f t="shared" si="111"/>
        <v>0</v>
      </c>
      <c r="O1016" s="42">
        <f t="shared" si="112"/>
        <v>1</v>
      </c>
      <c r="P1016" s="43">
        <f t="shared" si="113"/>
        <v>1</v>
      </c>
    </row>
    <row r="1017" spans="1:16" ht="9.75" customHeight="1">
      <c r="A1017" s="5"/>
      <c r="B1017" s="37" t="s">
        <v>299</v>
      </c>
      <c r="C1017" s="37">
        <v>3</v>
      </c>
      <c r="D1017" s="38">
        <v>1</v>
      </c>
      <c r="E1017" s="39">
        <v>1</v>
      </c>
      <c r="F1017" s="39">
        <v>2</v>
      </c>
      <c r="G1017" s="39">
        <v>2</v>
      </c>
      <c r="H1017" s="39">
        <v>2</v>
      </c>
      <c r="I1017" s="39">
        <v>2</v>
      </c>
      <c r="J1017" s="39">
        <v>2</v>
      </c>
      <c r="K1017" s="39">
        <v>2</v>
      </c>
      <c r="L1017" s="39">
        <v>1</v>
      </c>
      <c r="M1017" s="40">
        <v>1</v>
      </c>
      <c r="N1017" s="41">
        <f t="shared" si="111"/>
        <v>1</v>
      </c>
      <c r="O1017" s="42">
        <f t="shared" si="112"/>
        <v>2</v>
      </c>
      <c r="P1017" s="43">
        <f t="shared" si="113"/>
        <v>0.6666666666666666</v>
      </c>
    </row>
    <row r="1018" spans="1:16" ht="9.75" customHeight="1">
      <c r="A1018" s="5"/>
      <c r="B1018" s="37" t="s">
        <v>374</v>
      </c>
      <c r="C1018" s="37">
        <v>2</v>
      </c>
      <c r="D1018" s="38">
        <v>1</v>
      </c>
      <c r="E1018" s="39">
        <v>1</v>
      </c>
      <c r="F1018" s="39">
        <v>1</v>
      </c>
      <c r="G1018" s="39">
        <v>1</v>
      </c>
      <c r="H1018" s="39">
        <v>1</v>
      </c>
      <c r="I1018" s="39">
        <v>0</v>
      </c>
      <c r="J1018" s="39">
        <v>1</v>
      </c>
      <c r="K1018" s="39">
        <v>1</v>
      </c>
      <c r="L1018" s="39">
        <v>0</v>
      </c>
      <c r="M1018" s="40">
        <v>0</v>
      </c>
      <c r="N1018" s="41">
        <f t="shared" si="111"/>
        <v>0</v>
      </c>
      <c r="O1018" s="42">
        <f t="shared" si="112"/>
        <v>2</v>
      </c>
      <c r="P1018" s="43">
        <f t="shared" si="113"/>
        <v>1</v>
      </c>
    </row>
    <row r="1019" spans="1:16" ht="9.75" customHeight="1">
      <c r="A1019" s="5"/>
      <c r="B1019" s="37" t="s">
        <v>300</v>
      </c>
      <c r="C1019" s="37">
        <v>2</v>
      </c>
      <c r="D1019" s="38">
        <v>1</v>
      </c>
      <c r="E1019" s="39">
        <v>0</v>
      </c>
      <c r="F1019" s="39">
        <v>0</v>
      </c>
      <c r="G1019" s="39">
        <v>0</v>
      </c>
      <c r="H1019" s="39">
        <v>0</v>
      </c>
      <c r="I1019" s="39">
        <v>0</v>
      </c>
      <c r="J1019" s="39">
        <v>1</v>
      </c>
      <c r="K1019" s="39">
        <v>1</v>
      </c>
      <c r="L1019" s="39">
        <v>2</v>
      </c>
      <c r="M1019" s="40">
        <v>2</v>
      </c>
      <c r="N1019" s="41">
        <f t="shared" si="111"/>
        <v>0</v>
      </c>
      <c r="O1019" s="42">
        <f t="shared" si="112"/>
        <v>2</v>
      </c>
      <c r="P1019" s="43">
        <f t="shared" si="113"/>
        <v>1</v>
      </c>
    </row>
    <row r="1020" spans="1:16" ht="9.75" customHeight="1">
      <c r="A1020" s="5"/>
      <c r="B1020" s="37" t="s">
        <v>288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289</v>
      </c>
      <c r="C1021" s="37">
        <f aca="true" t="shared" si="114" ref="C1021:M1021">SUM(C1015:C1020)</f>
        <v>11</v>
      </c>
      <c r="D1021" s="38">
        <f t="shared" si="114"/>
        <v>5</v>
      </c>
      <c r="E1021" s="39">
        <f t="shared" si="114"/>
        <v>4</v>
      </c>
      <c r="F1021" s="39">
        <f t="shared" si="114"/>
        <v>5</v>
      </c>
      <c r="G1021" s="39">
        <f t="shared" si="114"/>
        <v>3</v>
      </c>
      <c r="H1021" s="39">
        <f t="shared" si="114"/>
        <v>5</v>
      </c>
      <c r="I1021" s="39">
        <f t="shared" si="114"/>
        <v>3</v>
      </c>
      <c r="J1021" s="39">
        <f t="shared" si="114"/>
        <v>5</v>
      </c>
      <c r="K1021" s="39">
        <f t="shared" si="114"/>
        <v>6</v>
      </c>
      <c r="L1021" s="39">
        <f t="shared" si="114"/>
        <v>4</v>
      </c>
      <c r="M1021" s="40">
        <f t="shared" si="114"/>
        <v>4</v>
      </c>
      <c r="N1021" s="41">
        <f t="shared" si="111"/>
        <v>3</v>
      </c>
      <c r="O1021" s="42">
        <f t="shared" si="112"/>
        <v>8</v>
      </c>
      <c r="P1021" s="43">
        <f t="shared" si="113"/>
        <v>0.7272727272727273</v>
      </c>
    </row>
    <row r="1022" spans="1:16" ht="9.75" customHeight="1">
      <c r="A1022" s="5"/>
      <c r="B1022" s="37" t="s">
        <v>104</v>
      </c>
      <c r="C1022" s="37">
        <v>6</v>
      </c>
      <c r="D1022" s="38">
        <v>1</v>
      </c>
      <c r="E1022" s="39">
        <v>0</v>
      </c>
      <c r="F1022" s="39">
        <v>0</v>
      </c>
      <c r="G1022" s="39">
        <v>0</v>
      </c>
      <c r="H1022" s="39">
        <v>0</v>
      </c>
      <c r="I1022" s="39">
        <v>0</v>
      </c>
      <c r="J1022" s="39">
        <v>0</v>
      </c>
      <c r="K1022" s="39">
        <v>0</v>
      </c>
      <c r="L1022" s="39">
        <v>1</v>
      </c>
      <c r="M1022" s="40">
        <v>3</v>
      </c>
      <c r="N1022" s="41">
        <f t="shared" si="111"/>
        <v>0</v>
      </c>
      <c r="O1022" s="42">
        <f t="shared" si="112"/>
        <v>6</v>
      </c>
      <c r="P1022" s="43">
        <f t="shared" si="113"/>
        <v>1</v>
      </c>
    </row>
    <row r="1023" spans="1:16" ht="9.75" customHeight="1">
      <c r="A1023" s="5"/>
      <c r="B1023" s="37" t="s">
        <v>284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285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>
        <v>1</v>
      </c>
      <c r="D1025" s="38">
        <v>1</v>
      </c>
      <c r="E1025" s="39">
        <v>1</v>
      </c>
      <c r="F1025" s="39">
        <v>1</v>
      </c>
      <c r="G1025" s="39">
        <v>0</v>
      </c>
      <c r="H1025" s="39">
        <v>0</v>
      </c>
      <c r="I1025" s="39">
        <v>0</v>
      </c>
      <c r="J1025" s="39">
        <v>0</v>
      </c>
      <c r="K1025" s="39">
        <v>1</v>
      </c>
      <c r="L1025" s="39">
        <v>1</v>
      </c>
      <c r="M1025" s="40">
        <v>1</v>
      </c>
      <c r="N1025" s="41">
        <f t="shared" si="111"/>
        <v>0</v>
      </c>
      <c r="O1025" s="42">
        <f t="shared" si="112"/>
        <v>1</v>
      </c>
      <c r="P1025" s="43">
        <f t="shared" si="113"/>
        <v>1</v>
      </c>
    </row>
    <row r="1026" spans="1:16" ht="9.75" customHeight="1">
      <c r="A1026" s="44"/>
      <c r="B1026" s="45" t="s">
        <v>5</v>
      </c>
      <c r="C1026" s="45">
        <f aca="true" t="shared" si="115" ref="C1026:M1026">SUM(C1010:C1014,C1021:C1025)</f>
        <v>134</v>
      </c>
      <c r="D1026" s="46">
        <f t="shared" si="115"/>
        <v>59</v>
      </c>
      <c r="E1026" s="47">
        <f t="shared" si="115"/>
        <v>34</v>
      </c>
      <c r="F1026" s="47">
        <f t="shared" si="115"/>
        <v>29</v>
      </c>
      <c r="G1026" s="47">
        <f t="shared" si="115"/>
        <v>26</v>
      </c>
      <c r="H1026" s="47">
        <f t="shared" si="115"/>
        <v>37</v>
      </c>
      <c r="I1026" s="47">
        <f t="shared" si="115"/>
        <v>35</v>
      </c>
      <c r="J1026" s="47">
        <f t="shared" si="115"/>
        <v>34</v>
      </c>
      <c r="K1026" s="47">
        <f t="shared" si="115"/>
        <v>42</v>
      </c>
      <c r="L1026" s="47">
        <f t="shared" si="115"/>
        <v>52</v>
      </c>
      <c r="M1026" s="48">
        <f t="shared" si="115"/>
        <v>87</v>
      </c>
      <c r="N1026" s="49">
        <f t="shared" si="111"/>
        <v>26</v>
      </c>
      <c r="O1026" s="50">
        <f t="shared" si="112"/>
        <v>108</v>
      </c>
      <c r="P1026" s="51">
        <f t="shared" si="113"/>
        <v>0.8059701492537313</v>
      </c>
    </row>
    <row r="1027" spans="1:16" ht="9.75" customHeight="1">
      <c r="A1027" s="36" t="s">
        <v>54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>
        <v>276</v>
      </c>
      <c r="D1028" s="38">
        <v>103</v>
      </c>
      <c r="E1028" s="39">
        <v>51</v>
      </c>
      <c r="F1028" s="39">
        <v>41</v>
      </c>
      <c r="G1028" s="39">
        <v>42</v>
      </c>
      <c r="H1028" s="39">
        <v>54</v>
      </c>
      <c r="I1028" s="39">
        <v>56</v>
      </c>
      <c r="J1028" s="39">
        <v>52</v>
      </c>
      <c r="K1028" s="39">
        <v>62</v>
      </c>
      <c r="L1028" s="39">
        <v>106</v>
      </c>
      <c r="M1028" s="40">
        <v>175</v>
      </c>
      <c r="N1028" s="41">
        <f t="shared" si="111"/>
        <v>41</v>
      </c>
      <c r="O1028" s="42">
        <f t="shared" si="112"/>
        <v>235</v>
      </c>
      <c r="P1028" s="43">
        <f t="shared" si="113"/>
        <v>0.8514492753623188</v>
      </c>
    </row>
    <row r="1029" spans="1:16" ht="9.75" customHeight="1">
      <c r="A1029" s="5"/>
      <c r="B1029" s="37" t="s">
        <v>2</v>
      </c>
      <c r="C1029" s="37">
        <v>4</v>
      </c>
      <c r="D1029" s="38">
        <v>3</v>
      </c>
      <c r="E1029" s="39">
        <v>2</v>
      </c>
      <c r="F1029" s="39">
        <v>1</v>
      </c>
      <c r="G1029" s="39">
        <v>1</v>
      </c>
      <c r="H1029" s="39">
        <v>2</v>
      </c>
      <c r="I1029" s="39">
        <v>2</v>
      </c>
      <c r="J1029" s="39">
        <v>2</v>
      </c>
      <c r="K1029" s="39">
        <v>2</v>
      </c>
      <c r="L1029" s="39">
        <v>2</v>
      </c>
      <c r="M1029" s="40">
        <v>2</v>
      </c>
      <c r="N1029" s="41">
        <f t="shared" si="111"/>
        <v>1</v>
      </c>
      <c r="O1029" s="42">
        <f t="shared" si="112"/>
        <v>3</v>
      </c>
      <c r="P1029" s="43">
        <f t="shared" si="113"/>
        <v>0.75</v>
      </c>
    </row>
    <row r="1030" spans="1:16" ht="9.75" customHeight="1">
      <c r="A1030" s="5"/>
      <c r="B1030" s="37" t="s">
        <v>569</v>
      </c>
      <c r="C1030" s="37">
        <v>23</v>
      </c>
      <c r="D1030" s="38">
        <v>17</v>
      </c>
      <c r="E1030" s="39">
        <v>10</v>
      </c>
      <c r="F1030" s="39">
        <v>8</v>
      </c>
      <c r="G1030" s="39">
        <v>4</v>
      </c>
      <c r="H1030" s="39">
        <v>7</v>
      </c>
      <c r="I1030" s="39">
        <v>10</v>
      </c>
      <c r="J1030" s="39">
        <v>8</v>
      </c>
      <c r="K1030" s="39">
        <v>10</v>
      </c>
      <c r="L1030" s="39">
        <v>13</v>
      </c>
      <c r="M1030" s="40">
        <v>18</v>
      </c>
      <c r="N1030" s="41">
        <f t="shared" si="111"/>
        <v>4</v>
      </c>
      <c r="O1030" s="42">
        <f t="shared" si="112"/>
        <v>19</v>
      </c>
      <c r="P1030" s="43">
        <f t="shared" si="113"/>
        <v>0.8260869565217391</v>
      </c>
    </row>
    <row r="1031" spans="1:16" ht="9.75" customHeight="1">
      <c r="A1031" s="5"/>
      <c r="B1031" s="37" t="s">
        <v>3</v>
      </c>
      <c r="C1031" s="37">
        <v>1</v>
      </c>
      <c r="D1031" s="38">
        <v>0</v>
      </c>
      <c r="E1031" s="39">
        <v>0</v>
      </c>
      <c r="F1031" s="39">
        <v>0</v>
      </c>
      <c r="G1031" s="39">
        <v>0</v>
      </c>
      <c r="H1031" s="39">
        <v>0</v>
      </c>
      <c r="I1031" s="39">
        <v>0</v>
      </c>
      <c r="J1031" s="39">
        <v>0</v>
      </c>
      <c r="K1031" s="39">
        <v>0</v>
      </c>
      <c r="L1031" s="39">
        <v>0</v>
      </c>
      <c r="M1031" s="40">
        <v>1</v>
      </c>
      <c r="N1031" s="41">
        <f t="shared" si="111"/>
        <v>0</v>
      </c>
      <c r="O1031" s="42">
        <f t="shared" si="112"/>
        <v>1</v>
      </c>
      <c r="P1031" s="43">
        <f t="shared" si="113"/>
        <v>1</v>
      </c>
    </row>
    <row r="1032" spans="1:16" ht="9.75" customHeight="1">
      <c r="A1032" s="5"/>
      <c r="B1032" s="37" t="s">
        <v>296</v>
      </c>
      <c r="C1032" s="37">
        <v>2</v>
      </c>
      <c r="D1032" s="38">
        <v>2</v>
      </c>
      <c r="E1032" s="39">
        <v>2</v>
      </c>
      <c r="F1032" s="39">
        <v>2</v>
      </c>
      <c r="G1032" s="39">
        <v>2</v>
      </c>
      <c r="H1032" s="39">
        <v>2</v>
      </c>
      <c r="I1032" s="39">
        <v>2</v>
      </c>
      <c r="J1032" s="39">
        <v>2</v>
      </c>
      <c r="K1032" s="39">
        <v>2</v>
      </c>
      <c r="L1032" s="39">
        <v>2</v>
      </c>
      <c r="M1032" s="40">
        <v>2</v>
      </c>
      <c r="N1032" s="41">
        <f t="shared" si="111"/>
        <v>2</v>
      </c>
      <c r="O1032" s="42">
        <f t="shared" si="112"/>
        <v>0</v>
      </c>
      <c r="P1032" s="43">
        <f t="shared" si="113"/>
        <v>0</v>
      </c>
    </row>
    <row r="1033" spans="1:16" ht="9.75" customHeight="1">
      <c r="A1033" s="5"/>
      <c r="B1033" s="37" t="s">
        <v>288</v>
      </c>
      <c r="C1033" s="37"/>
      <c r="D1033" s="38"/>
      <c r="E1033" s="39"/>
      <c r="F1033" s="39"/>
      <c r="G1033" s="39"/>
      <c r="H1033" s="39"/>
      <c r="I1033" s="39"/>
      <c r="J1033" s="39"/>
      <c r="K1033" s="39"/>
      <c r="L1033" s="39"/>
      <c r="M1033" s="40"/>
      <c r="N1033" s="41"/>
      <c r="O1033" s="42"/>
      <c r="P1033" s="43"/>
    </row>
    <row r="1034" spans="1:16" ht="9.75" customHeight="1">
      <c r="A1034" s="5"/>
      <c r="B1034" s="37" t="s">
        <v>288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288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288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288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289</v>
      </c>
      <c r="C1038" s="37">
        <f aca="true" t="shared" si="116" ref="C1038:M1038">SUM(C1032:C1037)</f>
        <v>2</v>
      </c>
      <c r="D1038" s="38">
        <f t="shared" si="116"/>
        <v>2</v>
      </c>
      <c r="E1038" s="39">
        <f t="shared" si="116"/>
        <v>2</v>
      </c>
      <c r="F1038" s="39">
        <f t="shared" si="116"/>
        <v>2</v>
      </c>
      <c r="G1038" s="39">
        <f t="shared" si="116"/>
        <v>2</v>
      </c>
      <c r="H1038" s="39">
        <f t="shared" si="116"/>
        <v>2</v>
      </c>
      <c r="I1038" s="39">
        <f t="shared" si="116"/>
        <v>2</v>
      </c>
      <c r="J1038" s="39">
        <f t="shared" si="116"/>
        <v>2</v>
      </c>
      <c r="K1038" s="39">
        <f t="shared" si="116"/>
        <v>2</v>
      </c>
      <c r="L1038" s="39">
        <f t="shared" si="116"/>
        <v>2</v>
      </c>
      <c r="M1038" s="40">
        <f t="shared" si="116"/>
        <v>2</v>
      </c>
      <c r="N1038" s="41">
        <f aca="true" t="shared" si="117" ref="N1038:N1043">MIN(D1038:M1038)</f>
        <v>2</v>
      </c>
      <c r="O1038" s="42">
        <f aca="true" t="shared" si="118" ref="O1038:O1043">C1038-N1038</f>
        <v>0</v>
      </c>
      <c r="P1038" s="43">
        <f aca="true" t="shared" si="119" ref="P1038:P1043">O1038/C1038</f>
        <v>0</v>
      </c>
    </row>
    <row r="1039" spans="1:16" ht="9.75" customHeight="1">
      <c r="A1039" s="5"/>
      <c r="B1039" s="37" t="s">
        <v>104</v>
      </c>
      <c r="C1039" s="37">
        <v>4</v>
      </c>
      <c r="D1039" s="38">
        <v>0</v>
      </c>
      <c r="E1039" s="39">
        <v>0</v>
      </c>
      <c r="F1039" s="39">
        <v>0</v>
      </c>
      <c r="G1039" s="39">
        <v>0</v>
      </c>
      <c r="H1039" s="39">
        <v>0</v>
      </c>
      <c r="I1039" s="39">
        <v>0</v>
      </c>
      <c r="J1039" s="39">
        <v>0</v>
      </c>
      <c r="K1039" s="39">
        <v>0</v>
      </c>
      <c r="L1039" s="39">
        <v>1</v>
      </c>
      <c r="M1039" s="40">
        <v>2</v>
      </c>
      <c r="N1039" s="41">
        <f t="shared" si="117"/>
        <v>0</v>
      </c>
      <c r="O1039" s="42">
        <f t="shared" si="118"/>
        <v>4</v>
      </c>
      <c r="P1039" s="43">
        <f t="shared" si="119"/>
        <v>1</v>
      </c>
    </row>
    <row r="1040" spans="1:16" ht="9.75" customHeight="1">
      <c r="A1040" s="5"/>
      <c r="B1040" s="37" t="s">
        <v>284</v>
      </c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40"/>
      <c r="N1040" s="41"/>
      <c r="O1040" s="42"/>
      <c r="P1040" s="43"/>
    </row>
    <row r="1041" spans="1:16" ht="9.75" customHeight="1">
      <c r="A1041" s="5"/>
      <c r="B1041" s="37" t="s">
        <v>285</v>
      </c>
      <c r="C1041" s="37"/>
      <c r="D1041" s="38"/>
      <c r="E1041" s="39"/>
      <c r="F1041" s="39"/>
      <c r="G1041" s="39"/>
      <c r="H1041" s="39"/>
      <c r="I1041" s="39"/>
      <c r="J1041" s="39"/>
      <c r="K1041" s="39"/>
      <c r="L1041" s="39"/>
      <c r="M1041" s="40"/>
      <c r="N1041" s="41"/>
      <c r="O1041" s="42"/>
      <c r="P1041" s="43"/>
    </row>
    <row r="1042" spans="1:16" ht="9.75" customHeight="1">
      <c r="A1042" s="5"/>
      <c r="B1042" s="37" t="s">
        <v>4</v>
      </c>
      <c r="C1042" s="37"/>
      <c r="D1042" s="38"/>
      <c r="E1042" s="39"/>
      <c r="F1042" s="39"/>
      <c r="G1042" s="39"/>
      <c r="H1042" s="39"/>
      <c r="I1042" s="39"/>
      <c r="J1042" s="39"/>
      <c r="K1042" s="39"/>
      <c r="L1042" s="39"/>
      <c r="M1042" s="40"/>
      <c r="N1042" s="41"/>
      <c r="O1042" s="42"/>
      <c r="P1042" s="43"/>
    </row>
    <row r="1043" spans="1:16" ht="9.75" customHeight="1">
      <c r="A1043" s="44"/>
      <c r="B1043" s="45" t="s">
        <v>5</v>
      </c>
      <c r="C1043" s="45">
        <f aca="true" t="shared" si="120" ref="C1043:M1043">SUM(C1027:C1031,C1038:C1042)</f>
        <v>310</v>
      </c>
      <c r="D1043" s="46">
        <f t="shared" si="120"/>
        <v>125</v>
      </c>
      <c r="E1043" s="47">
        <f t="shared" si="120"/>
        <v>65</v>
      </c>
      <c r="F1043" s="47">
        <f t="shared" si="120"/>
        <v>52</v>
      </c>
      <c r="G1043" s="47">
        <f t="shared" si="120"/>
        <v>49</v>
      </c>
      <c r="H1043" s="47">
        <f t="shared" si="120"/>
        <v>65</v>
      </c>
      <c r="I1043" s="47">
        <f t="shared" si="120"/>
        <v>70</v>
      </c>
      <c r="J1043" s="47">
        <f t="shared" si="120"/>
        <v>64</v>
      </c>
      <c r="K1043" s="47">
        <f t="shared" si="120"/>
        <v>76</v>
      </c>
      <c r="L1043" s="47">
        <f t="shared" si="120"/>
        <v>124</v>
      </c>
      <c r="M1043" s="48">
        <f t="shared" si="120"/>
        <v>200</v>
      </c>
      <c r="N1043" s="49">
        <f t="shared" si="117"/>
        <v>49</v>
      </c>
      <c r="O1043" s="50">
        <f t="shared" si="118"/>
        <v>261</v>
      </c>
      <c r="P1043" s="51">
        <f t="shared" si="119"/>
        <v>0.8419354838709677</v>
      </c>
    </row>
    <row r="1044" spans="1:16" ht="9.75" customHeight="1">
      <c r="A1044" s="36" t="s">
        <v>55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/>
      <c r="D1045" s="38"/>
      <c r="E1045" s="39"/>
      <c r="F1045" s="39"/>
      <c r="G1045" s="39"/>
      <c r="H1045" s="39"/>
      <c r="I1045" s="39"/>
      <c r="J1045" s="39"/>
      <c r="K1045" s="39"/>
      <c r="L1045" s="39"/>
      <c r="M1045" s="40"/>
      <c r="N1045" s="41"/>
      <c r="O1045" s="42"/>
      <c r="P1045" s="43"/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569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/>
      <c r="D1048" s="38"/>
      <c r="E1048" s="39"/>
      <c r="F1048" s="39"/>
      <c r="G1048" s="39"/>
      <c r="H1048" s="39"/>
      <c r="I1048" s="39"/>
      <c r="J1048" s="39"/>
      <c r="K1048" s="39"/>
      <c r="L1048" s="39"/>
      <c r="M1048" s="40"/>
      <c r="N1048" s="41"/>
      <c r="O1048" s="42"/>
      <c r="P1048" s="43"/>
    </row>
    <row r="1049" spans="1:16" ht="9.75" customHeight="1">
      <c r="A1049" s="5"/>
      <c r="B1049" s="37" t="s">
        <v>297</v>
      </c>
      <c r="C1049" s="37">
        <v>8</v>
      </c>
      <c r="D1049" s="38">
        <v>3</v>
      </c>
      <c r="E1049" s="39">
        <v>5</v>
      </c>
      <c r="F1049" s="39">
        <v>3</v>
      </c>
      <c r="G1049" s="39">
        <v>3</v>
      </c>
      <c r="H1049" s="39">
        <v>2</v>
      </c>
      <c r="I1049" s="39">
        <v>3</v>
      </c>
      <c r="J1049" s="39">
        <v>4</v>
      </c>
      <c r="K1049" s="39">
        <v>3</v>
      </c>
      <c r="L1049" s="39">
        <v>2</v>
      </c>
      <c r="M1049" s="40">
        <v>1</v>
      </c>
      <c r="N1049" s="41">
        <f>MIN(D1049:M1049)</f>
        <v>1</v>
      </c>
      <c r="O1049" s="42">
        <f>C1049-N1049</f>
        <v>7</v>
      </c>
      <c r="P1049" s="43">
        <f>O1049/C1049</f>
        <v>0.875</v>
      </c>
    </row>
    <row r="1050" spans="1:16" ht="9.75" customHeight="1">
      <c r="A1050" s="5"/>
      <c r="B1050" s="37" t="s">
        <v>508</v>
      </c>
      <c r="C1050" s="37">
        <v>1</v>
      </c>
      <c r="D1050" s="38">
        <v>0</v>
      </c>
      <c r="E1050" s="39">
        <v>0</v>
      </c>
      <c r="F1050" s="39">
        <v>0</v>
      </c>
      <c r="G1050" s="39">
        <v>1</v>
      </c>
      <c r="H1050" s="39">
        <v>0</v>
      </c>
      <c r="I1050" s="39">
        <v>1</v>
      </c>
      <c r="J1050" s="39">
        <v>1</v>
      </c>
      <c r="K1050" s="39">
        <v>1</v>
      </c>
      <c r="L1050" s="39">
        <v>0</v>
      </c>
      <c r="M1050" s="40">
        <v>0</v>
      </c>
      <c r="N1050" s="41">
        <f>MIN(D1050:M1050)</f>
        <v>0</v>
      </c>
      <c r="O1050" s="42">
        <f>C1050-N1050</f>
        <v>1</v>
      </c>
      <c r="P1050" s="43">
        <f>O1050/C1050</f>
        <v>1</v>
      </c>
    </row>
    <row r="1051" spans="1:16" ht="9.75" customHeight="1">
      <c r="A1051" s="5"/>
      <c r="B1051" s="37" t="s">
        <v>288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288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288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288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289</v>
      </c>
      <c r="C1055" s="37">
        <f aca="true" t="shared" si="121" ref="C1055:M1055">SUM(C1049:C1054)</f>
        <v>9</v>
      </c>
      <c r="D1055" s="38">
        <f t="shared" si="121"/>
        <v>3</v>
      </c>
      <c r="E1055" s="39">
        <f t="shared" si="121"/>
        <v>5</v>
      </c>
      <c r="F1055" s="39">
        <f t="shared" si="121"/>
        <v>3</v>
      </c>
      <c r="G1055" s="39">
        <f t="shared" si="121"/>
        <v>4</v>
      </c>
      <c r="H1055" s="39">
        <f t="shared" si="121"/>
        <v>2</v>
      </c>
      <c r="I1055" s="39">
        <f t="shared" si="121"/>
        <v>4</v>
      </c>
      <c r="J1055" s="39">
        <f t="shared" si="121"/>
        <v>5</v>
      </c>
      <c r="K1055" s="39">
        <f t="shared" si="121"/>
        <v>4</v>
      </c>
      <c r="L1055" s="39">
        <f t="shared" si="121"/>
        <v>2</v>
      </c>
      <c r="M1055" s="40">
        <f t="shared" si="121"/>
        <v>1</v>
      </c>
      <c r="N1055" s="41">
        <f aca="true" t="shared" si="122" ref="N1055:N1060">MIN(D1055:M1055)</f>
        <v>1</v>
      </c>
      <c r="O1055" s="42">
        <f aca="true" t="shared" si="123" ref="O1055:O1060">C1055-N1055</f>
        <v>8</v>
      </c>
      <c r="P1055" s="43">
        <f aca="true" t="shared" si="124" ref="P1055:P1060">O1055/C1055</f>
        <v>0.8888888888888888</v>
      </c>
    </row>
    <row r="1056" spans="1:16" ht="9.75" customHeight="1">
      <c r="A1056" s="5"/>
      <c r="B1056" s="37" t="s">
        <v>104</v>
      </c>
      <c r="C1056" s="37">
        <v>1</v>
      </c>
      <c r="D1056" s="38">
        <v>0</v>
      </c>
      <c r="E1056" s="39">
        <v>0</v>
      </c>
      <c r="F1056" s="39">
        <v>0</v>
      </c>
      <c r="G1056" s="39">
        <v>0</v>
      </c>
      <c r="H1056" s="39">
        <v>0</v>
      </c>
      <c r="I1056" s="39">
        <v>0</v>
      </c>
      <c r="J1056" s="39">
        <v>0</v>
      </c>
      <c r="K1056" s="39">
        <v>0</v>
      </c>
      <c r="L1056" s="39">
        <v>0</v>
      </c>
      <c r="M1056" s="40">
        <v>0</v>
      </c>
      <c r="N1056" s="41">
        <f t="shared" si="122"/>
        <v>0</v>
      </c>
      <c r="O1056" s="42">
        <f t="shared" si="123"/>
        <v>1</v>
      </c>
      <c r="P1056" s="43">
        <f t="shared" si="124"/>
        <v>1</v>
      </c>
    </row>
    <row r="1057" spans="1:16" ht="9.75" customHeight="1">
      <c r="A1057" s="5"/>
      <c r="B1057" s="37" t="s">
        <v>284</v>
      </c>
      <c r="C1057" s="37">
        <v>8</v>
      </c>
      <c r="D1057" s="38">
        <v>2</v>
      </c>
      <c r="E1057" s="39">
        <v>1</v>
      </c>
      <c r="F1057" s="39">
        <v>2</v>
      </c>
      <c r="G1057" s="39">
        <v>1</v>
      </c>
      <c r="H1057" s="39">
        <v>1</v>
      </c>
      <c r="I1057" s="39">
        <v>2</v>
      </c>
      <c r="J1057" s="39">
        <v>2</v>
      </c>
      <c r="K1057" s="39">
        <v>3</v>
      </c>
      <c r="L1057" s="39">
        <v>3</v>
      </c>
      <c r="M1057" s="40">
        <v>5</v>
      </c>
      <c r="N1057" s="41">
        <f t="shared" si="122"/>
        <v>1</v>
      </c>
      <c r="O1057" s="42">
        <f t="shared" si="123"/>
        <v>7</v>
      </c>
      <c r="P1057" s="43">
        <f t="shared" si="124"/>
        <v>0.875</v>
      </c>
    </row>
    <row r="1058" spans="1:16" ht="9.75" customHeight="1">
      <c r="A1058" s="5"/>
      <c r="B1058" s="37" t="s">
        <v>285</v>
      </c>
      <c r="C1058" s="37">
        <v>3</v>
      </c>
      <c r="D1058" s="38">
        <v>1</v>
      </c>
      <c r="E1058" s="39">
        <v>1</v>
      </c>
      <c r="F1058" s="39">
        <v>0</v>
      </c>
      <c r="G1058" s="39">
        <v>0</v>
      </c>
      <c r="H1058" s="39">
        <v>0</v>
      </c>
      <c r="I1058" s="39">
        <v>0</v>
      </c>
      <c r="J1058" s="39">
        <v>0</v>
      </c>
      <c r="K1058" s="39">
        <v>0</v>
      </c>
      <c r="L1058" s="39">
        <v>0</v>
      </c>
      <c r="M1058" s="40">
        <v>0</v>
      </c>
      <c r="N1058" s="41">
        <f t="shared" si="122"/>
        <v>0</v>
      </c>
      <c r="O1058" s="42">
        <f t="shared" si="123"/>
        <v>3</v>
      </c>
      <c r="P1058" s="43">
        <f t="shared" si="124"/>
        <v>1</v>
      </c>
    </row>
    <row r="1059" spans="1:16" ht="9.75" customHeight="1">
      <c r="A1059" s="5"/>
      <c r="B1059" s="37" t="s">
        <v>4</v>
      </c>
      <c r="C1059" s="37">
        <v>4</v>
      </c>
      <c r="D1059" s="38">
        <v>1</v>
      </c>
      <c r="E1059" s="39">
        <v>0</v>
      </c>
      <c r="F1059" s="39">
        <v>1</v>
      </c>
      <c r="G1059" s="39">
        <v>1</v>
      </c>
      <c r="H1059" s="39">
        <v>0</v>
      </c>
      <c r="I1059" s="39">
        <v>1</v>
      </c>
      <c r="J1059" s="39">
        <v>1</v>
      </c>
      <c r="K1059" s="39">
        <v>2</v>
      </c>
      <c r="L1059" s="39">
        <v>2</v>
      </c>
      <c r="M1059" s="40">
        <v>3</v>
      </c>
      <c r="N1059" s="41">
        <f t="shared" si="122"/>
        <v>0</v>
      </c>
      <c r="O1059" s="42">
        <f t="shared" si="123"/>
        <v>4</v>
      </c>
      <c r="P1059" s="43">
        <f t="shared" si="124"/>
        <v>1</v>
      </c>
    </row>
    <row r="1060" spans="1:16" ht="9.75" customHeight="1">
      <c r="A1060" s="44"/>
      <c r="B1060" s="45" t="s">
        <v>5</v>
      </c>
      <c r="C1060" s="45">
        <f aca="true" t="shared" si="125" ref="C1060:M1060">SUM(C1044:C1048,C1055:C1059)</f>
        <v>25</v>
      </c>
      <c r="D1060" s="46">
        <f t="shared" si="125"/>
        <v>7</v>
      </c>
      <c r="E1060" s="47">
        <f t="shared" si="125"/>
        <v>7</v>
      </c>
      <c r="F1060" s="47">
        <f t="shared" si="125"/>
        <v>6</v>
      </c>
      <c r="G1060" s="47">
        <f t="shared" si="125"/>
        <v>6</v>
      </c>
      <c r="H1060" s="47">
        <f t="shared" si="125"/>
        <v>3</v>
      </c>
      <c r="I1060" s="47">
        <f t="shared" si="125"/>
        <v>7</v>
      </c>
      <c r="J1060" s="47">
        <f t="shared" si="125"/>
        <v>8</v>
      </c>
      <c r="K1060" s="47">
        <f t="shared" si="125"/>
        <v>9</v>
      </c>
      <c r="L1060" s="47">
        <f t="shared" si="125"/>
        <v>7</v>
      </c>
      <c r="M1060" s="48">
        <f t="shared" si="125"/>
        <v>9</v>
      </c>
      <c r="N1060" s="49">
        <f t="shared" si="122"/>
        <v>3</v>
      </c>
      <c r="O1060" s="50">
        <f t="shared" si="123"/>
        <v>22</v>
      </c>
      <c r="P1060" s="51">
        <f t="shared" si="124"/>
        <v>0.88</v>
      </c>
    </row>
    <row r="1061" spans="1:16" ht="9.75" customHeight="1">
      <c r="A1061" s="36" t="s">
        <v>56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>
        <v>32</v>
      </c>
      <c r="D1062" s="38">
        <v>7</v>
      </c>
      <c r="E1062" s="39">
        <v>2</v>
      </c>
      <c r="F1062" s="39">
        <v>2</v>
      </c>
      <c r="G1062" s="39">
        <v>2</v>
      </c>
      <c r="H1062" s="39">
        <v>4</v>
      </c>
      <c r="I1062" s="39">
        <v>5</v>
      </c>
      <c r="J1062" s="39">
        <v>2</v>
      </c>
      <c r="K1062" s="39">
        <v>3</v>
      </c>
      <c r="L1062" s="39">
        <v>7</v>
      </c>
      <c r="M1062" s="40">
        <v>19</v>
      </c>
      <c r="N1062" s="41">
        <f>MIN(D1062:M1062)</f>
        <v>2</v>
      </c>
      <c r="O1062" s="42">
        <f>C1062-N1062</f>
        <v>30</v>
      </c>
      <c r="P1062" s="43">
        <f>O1062/C1062</f>
        <v>0.9375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569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>
        <v>3</v>
      </c>
      <c r="D1065" s="38">
        <v>2</v>
      </c>
      <c r="E1065" s="39">
        <v>2</v>
      </c>
      <c r="F1065" s="39">
        <v>2</v>
      </c>
      <c r="G1065" s="39">
        <v>2</v>
      </c>
      <c r="H1065" s="39">
        <v>2</v>
      </c>
      <c r="I1065" s="39">
        <v>2</v>
      </c>
      <c r="J1065" s="39">
        <v>2</v>
      </c>
      <c r="K1065" s="39">
        <v>2</v>
      </c>
      <c r="L1065" s="39">
        <v>2</v>
      </c>
      <c r="M1065" s="40">
        <v>2</v>
      </c>
      <c r="N1065" s="41">
        <f>MIN(D1065:M1065)</f>
        <v>2</v>
      </c>
      <c r="O1065" s="42">
        <f>C1065-N1065</f>
        <v>1</v>
      </c>
      <c r="P1065" s="43">
        <f>O1065/C1065</f>
        <v>0.3333333333333333</v>
      </c>
    </row>
    <row r="1066" spans="1:16" ht="9.75" customHeight="1">
      <c r="A1066" s="5"/>
      <c r="B1066" s="37" t="s">
        <v>288</v>
      </c>
      <c r="C1066" s="37"/>
      <c r="D1066" s="38"/>
      <c r="E1066" s="39"/>
      <c r="F1066" s="39"/>
      <c r="G1066" s="39"/>
      <c r="H1066" s="39"/>
      <c r="I1066" s="39"/>
      <c r="J1066" s="39"/>
      <c r="K1066" s="39"/>
      <c r="L1066" s="39"/>
      <c r="M1066" s="40"/>
      <c r="N1066" s="41"/>
      <c r="O1066" s="42"/>
      <c r="P1066" s="43"/>
    </row>
    <row r="1067" spans="1:16" ht="9.75" customHeight="1">
      <c r="A1067" s="5"/>
      <c r="B1067" s="37" t="s">
        <v>288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288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288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288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288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289</v>
      </c>
      <c r="C1072" s="37"/>
      <c r="D1072" s="38"/>
      <c r="E1072" s="39"/>
      <c r="F1072" s="39"/>
      <c r="G1072" s="39"/>
      <c r="H1072" s="39"/>
      <c r="I1072" s="39"/>
      <c r="J1072" s="39"/>
      <c r="K1072" s="39"/>
      <c r="L1072" s="39"/>
      <c r="M1072" s="40"/>
      <c r="N1072" s="41"/>
      <c r="O1072" s="42"/>
      <c r="P1072" s="43"/>
    </row>
    <row r="1073" spans="1:16" ht="9.75" customHeight="1">
      <c r="A1073" s="5"/>
      <c r="B1073" s="37" t="s">
        <v>104</v>
      </c>
      <c r="C1073" s="37">
        <v>2</v>
      </c>
      <c r="D1073" s="38">
        <v>2</v>
      </c>
      <c r="E1073" s="39">
        <v>1</v>
      </c>
      <c r="F1073" s="39">
        <v>1</v>
      </c>
      <c r="G1073" s="39">
        <v>1</v>
      </c>
      <c r="H1073" s="39">
        <v>1</v>
      </c>
      <c r="I1073" s="39">
        <v>1</v>
      </c>
      <c r="J1073" s="39">
        <v>1</v>
      </c>
      <c r="K1073" s="39">
        <v>1</v>
      </c>
      <c r="L1073" s="39">
        <v>1</v>
      </c>
      <c r="M1073" s="40">
        <v>1</v>
      </c>
      <c r="N1073" s="41">
        <f>MIN(D1073:M1073)</f>
        <v>1</v>
      </c>
      <c r="O1073" s="42">
        <f>C1073-N1073</f>
        <v>1</v>
      </c>
      <c r="P1073" s="43">
        <f>O1073/C1073</f>
        <v>0.5</v>
      </c>
    </row>
    <row r="1074" spans="1:16" ht="9.75" customHeight="1">
      <c r="A1074" s="5"/>
      <c r="B1074" s="37" t="s">
        <v>284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285</v>
      </c>
      <c r="C1075" s="37">
        <v>1</v>
      </c>
      <c r="D1075" s="38">
        <v>1</v>
      </c>
      <c r="E1075" s="39">
        <v>1</v>
      </c>
      <c r="F1075" s="39">
        <v>1</v>
      </c>
      <c r="G1075" s="39">
        <v>1</v>
      </c>
      <c r="H1075" s="39">
        <v>1</v>
      </c>
      <c r="I1075" s="39">
        <v>1</v>
      </c>
      <c r="J1075" s="39">
        <v>1</v>
      </c>
      <c r="K1075" s="39">
        <v>1</v>
      </c>
      <c r="L1075" s="39">
        <v>1</v>
      </c>
      <c r="M1075" s="40">
        <v>1</v>
      </c>
      <c r="N1075" s="41">
        <f>MIN(D1075:M1075)</f>
        <v>1</v>
      </c>
      <c r="O1075" s="42">
        <f>C1075-N1075</f>
        <v>0</v>
      </c>
      <c r="P1075" s="43">
        <f>O1075/C1075</f>
        <v>0</v>
      </c>
    </row>
    <row r="1076" spans="1:16" ht="9.75" customHeight="1">
      <c r="A1076" s="5"/>
      <c r="B1076" s="37" t="s">
        <v>4</v>
      </c>
      <c r="C1076" s="37">
        <v>3</v>
      </c>
      <c r="D1076" s="38">
        <v>3</v>
      </c>
      <c r="E1076" s="39">
        <v>2</v>
      </c>
      <c r="F1076" s="39">
        <v>2</v>
      </c>
      <c r="G1076" s="39">
        <v>2</v>
      </c>
      <c r="H1076" s="39">
        <v>3</v>
      </c>
      <c r="I1076" s="39">
        <v>3</v>
      </c>
      <c r="J1076" s="39">
        <v>2</v>
      </c>
      <c r="K1076" s="39">
        <v>2</v>
      </c>
      <c r="L1076" s="39">
        <v>2</v>
      </c>
      <c r="M1076" s="40">
        <v>3</v>
      </c>
      <c r="N1076" s="41">
        <f>MIN(D1076:M1076)</f>
        <v>2</v>
      </c>
      <c r="O1076" s="42">
        <f>C1076-N1076</f>
        <v>1</v>
      </c>
      <c r="P1076" s="43">
        <f>O1076/C1076</f>
        <v>0.3333333333333333</v>
      </c>
    </row>
    <row r="1077" spans="1:16" ht="9.75" customHeight="1">
      <c r="A1077" s="44"/>
      <c r="B1077" s="45" t="s">
        <v>5</v>
      </c>
      <c r="C1077" s="45">
        <f aca="true" t="shared" si="126" ref="C1077:M1077">SUM(C1061:C1065,C1072:C1076)</f>
        <v>41</v>
      </c>
      <c r="D1077" s="46">
        <f t="shared" si="126"/>
        <v>15</v>
      </c>
      <c r="E1077" s="47">
        <f t="shared" si="126"/>
        <v>8</v>
      </c>
      <c r="F1077" s="47">
        <f t="shared" si="126"/>
        <v>8</v>
      </c>
      <c r="G1077" s="47">
        <f t="shared" si="126"/>
        <v>8</v>
      </c>
      <c r="H1077" s="47">
        <f t="shared" si="126"/>
        <v>11</v>
      </c>
      <c r="I1077" s="47">
        <f t="shared" si="126"/>
        <v>12</v>
      </c>
      <c r="J1077" s="47">
        <f t="shared" si="126"/>
        <v>8</v>
      </c>
      <c r="K1077" s="47">
        <f t="shared" si="126"/>
        <v>9</v>
      </c>
      <c r="L1077" s="47">
        <f t="shared" si="126"/>
        <v>13</v>
      </c>
      <c r="M1077" s="48">
        <f t="shared" si="126"/>
        <v>26</v>
      </c>
      <c r="N1077" s="49">
        <f>MIN(D1077:M1077)</f>
        <v>8</v>
      </c>
      <c r="O1077" s="50">
        <f>C1077-N1077</f>
        <v>33</v>
      </c>
      <c r="P1077" s="51">
        <f>O1077/C1077</f>
        <v>0.8048780487804879</v>
      </c>
    </row>
    <row r="1078" spans="1:16" ht="9.75" customHeight="1">
      <c r="A1078" s="36" t="s">
        <v>57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82</v>
      </c>
      <c r="D1079" s="38">
        <v>42</v>
      </c>
      <c r="E1079" s="39">
        <v>18</v>
      </c>
      <c r="F1079" s="39">
        <v>12</v>
      </c>
      <c r="G1079" s="39">
        <v>10</v>
      </c>
      <c r="H1079" s="39">
        <v>15</v>
      </c>
      <c r="I1079" s="39">
        <v>20</v>
      </c>
      <c r="J1079" s="39">
        <v>13</v>
      </c>
      <c r="K1079" s="39">
        <v>17</v>
      </c>
      <c r="L1079" s="39">
        <v>27</v>
      </c>
      <c r="M1079" s="40">
        <v>44</v>
      </c>
      <c r="N1079" s="41">
        <f>MIN(D1079:M1079)</f>
        <v>10</v>
      </c>
      <c r="O1079" s="42">
        <f>C1079-N1079</f>
        <v>72</v>
      </c>
      <c r="P1079" s="43">
        <f>O1079/C1079</f>
        <v>0.8780487804878049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569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288</v>
      </c>
      <c r="C1083" s="37"/>
      <c r="D1083" s="38"/>
      <c r="E1083" s="39"/>
      <c r="F1083" s="39"/>
      <c r="G1083" s="39"/>
      <c r="H1083" s="39"/>
      <c r="I1083" s="39"/>
      <c r="J1083" s="39"/>
      <c r="K1083" s="39"/>
      <c r="L1083" s="39"/>
      <c r="M1083" s="40"/>
      <c r="N1083" s="41"/>
      <c r="O1083" s="42"/>
      <c r="P1083" s="43"/>
    </row>
    <row r="1084" spans="1:16" ht="9.75" customHeight="1">
      <c r="A1084" s="5"/>
      <c r="B1084" s="37" t="s">
        <v>288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288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288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288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288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289</v>
      </c>
      <c r="C1089" s="37"/>
      <c r="D1089" s="38"/>
      <c r="E1089" s="39"/>
      <c r="F1089" s="39"/>
      <c r="G1089" s="39"/>
      <c r="H1089" s="39"/>
      <c r="I1089" s="39"/>
      <c r="J1089" s="39"/>
      <c r="K1089" s="39"/>
      <c r="L1089" s="39"/>
      <c r="M1089" s="40"/>
      <c r="N1089" s="41"/>
      <c r="O1089" s="42"/>
      <c r="P1089" s="43"/>
    </row>
    <row r="1090" spans="1:16" ht="9.75" customHeight="1">
      <c r="A1090" s="5"/>
      <c r="B1090" s="37" t="s">
        <v>104</v>
      </c>
      <c r="C1090" s="37"/>
      <c r="D1090" s="38"/>
      <c r="E1090" s="39"/>
      <c r="F1090" s="39"/>
      <c r="G1090" s="39"/>
      <c r="H1090" s="39"/>
      <c r="I1090" s="39"/>
      <c r="J1090" s="39"/>
      <c r="K1090" s="39"/>
      <c r="L1090" s="39"/>
      <c r="M1090" s="40"/>
      <c r="N1090" s="41"/>
      <c r="O1090" s="42"/>
      <c r="P1090" s="43"/>
    </row>
    <row r="1091" spans="1:16" ht="9.75" customHeight="1">
      <c r="A1091" s="5"/>
      <c r="B1091" s="37" t="s">
        <v>284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285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127" ref="C1094:M1094">SUM(C1078:C1082,C1089:C1093)</f>
        <v>82</v>
      </c>
      <c r="D1094" s="46">
        <f t="shared" si="127"/>
        <v>42</v>
      </c>
      <c r="E1094" s="47">
        <f t="shared" si="127"/>
        <v>18</v>
      </c>
      <c r="F1094" s="47">
        <f t="shared" si="127"/>
        <v>12</v>
      </c>
      <c r="G1094" s="47">
        <f t="shared" si="127"/>
        <v>10</v>
      </c>
      <c r="H1094" s="47">
        <f t="shared" si="127"/>
        <v>15</v>
      </c>
      <c r="I1094" s="47">
        <f t="shared" si="127"/>
        <v>20</v>
      </c>
      <c r="J1094" s="47">
        <f t="shared" si="127"/>
        <v>13</v>
      </c>
      <c r="K1094" s="47">
        <f t="shared" si="127"/>
        <v>17</v>
      </c>
      <c r="L1094" s="47">
        <f t="shared" si="127"/>
        <v>27</v>
      </c>
      <c r="M1094" s="48">
        <f t="shared" si="127"/>
        <v>44</v>
      </c>
      <c r="N1094" s="49">
        <f>MIN(D1094:M1094)</f>
        <v>10</v>
      </c>
      <c r="O1094" s="50">
        <f>C1094-N1094</f>
        <v>72</v>
      </c>
      <c r="P1094" s="51">
        <f>O1094/C1094</f>
        <v>0.8780487804878049</v>
      </c>
    </row>
    <row r="1095" spans="1:16" ht="9.75" customHeight="1">
      <c r="A1095" s="36" t="s">
        <v>58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>
        <v>44</v>
      </c>
      <c r="D1096" s="38">
        <v>40</v>
      </c>
      <c r="E1096" s="39">
        <v>32</v>
      </c>
      <c r="F1096" s="39">
        <v>30</v>
      </c>
      <c r="G1096" s="39">
        <v>30</v>
      </c>
      <c r="H1096" s="39">
        <v>30</v>
      </c>
      <c r="I1096" s="39">
        <v>31</v>
      </c>
      <c r="J1096" s="39">
        <v>30</v>
      </c>
      <c r="K1096" s="39">
        <v>30</v>
      </c>
      <c r="L1096" s="39">
        <v>31</v>
      </c>
      <c r="M1096" s="40">
        <v>34</v>
      </c>
      <c r="N1096" s="41">
        <f>MIN(D1096:M1096)</f>
        <v>30</v>
      </c>
      <c r="O1096" s="42">
        <f>C1096-N1096</f>
        <v>14</v>
      </c>
      <c r="P1096" s="43">
        <f>O1096/C1096</f>
        <v>0.3181818181818182</v>
      </c>
    </row>
    <row r="1097" spans="1:16" ht="9.75" customHeight="1">
      <c r="A1097" s="5"/>
      <c r="B1097" s="37" t="s">
        <v>2</v>
      </c>
      <c r="C1097" s="37"/>
      <c r="D1097" s="38"/>
      <c r="E1097" s="39"/>
      <c r="F1097" s="39"/>
      <c r="G1097" s="39"/>
      <c r="H1097" s="39"/>
      <c r="I1097" s="39"/>
      <c r="J1097" s="39"/>
      <c r="K1097" s="39"/>
      <c r="L1097" s="39"/>
      <c r="M1097" s="40"/>
      <c r="N1097" s="41"/>
      <c r="O1097" s="42"/>
      <c r="P1097" s="43"/>
    </row>
    <row r="1098" spans="1:16" ht="9.75" customHeight="1">
      <c r="A1098" s="5"/>
      <c r="B1098" s="37" t="s">
        <v>569</v>
      </c>
      <c r="C1098" s="37"/>
      <c r="D1098" s="38"/>
      <c r="E1098" s="39"/>
      <c r="F1098" s="39"/>
      <c r="G1098" s="39"/>
      <c r="H1098" s="39"/>
      <c r="I1098" s="39"/>
      <c r="J1098" s="39"/>
      <c r="K1098" s="39"/>
      <c r="L1098" s="39"/>
      <c r="M1098" s="40"/>
      <c r="N1098" s="41"/>
      <c r="O1098" s="42"/>
      <c r="P1098" s="43"/>
    </row>
    <row r="1099" spans="1:16" ht="9.75" customHeight="1">
      <c r="A1099" s="5"/>
      <c r="B1099" s="37" t="s">
        <v>3</v>
      </c>
      <c r="C1099" s="37"/>
      <c r="D1099" s="38"/>
      <c r="E1099" s="39"/>
      <c r="F1099" s="39"/>
      <c r="G1099" s="39"/>
      <c r="H1099" s="39"/>
      <c r="I1099" s="39"/>
      <c r="J1099" s="39"/>
      <c r="K1099" s="39"/>
      <c r="L1099" s="39"/>
      <c r="M1099" s="40"/>
      <c r="N1099" s="41"/>
      <c r="O1099" s="42"/>
      <c r="P1099" s="43"/>
    </row>
    <row r="1100" spans="1:16" ht="9.75" customHeight="1">
      <c r="A1100" s="5"/>
      <c r="B1100" s="37" t="s">
        <v>288</v>
      </c>
      <c r="C1100" s="37"/>
      <c r="D1100" s="38"/>
      <c r="E1100" s="39"/>
      <c r="F1100" s="39"/>
      <c r="G1100" s="39"/>
      <c r="H1100" s="39"/>
      <c r="I1100" s="39"/>
      <c r="J1100" s="39"/>
      <c r="K1100" s="39"/>
      <c r="L1100" s="39"/>
      <c r="M1100" s="40"/>
      <c r="N1100" s="41"/>
      <c r="O1100" s="42"/>
      <c r="P1100" s="43"/>
    </row>
    <row r="1101" spans="1:16" ht="9.75" customHeight="1">
      <c r="A1101" s="5"/>
      <c r="B1101" s="37" t="s">
        <v>288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288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288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288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288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289</v>
      </c>
      <c r="C1106" s="37"/>
      <c r="D1106" s="38"/>
      <c r="E1106" s="39"/>
      <c r="F1106" s="39"/>
      <c r="G1106" s="39"/>
      <c r="H1106" s="39"/>
      <c r="I1106" s="39"/>
      <c r="J1106" s="39"/>
      <c r="K1106" s="39"/>
      <c r="L1106" s="39"/>
      <c r="M1106" s="40"/>
      <c r="N1106" s="41"/>
      <c r="O1106" s="42"/>
      <c r="P1106" s="43"/>
    </row>
    <row r="1107" spans="1:16" ht="9.75" customHeight="1">
      <c r="A1107" s="5"/>
      <c r="B1107" s="37" t="s">
        <v>104</v>
      </c>
      <c r="C1107" s="37"/>
      <c r="D1107" s="38"/>
      <c r="E1107" s="39"/>
      <c r="F1107" s="39"/>
      <c r="G1107" s="39"/>
      <c r="H1107" s="39"/>
      <c r="I1107" s="39"/>
      <c r="J1107" s="39"/>
      <c r="K1107" s="39"/>
      <c r="L1107" s="39"/>
      <c r="M1107" s="40"/>
      <c r="N1107" s="41"/>
      <c r="O1107" s="42"/>
      <c r="P1107" s="43"/>
    </row>
    <row r="1108" spans="1:16" ht="9.75" customHeight="1">
      <c r="A1108" s="5"/>
      <c r="B1108" s="37" t="s">
        <v>284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285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128" ref="C1111:M1111">SUM(C1095:C1099,C1106:C1110)</f>
        <v>44</v>
      </c>
      <c r="D1111" s="46">
        <f t="shared" si="128"/>
        <v>40</v>
      </c>
      <c r="E1111" s="47">
        <f t="shared" si="128"/>
        <v>32</v>
      </c>
      <c r="F1111" s="47">
        <f t="shared" si="128"/>
        <v>30</v>
      </c>
      <c r="G1111" s="47">
        <f t="shared" si="128"/>
        <v>30</v>
      </c>
      <c r="H1111" s="47">
        <f t="shared" si="128"/>
        <v>30</v>
      </c>
      <c r="I1111" s="47">
        <f t="shared" si="128"/>
        <v>31</v>
      </c>
      <c r="J1111" s="47">
        <f t="shared" si="128"/>
        <v>30</v>
      </c>
      <c r="K1111" s="47">
        <f t="shared" si="128"/>
        <v>30</v>
      </c>
      <c r="L1111" s="47">
        <f t="shared" si="128"/>
        <v>31</v>
      </c>
      <c r="M1111" s="48">
        <f t="shared" si="128"/>
        <v>34</v>
      </c>
      <c r="N1111" s="49">
        <f>MIN(D1111:M1111)</f>
        <v>30</v>
      </c>
      <c r="O1111" s="50">
        <f>C1111-N1111</f>
        <v>14</v>
      </c>
      <c r="P1111" s="51">
        <f>O1111/C1111</f>
        <v>0.3181818181818182</v>
      </c>
    </row>
    <row r="1112" spans="1:16" ht="9.75" customHeight="1">
      <c r="A1112" s="36" t="s">
        <v>59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/>
      <c r="D1114" s="38"/>
      <c r="E1114" s="39"/>
      <c r="F1114" s="39"/>
      <c r="G1114" s="39"/>
      <c r="H1114" s="39"/>
      <c r="I1114" s="39"/>
      <c r="J1114" s="39"/>
      <c r="K1114" s="39"/>
      <c r="L1114" s="39"/>
      <c r="M1114" s="40"/>
      <c r="N1114" s="41"/>
      <c r="O1114" s="42"/>
      <c r="P1114" s="43"/>
    </row>
    <row r="1115" spans="1:16" ht="9.75" customHeight="1">
      <c r="A1115" s="5"/>
      <c r="B1115" s="37" t="s">
        <v>569</v>
      </c>
      <c r="C1115" s="37">
        <v>14</v>
      </c>
      <c r="D1115" s="38">
        <v>12</v>
      </c>
      <c r="E1115" s="39">
        <v>11</v>
      </c>
      <c r="F1115" s="39">
        <v>9</v>
      </c>
      <c r="G1115" s="39">
        <v>9</v>
      </c>
      <c r="H1115" s="39">
        <v>8</v>
      </c>
      <c r="I1115" s="39">
        <v>9</v>
      </c>
      <c r="J1115" s="39">
        <v>8</v>
      </c>
      <c r="K1115" s="39">
        <v>9</v>
      </c>
      <c r="L1115" s="39">
        <v>8</v>
      </c>
      <c r="M1115" s="40">
        <v>11</v>
      </c>
      <c r="N1115" s="41">
        <f>MIN(D1115:M1115)</f>
        <v>8</v>
      </c>
      <c r="O1115" s="42">
        <f>C1115-N1115</f>
        <v>6</v>
      </c>
      <c r="P1115" s="43">
        <f>O1115/C1115</f>
        <v>0.42857142857142855</v>
      </c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508</v>
      </c>
      <c r="C1117" s="37">
        <v>1</v>
      </c>
      <c r="D1117" s="38">
        <v>0</v>
      </c>
      <c r="E1117" s="39">
        <v>0</v>
      </c>
      <c r="F1117" s="39">
        <v>0</v>
      </c>
      <c r="G1117" s="39">
        <v>0</v>
      </c>
      <c r="H1117" s="39">
        <v>1</v>
      </c>
      <c r="I1117" s="39">
        <v>0</v>
      </c>
      <c r="J1117" s="39">
        <v>0</v>
      </c>
      <c r="K1117" s="39">
        <v>0</v>
      </c>
      <c r="L1117" s="39">
        <v>0</v>
      </c>
      <c r="M1117" s="40">
        <v>0</v>
      </c>
      <c r="N1117" s="41">
        <f>MIN(D1117:M1117)</f>
        <v>0</v>
      </c>
      <c r="O1117" s="42">
        <f>C1117-N1117</f>
        <v>1</v>
      </c>
      <c r="P1117" s="43">
        <f>O1117/C1117</f>
        <v>1</v>
      </c>
    </row>
    <row r="1118" spans="1:16" ht="9.75" customHeight="1">
      <c r="A1118" s="5"/>
      <c r="B1118" s="37" t="s">
        <v>288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288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288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288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288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289</v>
      </c>
      <c r="C1123" s="37">
        <f aca="true" t="shared" si="129" ref="C1123:M1123">SUM(C1117:C1122)</f>
        <v>1</v>
      </c>
      <c r="D1123" s="38">
        <f t="shared" si="129"/>
        <v>0</v>
      </c>
      <c r="E1123" s="39">
        <f t="shared" si="129"/>
        <v>0</v>
      </c>
      <c r="F1123" s="39">
        <f t="shared" si="129"/>
        <v>0</v>
      </c>
      <c r="G1123" s="39">
        <f t="shared" si="129"/>
        <v>0</v>
      </c>
      <c r="H1123" s="39">
        <f t="shared" si="129"/>
        <v>1</v>
      </c>
      <c r="I1123" s="39">
        <f t="shared" si="129"/>
        <v>0</v>
      </c>
      <c r="J1123" s="39">
        <f t="shared" si="129"/>
        <v>0</v>
      </c>
      <c r="K1123" s="39">
        <f t="shared" si="129"/>
        <v>0</v>
      </c>
      <c r="L1123" s="39">
        <f t="shared" si="129"/>
        <v>0</v>
      </c>
      <c r="M1123" s="40">
        <f t="shared" si="129"/>
        <v>0</v>
      </c>
      <c r="N1123" s="41">
        <f>MIN(D1123:M1123)</f>
        <v>0</v>
      </c>
      <c r="O1123" s="42">
        <f>C1123-N1123</f>
        <v>1</v>
      </c>
      <c r="P1123" s="43">
        <f>O1123/C1123</f>
        <v>1</v>
      </c>
    </row>
    <row r="1124" spans="1:16" ht="9.75" customHeight="1">
      <c r="A1124" s="5"/>
      <c r="B1124" s="37" t="s">
        <v>104</v>
      </c>
      <c r="C1124" s="37"/>
      <c r="D1124" s="38"/>
      <c r="E1124" s="39"/>
      <c r="F1124" s="39"/>
      <c r="G1124" s="39"/>
      <c r="H1124" s="39"/>
      <c r="I1124" s="39"/>
      <c r="J1124" s="39"/>
      <c r="K1124" s="39"/>
      <c r="L1124" s="39"/>
      <c r="M1124" s="40"/>
      <c r="N1124" s="41"/>
      <c r="O1124" s="42"/>
      <c r="P1124" s="43"/>
    </row>
    <row r="1125" spans="1:16" ht="9.75" customHeight="1">
      <c r="A1125" s="5"/>
      <c r="B1125" s="37" t="s">
        <v>284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285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/>
      <c r="D1127" s="38"/>
      <c r="E1127" s="39"/>
      <c r="F1127" s="39"/>
      <c r="G1127" s="39"/>
      <c r="H1127" s="39"/>
      <c r="I1127" s="39"/>
      <c r="J1127" s="39"/>
      <c r="K1127" s="39"/>
      <c r="L1127" s="39"/>
      <c r="M1127" s="40"/>
      <c r="N1127" s="41"/>
      <c r="O1127" s="42"/>
      <c r="P1127" s="43"/>
    </row>
    <row r="1128" spans="1:16" ht="9.75" customHeight="1">
      <c r="A1128" s="44"/>
      <c r="B1128" s="45" t="s">
        <v>5</v>
      </c>
      <c r="C1128" s="45">
        <f aca="true" t="shared" si="130" ref="C1128:M1128">SUM(C1112:C1116,C1123:C1127)</f>
        <v>15</v>
      </c>
      <c r="D1128" s="46">
        <f t="shared" si="130"/>
        <v>12</v>
      </c>
      <c r="E1128" s="47">
        <f t="shared" si="130"/>
        <v>11</v>
      </c>
      <c r="F1128" s="47">
        <f t="shared" si="130"/>
        <v>9</v>
      </c>
      <c r="G1128" s="47">
        <f t="shared" si="130"/>
        <v>9</v>
      </c>
      <c r="H1128" s="47">
        <f t="shared" si="130"/>
        <v>9</v>
      </c>
      <c r="I1128" s="47">
        <f t="shared" si="130"/>
        <v>9</v>
      </c>
      <c r="J1128" s="47">
        <f t="shared" si="130"/>
        <v>8</v>
      </c>
      <c r="K1128" s="47">
        <f t="shared" si="130"/>
        <v>9</v>
      </c>
      <c r="L1128" s="47">
        <f t="shared" si="130"/>
        <v>8</v>
      </c>
      <c r="M1128" s="48">
        <f t="shared" si="130"/>
        <v>11</v>
      </c>
      <c r="N1128" s="49">
        <f>MIN(D1128:M1128)</f>
        <v>8</v>
      </c>
      <c r="O1128" s="50">
        <f>C1128-N1128</f>
        <v>7</v>
      </c>
      <c r="P1128" s="51">
        <f>O1128/C1128</f>
        <v>0.4666666666666667</v>
      </c>
    </row>
    <row r="1129" spans="1:16" ht="9.75" customHeight="1">
      <c r="A1129" s="36" t="s">
        <v>60</v>
      </c>
      <c r="B1129" s="52" t="s">
        <v>0</v>
      </c>
      <c r="C1129" s="52"/>
      <c r="D1129" s="53"/>
      <c r="E1129" s="54"/>
      <c r="F1129" s="54"/>
      <c r="G1129" s="54"/>
      <c r="H1129" s="54"/>
      <c r="I1129" s="54"/>
      <c r="J1129" s="54"/>
      <c r="K1129" s="54"/>
      <c r="L1129" s="54"/>
      <c r="M1129" s="55"/>
      <c r="N1129" s="56"/>
      <c r="O1129" s="57"/>
      <c r="P1129" s="58"/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>
        <v>95</v>
      </c>
      <c r="D1131" s="38">
        <v>42</v>
      </c>
      <c r="E1131" s="39">
        <v>40</v>
      </c>
      <c r="F1131" s="39">
        <v>31</v>
      </c>
      <c r="G1131" s="39">
        <v>17</v>
      </c>
      <c r="H1131" s="39">
        <v>14</v>
      </c>
      <c r="I1131" s="39">
        <v>16</v>
      </c>
      <c r="J1131" s="39">
        <v>15</v>
      </c>
      <c r="K1131" s="39">
        <v>21</v>
      </c>
      <c r="L1131" s="39">
        <v>27</v>
      </c>
      <c r="M1131" s="40">
        <v>37</v>
      </c>
      <c r="N1131" s="41">
        <f>MIN(D1131:M1131)</f>
        <v>14</v>
      </c>
      <c r="O1131" s="42">
        <f>C1131-N1131</f>
        <v>81</v>
      </c>
      <c r="P1131" s="43">
        <f>O1131/C1131</f>
        <v>0.8526315789473684</v>
      </c>
    </row>
    <row r="1132" spans="1:16" ht="9.75" customHeight="1">
      <c r="A1132" s="5"/>
      <c r="B1132" s="37" t="s">
        <v>569</v>
      </c>
      <c r="C1132" s="37">
        <v>2</v>
      </c>
      <c r="D1132" s="38">
        <v>2</v>
      </c>
      <c r="E1132" s="39">
        <v>2</v>
      </c>
      <c r="F1132" s="39">
        <v>2</v>
      </c>
      <c r="G1132" s="39">
        <v>2</v>
      </c>
      <c r="H1132" s="39">
        <v>2</v>
      </c>
      <c r="I1132" s="39">
        <v>2</v>
      </c>
      <c r="J1132" s="39">
        <v>2</v>
      </c>
      <c r="K1132" s="39">
        <v>2</v>
      </c>
      <c r="L1132" s="39">
        <v>2</v>
      </c>
      <c r="M1132" s="40">
        <v>2</v>
      </c>
      <c r="N1132" s="41">
        <f>MIN(D1132:M1132)</f>
        <v>2</v>
      </c>
      <c r="O1132" s="42">
        <f>C1132-N1132</f>
        <v>0</v>
      </c>
      <c r="P1132" s="43">
        <f>O1132/C1132</f>
        <v>0</v>
      </c>
    </row>
    <row r="1133" spans="1:16" ht="9.75" customHeight="1">
      <c r="A1133" s="5"/>
      <c r="B1133" s="37" t="s">
        <v>3</v>
      </c>
      <c r="C1133" s="37"/>
      <c r="D1133" s="38"/>
      <c r="E1133" s="39"/>
      <c r="F1133" s="39"/>
      <c r="G1133" s="39"/>
      <c r="H1133" s="39"/>
      <c r="I1133" s="39"/>
      <c r="J1133" s="39"/>
      <c r="K1133" s="39"/>
      <c r="L1133" s="39"/>
      <c r="M1133" s="40"/>
      <c r="N1133" s="41"/>
      <c r="O1133" s="42"/>
      <c r="P1133" s="43"/>
    </row>
    <row r="1134" spans="1:16" ht="9.75" customHeight="1">
      <c r="A1134" s="5"/>
      <c r="B1134" s="37" t="s">
        <v>288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288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288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288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288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288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289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104</v>
      </c>
      <c r="C1141" s="37">
        <v>1</v>
      </c>
      <c r="D1141" s="38">
        <v>1</v>
      </c>
      <c r="E1141" s="39">
        <v>1</v>
      </c>
      <c r="F1141" s="39">
        <v>1</v>
      </c>
      <c r="G1141" s="39">
        <v>1</v>
      </c>
      <c r="H1141" s="39">
        <v>1</v>
      </c>
      <c r="I1141" s="39">
        <v>1</v>
      </c>
      <c r="J1141" s="39">
        <v>1</v>
      </c>
      <c r="K1141" s="39">
        <v>1</v>
      </c>
      <c r="L1141" s="39">
        <v>1</v>
      </c>
      <c r="M1141" s="40">
        <v>1</v>
      </c>
      <c r="N1141" s="41">
        <f>MIN(D1141:M1141)</f>
        <v>1</v>
      </c>
      <c r="O1141" s="42">
        <f>C1141-N1141</f>
        <v>0</v>
      </c>
      <c r="P1141" s="43">
        <f>O1141/C1141</f>
        <v>0</v>
      </c>
    </row>
    <row r="1142" spans="1:16" ht="9.75" customHeight="1">
      <c r="A1142" s="5"/>
      <c r="B1142" s="37" t="s">
        <v>284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285</v>
      </c>
      <c r="C1143" s="37"/>
      <c r="D1143" s="38"/>
      <c r="E1143" s="39"/>
      <c r="F1143" s="39"/>
      <c r="G1143" s="39"/>
      <c r="H1143" s="39"/>
      <c r="I1143" s="39"/>
      <c r="J1143" s="39"/>
      <c r="K1143" s="39"/>
      <c r="L1143" s="39"/>
      <c r="M1143" s="40"/>
      <c r="N1143" s="41"/>
      <c r="O1143" s="42"/>
      <c r="P1143" s="43"/>
    </row>
    <row r="1144" spans="1:16" ht="9.75" customHeight="1">
      <c r="A1144" s="5"/>
      <c r="B1144" s="37" t="s">
        <v>4</v>
      </c>
      <c r="C1144" s="37">
        <v>2</v>
      </c>
      <c r="D1144" s="38">
        <v>2</v>
      </c>
      <c r="E1144" s="39">
        <v>2</v>
      </c>
      <c r="F1144" s="39">
        <v>2</v>
      </c>
      <c r="G1144" s="39">
        <v>2</v>
      </c>
      <c r="H1144" s="39">
        <v>1</v>
      </c>
      <c r="I1144" s="39">
        <v>2</v>
      </c>
      <c r="J1144" s="39">
        <v>1</v>
      </c>
      <c r="K1144" s="39">
        <v>2</v>
      </c>
      <c r="L1144" s="39">
        <v>2</v>
      </c>
      <c r="M1144" s="40">
        <v>2</v>
      </c>
      <c r="N1144" s="41">
        <f>MIN(D1144:M1144)</f>
        <v>1</v>
      </c>
      <c r="O1144" s="42">
        <f>C1144-N1144</f>
        <v>1</v>
      </c>
      <c r="P1144" s="43">
        <f>O1144/C1144</f>
        <v>0.5</v>
      </c>
    </row>
    <row r="1145" spans="1:16" ht="9.75" customHeight="1">
      <c r="A1145" s="44"/>
      <c r="B1145" s="45" t="s">
        <v>5</v>
      </c>
      <c r="C1145" s="45">
        <f aca="true" t="shared" si="131" ref="C1145:M1145">SUM(C1129:C1133,C1140:C1144)</f>
        <v>100</v>
      </c>
      <c r="D1145" s="46">
        <f t="shared" si="131"/>
        <v>47</v>
      </c>
      <c r="E1145" s="47">
        <f t="shared" si="131"/>
        <v>45</v>
      </c>
      <c r="F1145" s="47">
        <f t="shared" si="131"/>
        <v>36</v>
      </c>
      <c r="G1145" s="47">
        <f t="shared" si="131"/>
        <v>22</v>
      </c>
      <c r="H1145" s="47">
        <f t="shared" si="131"/>
        <v>18</v>
      </c>
      <c r="I1145" s="47">
        <f t="shared" si="131"/>
        <v>21</v>
      </c>
      <c r="J1145" s="47">
        <f t="shared" si="131"/>
        <v>19</v>
      </c>
      <c r="K1145" s="47">
        <f t="shared" si="131"/>
        <v>26</v>
      </c>
      <c r="L1145" s="47">
        <f t="shared" si="131"/>
        <v>32</v>
      </c>
      <c r="M1145" s="48">
        <f t="shared" si="131"/>
        <v>42</v>
      </c>
      <c r="N1145" s="49">
        <f>MIN(D1145:M1145)</f>
        <v>18</v>
      </c>
      <c r="O1145" s="50">
        <f>C1145-N1145</f>
        <v>82</v>
      </c>
      <c r="P1145" s="51">
        <f>O1145/C1145</f>
        <v>0.82</v>
      </c>
    </row>
    <row r="1146" spans="1:16" ht="9.75" customHeight="1">
      <c r="A1146" s="36" t="s">
        <v>61</v>
      </c>
      <c r="B1146" s="52" t="s">
        <v>0</v>
      </c>
      <c r="C1146" s="52">
        <v>2</v>
      </c>
      <c r="D1146" s="53">
        <v>2</v>
      </c>
      <c r="E1146" s="54">
        <v>2</v>
      </c>
      <c r="F1146" s="54">
        <v>2</v>
      </c>
      <c r="G1146" s="54">
        <v>2</v>
      </c>
      <c r="H1146" s="54">
        <v>2</v>
      </c>
      <c r="I1146" s="54">
        <v>2</v>
      </c>
      <c r="J1146" s="54">
        <v>1</v>
      </c>
      <c r="K1146" s="54">
        <v>1</v>
      </c>
      <c r="L1146" s="54">
        <v>1</v>
      </c>
      <c r="M1146" s="55">
        <v>1</v>
      </c>
      <c r="N1146" s="56">
        <f>MIN(D1146:M1146)</f>
        <v>1</v>
      </c>
      <c r="O1146" s="57">
        <f>C1146-N1146</f>
        <v>1</v>
      </c>
      <c r="P1146" s="58">
        <f>O1146/C1146</f>
        <v>0.5</v>
      </c>
    </row>
    <row r="1147" spans="1:16" ht="9.75" customHeight="1">
      <c r="A1147" s="5"/>
      <c r="B1147" s="37" t="s">
        <v>1</v>
      </c>
      <c r="C1147" s="37"/>
      <c r="D1147" s="38"/>
      <c r="E1147" s="39"/>
      <c r="F1147" s="39"/>
      <c r="G1147" s="39"/>
      <c r="H1147" s="39"/>
      <c r="I1147" s="39"/>
      <c r="J1147" s="39"/>
      <c r="K1147" s="39"/>
      <c r="L1147" s="39"/>
      <c r="M1147" s="40"/>
      <c r="N1147" s="41"/>
      <c r="O1147" s="42"/>
      <c r="P1147" s="43"/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569</v>
      </c>
      <c r="C1149" s="37">
        <v>3</v>
      </c>
      <c r="D1149" s="38">
        <v>3</v>
      </c>
      <c r="E1149" s="39">
        <v>3</v>
      </c>
      <c r="F1149" s="39">
        <v>3</v>
      </c>
      <c r="G1149" s="39">
        <v>3</v>
      </c>
      <c r="H1149" s="39">
        <v>3</v>
      </c>
      <c r="I1149" s="39">
        <v>3</v>
      </c>
      <c r="J1149" s="39">
        <v>3</v>
      </c>
      <c r="K1149" s="39">
        <v>3</v>
      </c>
      <c r="L1149" s="39">
        <v>3</v>
      </c>
      <c r="M1149" s="40">
        <v>3</v>
      </c>
      <c r="N1149" s="41">
        <f>MIN(D1149:M1149)</f>
        <v>3</v>
      </c>
      <c r="O1149" s="42">
        <f>C1149-N1149</f>
        <v>0</v>
      </c>
      <c r="P1149" s="43">
        <f>O1149/C1149</f>
        <v>0</v>
      </c>
    </row>
    <row r="1150" spans="1:16" ht="9.75" customHeight="1">
      <c r="A1150" s="5"/>
      <c r="B1150" s="37" t="s">
        <v>3</v>
      </c>
      <c r="C1150" s="37">
        <v>6</v>
      </c>
      <c r="D1150" s="38">
        <v>4</v>
      </c>
      <c r="E1150" s="39">
        <v>4</v>
      </c>
      <c r="F1150" s="39">
        <v>4</v>
      </c>
      <c r="G1150" s="39">
        <v>4</v>
      </c>
      <c r="H1150" s="39">
        <v>4</v>
      </c>
      <c r="I1150" s="39">
        <v>5</v>
      </c>
      <c r="J1150" s="39">
        <v>4</v>
      </c>
      <c r="K1150" s="39">
        <v>4</v>
      </c>
      <c r="L1150" s="39">
        <v>4</v>
      </c>
      <c r="M1150" s="40">
        <v>5</v>
      </c>
      <c r="N1150" s="41">
        <f>MIN(D1150:M1150)</f>
        <v>4</v>
      </c>
      <c r="O1150" s="42">
        <f>C1150-N1150</f>
        <v>2</v>
      </c>
      <c r="P1150" s="43">
        <f>O1150/C1150</f>
        <v>0.3333333333333333</v>
      </c>
    </row>
    <row r="1151" spans="1:16" ht="9.75" customHeight="1">
      <c r="A1151" s="5"/>
      <c r="B1151" s="37" t="s">
        <v>288</v>
      </c>
      <c r="C1151" s="37"/>
      <c r="D1151" s="38"/>
      <c r="E1151" s="39"/>
      <c r="F1151" s="39"/>
      <c r="G1151" s="39"/>
      <c r="H1151" s="39"/>
      <c r="I1151" s="39"/>
      <c r="J1151" s="39"/>
      <c r="K1151" s="39"/>
      <c r="L1151" s="39"/>
      <c r="M1151" s="40"/>
      <c r="N1151" s="41"/>
      <c r="O1151" s="42"/>
      <c r="P1151" s="43"/>
    </row>
    <row r="1152" spans="1:16" ht="9.75" customHeight="1">
      <c r="A1152" s="5"/>
      <c r="B1152" s="37" t="s">
        <v>288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288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288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288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288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289</v>
      </c>
      <c r="C1157" s="37"/>
      <c r="D1157" s="38"/>
      <c r="E1157" s="39"/>
      <c r="F1157" s="39"/>
      <c r="G1157" s="39"/>
      <c r="H1157" s="39"/>
      <c r="I1157" s="39"/>
      <c r="J1157" s="39"/>
      <c r="K1157" s="39"/>
      <c r="L1157" s="39"/>
      <c r="M1157" s="40"/>
      <c r="N1157" s="41"/>
      <c r="O1157" s="42"/>
      <c r="P1157" s="43"/>
    </row>
    <row r="1158" spans="1:16" ht="9.75" customHeight="1">
      <c r="A1158" s="5"/>
      <c r="B1158" s="37" t="s">
        <v>104</v>
      </c>
      <c r="C1158" s="37">
        <v>2</v>
      </c>
      <c r="D1158" s="38">
        <v>2</v>
      </c>
      <c r="E1158" s="39">
        <v>2</v>
      </c>
      <c r="F1158" s="39">
        <v>2</v>
      </c>
      <c r="G1158" s="39">
        <v>2</v>
      </c>
      <c r="H1158" s="39">
        <v>2</v>
      </c>
      <c r="I1158" s="39">
        <v>2</v>
      </c>
      <c r="J1158" s="39">
        <v>2</v>
      </c>
      <c r="K1158" s="39">
        <v>2</v>
      </c>
      <c r="L1158" s="39">
        <v>2</v>
      </c>
      <c r="M1158" s="40">
        <v>2</v>
      </c>
      <c r="N1158" s="41">
        <f>MIN(D1158:M1158)</f>
        <v>2</v>
      </c>
      <c r="O1158" s="42">
        <f>C1158-N1158</f>
        <v>0</v>
      </c>
      <c r="P1158" s="43">
        <f>O1158/C1158</f>
        <v>0</v>
      </c>
    </row>
    <row r="1159" spans="1:16" ht="9.75" customHeight="1">
      <c r="A1159" s="5"/>
      <c r="B1159" s="37" t="s">
        <v>284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285</v>
      </c>
      <c r="C1160" s="37">
        <v>2</v>
      </c>
      <c r="D1160" s="38">
        <v>2</v>
      </c>
      <c r="E1160" s="39">
        <v>2</v>
      </c>
      <c r="F1160" s="39">
        <v>2</v>
      </c>
      <c r="G1160" s="39">
        <v>2</v>
      </c>
      <c r="H1160" s="39">
        <v>2</v>
      </c>
      <c r="I1160" s="39">
        <v>2</v>
      </c>
      <c r="J1160" s="39">
        <v>2</v>
      </c>
      <c r="K1160" s="39">
        <v>2</v>
      </c>
      <c r="L1160" s="39">
        <v>2</v>
      </c>
      <c r="M1160" s="40">
        <v>2</v>
      </c>
      <c r="N1160" s="41">
        <f>MIN(D1160:M1160)</f>
        <v>2</v>
      </c>
      <c r="O1160" s="42">
        <f>C1160-N1160</f>
        <v>0</v>
      </c>
      <c r="P1160" s="43">
        <f>O1160/C1160</f>
        <v>0</v>
      </c>
    </row>
    <row r="1161" spans="1:16" ht="9.75" customHeight="1">
      <c r="A1161" s="5"/>
      <c r="B1161" s="37" t="s">
        <v>4</v>
      </c>
      <c r="C1161" s="37">
        <v>9</v>
      </c>
      <c r="D1161" s="38">
        <v>8</v>
      </c>
      <c r="E1161" s="39">
        <v>8</v>
      </c>
      <c r="F1161" s="39">
        <v>9</v>
      </c>
      <c r="G1161" s="39">
        <v>8</v>
      </c>
      <c r="H1161" s="39">
        <v>8</v>
      </c>
      <c r="I1161" s="39">
        <v>9</v>
      </c>
      <c r="J1161" s="39">
        <v>9</v>
      </c>
      <c r="K1161" s="39">
        <v>8</v>
      </c>
      <c r="L1161" s="39">
        <v>8</v>
      </c>
      <c r="M1161" s="40">
        <v>9</v>
      </c>
      <c r="N1161" s="41">
        <f>MIN(D1161:M1161)</f>
        <v>8</v>
      </c>
      <c r="O1161" s="42">
        <f>C1161-N1161</f>
        <v>1</v>
      </c>
      <c r="P1161" s="43">
        <f>O1161/C1161</f>
        <v>0.1111111111111111</v>
      </c>
    </row>
    <row r="1162" spans="1:16" ht="9.75" customHeight="1">
      <c r="A1162" s="44"/>
      <c r="B1162" s="45" t="s">
        <v>5</v>
      </c>
      <c r="C1162" s="45">
        <f aca="true" t="shared" si="132" ref="C1162:M1162">SUM(C1146:C1150,C1157:C1161)</f>
        <v>24</v>
      </c>
      <c r="D1162" s="46">
        <f t="shared" si="132"/>
        <v>21</v>
      </c>
      <c r="E1162" s="47">
        <f t="shared" si="132"/>
        <v>21</v>
      </c>
      <c r="F1162" s="47">
        <f t="shared" si="132"/>
        <v>22</v>
      </c>
      <c r="G1162" s="47">
        <f t="shared" si="132"/>
        <v>21</v>
      </c>
      <c r="H1162" s="47">
        <f t="shared" si="132"/>
        <v>21</v>
      </c>
      <c r="I1162" s="47">
        <f t="shared" si="132"/>
        <v>23</v>
      </c>
      <c r="J1162" s="47">
        <f t="shared" si="132"/>
        <v>21</v>
      </c>
      <c r="K1162" s="47">
        <f t="shared" si="132"/>
        <v>20</v>
      </c>
      <c r="L1162" s="47">
        <f t="shared" si="132"/>
        <v>20</v>
      </c>
      <c r="M1162" s="48">
        <f t="shared" si="132"/>
        <v>22</v>
      </c>
      <c r="N1162" s="49">
        <f>MIN(D1162:M1162)</f>
        <v>20</v>
      </c>
      <c r="O1162" s="50">
        <f>C1162-N1162</f>
        <v>4</v>
      </c>
      <c r="P1162" s="51">
        <f>O1162/C1162</f>
        <v>0.16666666666666666</v>
      </c>
    </row>
    <row r="1163" spans="1:16" ht="9.75" customHeight="1">
      <c r="A1163" s="36" t="s">
        <v>62</v>
      </c>
      <c r="B1163" s="52" t="s">
        <v>0</v>
      </c>
      <c r="C1163" s="52">
        <v>41</v>
      </c>
      <c r="D1163" s="53">
        <v>27</v>
      </c>
      <c r="E1163" s="54">
        <v>23</v>
      </c>
      <c r="F1163" s="54">
        <v>6</v>
      </c>
      <c r="G1163" s="54">
        <v>0</v>
      </c>
      <c r="H1163" s="54">
        <v>1</v>
      </c>
      <c r="I1163" s="54">
        <v>2</v>
      </c>
      <c r="J1163" s="54">
        <v>1</v>
      </c>
      <c r="K1163" s="54">
        <v>5</v>
      </c>
      <c r="L1163" s="54">
        <v>6</v>
      </c>
      <c r="M1163" s="55">
        <v>13</v>
      </c>
      <c r="N1163" s="56">
        <f>MIN(D1163:M1163)</f>
        <v>0</v>
      </c>
      <c r="O1163" s="57">
        <f>C1163-N1163</f>
        <v>41</v>
      </c>
      <c r="P1163" s="58">
        <f>O1163/C1163</f>
        <v>1</v>
      </c>
    </row>
    <row r="1164" spans="1:16" ht="9.75" customHeight="1">
      <c r="A1164" s="5"/>
      <c r="B1164" s="37" t="s">
        <v>1</v>
      </c>
      <c r="C1164" s="37">
        <v>110</v>
      </c>
      <c r="D1164" s="38">
        <v>27</v>
      </c>
      <c r="E1164" s="39">
        <v>2</v>
      </c>
      <c r="F1164" s="39">
        <v>0</v>
      </c>
      <c r="G1164" s="39">
        <v>0</v>
      </c>
      <c r="H1164" s="39">
        <v>1</v>
      </c>
      <c r="I1164" s="39">
        <v>0</v>
      </c>
      <c r="J1164" s="39">
        <v>1</v>
      </c>
      <c r="K1164" s="39">
        <v>3</v>
      </c>
      <c r="L1164" s="39">
        <v>11</v>
      </c>
      <c r="M1164" s="40">
        <v>17</v>
      </c>
      <c r="N1164" s="41">
        <f>MIN(D1164:M1164)</f>
        <v>0</v>
      </c>
      <c r="O1164" s="42">
        <f>C1164-N1164</f>
        <v>110</v>
      </c>
      <c r="P1164" s="43">
        <f>O1164/C1164</f>
        <v>1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569</v>
      </c>
      <c r="C1166" s="37">
        <v>11</v>
      </c>
      <c r="D1166" s="38">
        <v>5</v>
      </c>
      <c r="E1166" s="39">
        <v>5</v>
      </c>
      <c r="F1166" s="39">
        <v>5</v>
      </c>
      <c r="G1166" s="39">
        <v>4</v>
      </c>
      <c r="H1166" s="39">
        <v>4</v>
      </c>
      <c r="I1166" s="39">
        <v>3</v>
      </c>
      <c r="J1166" s="39">
        <v>3</v>
      </c>
      <c r="K1166" s="39">
        <v>3</v>
      </c>
      <c r="L1166" s="39">
        <v>3</v>
      </c>
      <c r="M1166" s="40">
        <v>3</v>
      </c>
      <c r="N1166" s="41">
        <f>MIN(D1166:M1166)</f>
        <v>3</v>
      </c>
      <c r="O1166" s="42">
        <f>C1166-N1166</f>
        <v>8</v>
      </c>
      <c r="P1166" s="43">
        <f>O1166/C1166</f>
        <v>0.7272727272727273</v>
      </c>
    </row>
    <row r="1167" spans="1:16" ht="9.75" customHeight="1">
      <c r="A1167" s="5"/>
      <c r="B1167" s="37" t="s">
        <v>3</v>
      </c>
      <c r="C1167" s="37">
        <v>1</v>
      </c>
      <c r="D1167" s="38">
        <v>1</v>
      </c>
      <c r="E1167" s="39">
        <v>0</v>
      </c>
      <c r="F1167" s="39">
        <v>0</v>
      </c>
      <c r="G1167" s="39">
        <v>0</v>
      </c>
      <c r="H1167" s="39">
        <v>0</v>
      </c>
      <c r="I1167" s="39">
        <v>0</v>
      </c>
      <c r="J1167" s="39">
        <v>0</v>
      </c>
      <c r="K1167" s="39">
        <v>0</v>
      </c>
      <c r="L1167" s="39">
        <v>0</v>
      </c>
      <c r="M1167" s="40">
        <v>0</v>
      </c>
      <c r="N1167" s="41">
        <f>MIN(D1167:M1167)</f>
        <v>0</v>
      </c>
      <c r="O1167" s="42">
        <f>C1167-N1167</f>
        <v>1</v>
      </c>
      <c r="P1167" s="43">
        <f>O1167/C1167</f>
        <v>1</v>
      </c>
    </row>
    <row r="1168" spans="1:16" ht="9.75" customHeight="1">
      <c r="A1168" s="5"/>
      <c r="B1168" s="37" t="s">
        <v>296</v>
      </c>
      <c r="C1168" s="37">
        <v>2</v>
      </c>
      <c r="D1168" s="38">
        <v>1</v>
      </c>
      <c r="E1168" s="39">
        <v>1</v>
      </c>
      <c r="F1168" s="39">
        <v>1</v>
      </c>
      <c r="G1168" s="39">
        <v>0</v>
      </c>
      <c r="H1168" s="39">
        <v>0</v>
      </c>
      <c r="I1168" s="39">
        <v>1</v>
      </c>
      <c r="J1168" s="39">
        <v>1</v>
      </c>
      <c r="K1168" s="39">
        <v>1</v>
      </c>
      <c r="L1168" s="39">
        <v>1</v>
      </c>
      <c r="M1168" s="40">
        <v>1</v>
      </c>
      <c r="N1168" s="41">
        <f>MIN(D1168:M1168)</f>
        <v>0</v>
      </c>
      <c r="O1168" s="42">
        <f>C1168-N1168</f>
        <v>2</v>
      </c>
      <c r="P1168" s="43">
        <f>O1168/C1168</f>
        <v>1</v>
      </c>
    </row>
    <row r="1169" spans="1:16" ht="9.75" customHeight="1">
      <c r="A1169" s="5"/>
      <c r="B1169" s="37" t="s">
        <v>288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288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288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288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288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289</v>
      </c>
      <c r="C1174" s="37">
        <f aca="true" t="shared" si="133" ref="C1174:M1174">SUM(C1168:C1173)</f>
        <v>2</v>
      </c>
      <c r="D1174" s="38">
        <f t="shared" si="133"/>
        <v>1</v>
      </c>
      <c r="E1174" s="39">
        <f t="shared" si="133"/>
        <v>1</v>
      </c>
      <c r="F1174" s="39">
        <f t="shared" si="133"/>
        <v>1</v>
      </c>
      <c r="G1174" s="39">
        <f t="shared" si="133"/>
        <v>0</v>
      </c>
      <c r="H1174" s="39">
        <f t="shared" si="133"/>
        <v>0</v>
      </c>
      <c r="I1174" s="39">
        <f t="shared" si="133"/>
        <v>1</v>
      </c>
      <c r="J1174" s="39">
        <f t="shared" si="133"/>
        <v>1</v>
      </c>
      <c r="K1174" s="39">
        <f t="shared" si="133"/>
        <v>1</v>
      </c>
      <c r="L1174" s="39">
        <f t="shared" si="133"/>
        <v>1</v>
      </c>
      <c r="M1174" s="40">
        <f t="shared" si="133"/>
        <v>1</v>
      </c>
      <c r="N1174" s="41">
        <f aca="true" t="shared" si="134" ref="N1174:N1179">MIN(D1174:M1174)</f>
        <v>0</v>
      </c>
      <c r="O1174" s="42">
        <f aca="true" t="shared" si="135" ref="O1174:O1179">C1174-N1174</f>
        <v>2</v>
      </c>
      <c r="P1174" s="43">
        <f aca="true" t="shared" si="136" ref="P1174:P1179">O1174/C1174</f>
        <v>1</v>
      </c>
    </row>
    <row r="1175" spans="1:16" ht="9.75" customHeight="1">
      <c r="A1175" s="5"/>
      <c r="B1175" s="37" t="s">
        <v>104</v>
      </c>
      <c r="C1175" s="37">
        <v>6</v>
      </c>
      <c r="D1175" s="38">
        <v>6</v>
      </c>
      <c r="E1175" s="39">
        <v>5</v>
      </c>
      <c r="F1175" s="39">
        <v>5</v>
      </c>
      <c r="G1175" s="39">
        <v>5</v>
      </c>
      <c r="H1175" s="39">
        <v>4</v>
      </c>
      <c r="I1175" s="39">
        <v>4</v>
      </c>
      <c r="J1175" s="39">
        <v>4</v>
      </c>
      <c r="K1175" s="39">
        <v>4</v>
      </c>
      <c r="L1175" s="39">
        <v>5</v>
      </c>
      <c r="M1175" s="40">
        <v>5</v>
      </c>
      <c r="N1175" s="41">
        <f t="shared" si="134"/>
        <v>4</v>
      </c>
      <c r="O1175" s="42">
        <f t="shared" si="135"/>
        <v>2</v>
      </c>
      <c r="P1175" s="43">
        <f t="shared" si="136"/>
        <v>0.3333333333333333</v>
      </c>
    </row>
    <row r="1176" spans="1:16" ht="9.75" customHeight="1">
      <c r="A1176" s="5"/>
      <c r="B1176" s="37" t="s">
        <v>284</v>
      </c>
      <c r="C1176" s="37"/>
      <c r="D1176" s="38"/>
      <c r="E1176" s="39"/>
      <c r="F1176" s="39"/>
      <c r="G1176" s="39"/>
      <c r="H1176" s="39"/>
      <c r="I1176" s="39"/>
      <c r="J1176" s="39"/>
      <c r="K1176" s="39"/>
      <c r="L1176" s="39"/>
      <c r="M1176" s="40"/>
      <c r="N1176" s="41"/>
      <c r="O1176" s="42"/>
      <c r="P1176" s="43"/>
    </row>
    <row r="1177" spans="1:16" ht="9.75" customHeight="1">
      <c r="A1177" s="5"/>
      <c r="B1177" s="37" t="s">
        <v>285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/>
      <c r="D1178" s="38"/>
      <c r="E1178" s="39"/>
      <c r="F1178" s="39"/>
      <c r="G1178" s="39"/>
      <c r="H1178" s="39"/>
      <c r="I1178" s="39"/>
      <c r="J1178" s="39"/>
      <c r="K1178" s="39"/>
      <c r="L1178" s="39"/>
      <c r="M1178" s="40"/>
      <c r="N1178" s="41"/>
      <c r="O1178" s="42"/>
      <c r="P1178" s="43"/>
    </row>
    <row r="1179" spans="1:16" ht="9.75" customHeight="1">
      <c r="A1179" s="44"/>
      <c r="B1179" s="45" t="s">
        <v>5</v>
      </c>
      <c r="C1179" s="45">
        <f aca="true" t="shared" si="137" ref="C1179:M1179">SUM(C1163:C1167,C1174:C1178)</f>
        <v>171</v>
      </c>
      <c r="D1179" s="46">
        <f t="shared" si="137"/>
        <v>67</v>
      </c>
      <c r="E1179" s="47">
        <f t="shared" si="137"/>
        <v>36</v>
      </c>
      <c r="F1179" s="47">
        <f t="shared" si="137"/>
        <v>17</v>
      </c>
      <c r="G1179" s="47">
        <f t="shared" si="137"/>
        <v>9</v>
      </c>
      <c r="H1179" s="47">
        <f t="shared" si="137"/>
        <v>10</v>
      </c>
      <c r="I1179" s="47">
        <f t="shared" si="137"/>
        <v>10</v>
      </c>
      <c r="J1179" s="47">
        <f t="shared" si="137"/>
        <v>10</v>
      </c>
      <c r="K1179" s="47">
        <f t="shared" si="137"/>
        <v>16</v>
      </c>
      <c r="L1179" s="47">
        <f t="shared" si="137"/>
        <v>26</v>
      </c>
      <c r="M1179" s="48">
        <f t="shared" si="137"/>
        <v>39</v>
      </c>
      <c r="N1179" s="49">
        <f t="shared" si="134"/>
        <v>9</v>
      </c>
      <c r="O1179" s="50">
        <f t="shared" si="135"/>
        <v>162</v>
      </c>
      <c r="P1179" s="51">
        <f t="shared" si="136"/>
        <v>0.9473684210526315</v>
      </c>
    </row>
    <row r="1180" spans="1:16" ht="9.75" customHeight="1">
      <c r="A1180" s="36" t="s">
        <v>63</v>
      </c>
      <c r="B1180" s="52" t="s">
        <v>0</v>
      </c>
      <c r="C1180" s="52"/>
      <c r="D1180" s="53"/>
      <c r="E1180" s="54"/>
      <c r="F1180" s="54"/>
      <c r="G1180" s="54"/>
      <c r="H1180" s="54"/>
      <c r="I1180" s="54"/>
      <c r="J1180" s="54"/>
      <c r="K1180" s="54"/>
      <c r="L1180" s="54"/>
      <c r="M1180" s="55"/>
      <c r="N1180" s="56"/>
      <c r="O1180" s="57"/>
      <c r="P1180" s="58"/>
    </row>
    <row r="1181" spans="1:16" ht="9.75" customHeight="1">
      <c r="A1181" s="5"/>
      <c r="B1181" s="37" t="s">
        <v>1</v>
      </c>
      <c r="C1181" s="37">
        <v>1</v>
      </c>
      <c r="D1181" s="38">
        <v>0</v>
      </c>
      <c r="E1181" s="39">
        <v>0</v>
      </c>
      <c r="F1181" s="39">
        <v>0</v>
      </c>
      <c r="G1181" s="39">
        <v>0</v>
      </c>
      <c r="H1181" s="39">
        <v>0</v>
      </c>
      <c r="I1181" s="39">
        <v>0</v>
      </c>
      <c r="J1181" s="39">
        <v>0</v>
      </c>
      <c r="K1181" s="39">
        <v>0</v>
      </c>
      <c r="L1181" s="39">
        <v>0</v>
      </c>
      <c r="M1181" s="40">
        <v>0</v>
      </c>
      <c r="N1181" s="41">
        <f>MIN(D1181:M1181)</f>
        <v>0</v>
      </c>
      <c r="O1181" s="42">
        <f>C1181-N1181</f>
        <v>1</v>
      </c>
      <c r="P1181" s="43">
        <f>O1181/C1181</f>
        <v>1</v>
      </c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569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/>
      <c r="D1184" s="38"/>
      <c r="E1184" s="39"/>
      <c r="F1184" s="39"/>
      <c r="G1184" s="39"/>
      <c r="H1184" s="39"/>
      <c r="I1184" s="39"/>
      <c r="J1184" s="39"/>
      <c r="K1184" s="39"/>
      <c r="L1184" s="39"/>
      <c r="M1184" s="40"/>
      <c r="N1184" s="41"/>
      <c r="O1184" s="42"/>
      <c r="P1184" s="43"/>
    </row>
    <row r="1185" spans="1:16" ht="9.75" customHeight="1">
      <c r="A1185" s="5"/>
      <c r="B1185" s="37" t="s">
        <v>288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288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288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288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288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288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289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104</v>
      </c>
      <c r="C1192" s="37"/>
      <c r="D1192" s="38"/>
      <c r="E1192" s="39"/>
      <c r="F1192" s="39"/>
      <c r="G1192" s="39"/>
      <c r="H1192" s="39"/>
      <c r="I1192" s="39"/>
      <c r="J1192" s="39"/>
      <c r="K1192" s="39"/>
      <c r="L1192" s="39"/>
      <c r="M1192" s="40"/>
      <c r="N1192" s="41"/>
      <c r="O1192" s="42"/>
      <c r="P1192" s="43"/>
    </row>
    <row r="1193" spans="1:16" ht="9.75" customHeight="1">
      <c r="A1193" s="5"/>
      <c r="B1193" s="37" t="s">
        <v>284</v>
      </c>
      <c r="C1193" s="37">
        <v>2</v>
      </c>
      <c r="D1193" s="38">
        <v>0</v>
      </c>
      <c r="E1193" s="39">
        <v>0</v>
      </c>
      <c r="F1193" s="39">
        <v>0</v>
      </c>
      <c r="G1193" s="39">
        <v>0</v>
      </c>
      <c r="H1193" s="39">
        <v>0</v>
      </c>
      <c r="I1193" s="39">
        <v>0</v>
      </c>
      <c r="J1193" s="39">
        <v>0</v>
      </c>
      <c r="K1193" s="39">
        <v>0</v>
      </c>
      <c r="L1193" s="39">
        <v>0</v>
      </c>
      <c r="M1193" s="40">
        <v>0</v>
      </c>
      <c r="N1193" s="41">
        <f>MIN(D1193:M1193)</f>
        <v>0</v>
      </c>
      <c r="O1193" s="42">
        <f>C1193-N1193</f>
        <v>2</v>
      </c>
      <c r="P1193" s="43">
        <f>O1193/C1193</f>
        <v>1</v>
      </c>
    </row>
    <row r="1194" spans="1:16" ht="9.75" customHeight="1">
      <c r="A1194" s="5"/>
      <c r="B1194" s="37" t="s">
        <v>285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>
        <v>5</v>
      </c>
      <c r="D1195" s="38">
        <v>3</v>
      </c>
      <c r="E1195" s="39">
        <v>3</v>
      </c>
      <c r="F1195" s="39">
        <v>3</v>
      </c>
      <c r="G1195" s="39">
        <v>2</v>
      </c>
      <c r="H1195" s="39">
        <v>3</v>
      </c>
      <c r="I1195" s="39">
        <v>2</v>
      </c>
      <c r="J1195" s="39">
        <v>2</v>
      </c>
      <c r="K1195" s="39">
        <v>2</v>
      </c>
      <c r="L1195" s="39">
        <v>2</v>
      </c>
      <c r="M1195" s="40">
        <v>3</v>
      </c>
      <c r="N1195" s="41">
        <f>MIN(D1195:M1195)</f>
        <v>2</v>
      </c>
      <c r="O1195" s="42">
        <f>C1195-N1195</f>
        <v>3</v>
      </c>
      <c r="P1195" s="43">
        <f>O1195/C1195</f>
        <v>0.6</v>
      </c>
    </row>
    <row r="1196" spans="1:16" ht="9.75" customHeight="1">
      <c r="A1196" s="44"/>
      <c r="B1196" s="45" t="s">
        <v>5</v>
      </c>
      <c r="C1196" s="45">
        <f aca="true" t="shared" si="138" ref="C1196:M1196">SUM(C1180:C1184,C1191:C1195)</f>
        <v>8</v>
      </c>
      <c r="D1196" s="46">
        <f t="shared" si="138"/>
        <v>3</v>
      </c>
      <c r="E1196" s="47">
        <f t="shared" si="138"/>
        <v>3</v>
      </c>
      <c r="F1196" s="47">
        <f t="shared" si="138"/>
        <v>3</v>
      </c>
      <c r="G1196" s="47">
        <f t="shared" si="138"/>
        <v>2</v>
      </c>
      <c r="H1196" s="47">
        <f t="shared" si="138"/>
        <v>3</v>
      </c>
      <c r="I1196" s="47">
        <f t="shared" si="138"/>
        <v>2</v>
      </c>
      <c r="J1196" s="47">
        <f t="shared" si="138"/>
        <v>2</v>
      </c>
      <c r="K1196" s="47">
        <f t="shared" si="138"/>
        <v>2</v>
      </c>
      <c r="L1196" s="47">
        <f t="shared" si="138"/>
        <v>2</v>
      </c>
      <c r="M1196" s="48">
        <f t="shared" si="138"/>
        <v>3</v>
      </c>
      <c r="N1196" s="49">
        <f>MIN(D1196:M1196)</f>
        <v>2</v>
      </c>
      <c r="O1196" s="50">
        <f>C1196-N1196</f>
        <v>6</v>
      </c>
      <c r="P1196" s="51">
        <f>O1196/C1196</f>
        <v>0.75</v>
      </c>
    </row>
    <row r="1197" spans="1:16" ht="9.75" customHeight="1">
      <c r="A1197" s="36" t="s">
        <v>64</v>
      </c>
      <c r="B1197" s="52" t="s">
        <v>0</v>
      </c>
      <c r="C1197" s="52">
        <v>22</v>
      </c>
      <c r="D1197" s="53">
        <v>0</v>
      </c>
      <c r="E1197" s="54">
        <v>0</v>
      </c>
      <c r="F1197" s="54">
        <v>1</v>
      </c>
      <c r="G1197" s="54">
        <v>1</v>
      </c>
      <c r="H1197" s="54">
        <v>1</v>
      </c>
      <c r="I1197" s="54">
        <v>2</v>
      </c>
      <c r="J1197" s="54">
        <v>1</v>
      </c>
      <c r="K1197" s="54">
        <v>0</v>
      </c>
      <c r="L1197" s="54">
        <v>1</v>
      </c>
      <c r="M1197" s="55">
        <v>4</v>
      </c>
      <c r="N1197" s="56">
        <f>MIN(D1197:M1197)</f>
        <v>0</v>
      </c>
      <c r="O1197" s="57">
        <f>C1197-N1197</f>
        <v>22</v>
      </c>
      <c r="P1197" s="58">
        <f>O1197/C1197</f>
        <v>1</v>
      </c>
    </row>
    <row r="1198" spans="1:16" ht="9.75" customHeight="1">
      <c r="A1198" s="5"/>
      <c r="B1198" s="37" t="s">
        <v>1</v>
      </c>
      <c r="C1198" s="37"/>
      <c r="D1198" s="38"/>
      <c r="E1198" s="39"/>
      <c r="F1198" s="39"/>
      <c r="G1198" s="39"/>
      <c r="H1198" s="39"/>
      <c r="I1198" s="39"/>
      <c r="J1198" s="39"/>
      <c r="K1198" s="39"/>
      <c r="L1198" s="39"/>
      <c r="M1198" s="40"/>
      <c r="N1198" s="41"/>
      <c r="O1198" s="42"/>
      <c r="P1198" s="43"/>
    </row>
    <row r="1199" spans="1:16" ht="9.75" customHeight="1">
      <c r="A1199" s="5"/>
      <c r="B1199" s="37" t="s">
        <v>2</v>
      </c>
      <c r="C1199" s="37"/>
      <c r="D1199" s="38"/>
      <c r="E1199" s="39"/>
      <c r="F1199" s="39"/>
      <c r="G1199" s="39"/>
      <c r="H1199" s="39"/>
      <c r="I1199" s="39"/>
      <c r="J1199" s="39"/>
      <c r="K1199" s="39"/>
      <c r="L1199" s="39"/>
      <c r="M1199" s="40"/>
      <c r="N1199" s="41"/>
      <c r="O1199" s="42"/>
      <c r="P1199" s="43"/>
    </row>
    <row r="1200" spans="1:16" ht="9.75" customHeight="1">
      <c r="A1200" s="5"/>
      <c r="B1200" s="37" t="s">
        <v>569</v>
      </c>
      <c r="C1200" s="37"/>
      <c r="D1200" s="38"/>
      <c r="E1200" s="39"/>
      <c r="F1200" s="39"/>
      <c r="G1200" s="39"/>
      <c r="H1200" s="39"/>
      <c r="I1200" s="39"/>
      <c r="J1200" s="39"/>
      <c r="K1200" s="39"/>
      <c r="L1200" s="39"/>
      <c r="M1200" s="40"/>
      <c r="N1200" s="41"/>
      <c r="O1200" s="42"/>
      <c r="P1200" s="43"/>
    </row>
    <row r="1201" spans="1:16" ht="9.75" customHeight="1">
      <c r="A1201" s="5"/>
      <c r="B1201" s="37" t="s">
        <v>3</v>
      </c>
      <c r="C1201" s="37">
        <v>9</v>
      </c>
      <c r="D1201" s="38">
        <v>9</v>
      </c>
      <c r="E1201" s="39">
        <v>8</v>
      </c>
      <c r="F1201" s="39">
        <v>7</v>
      </c>
      <c r="G1201" s="39">
        <v>4</v>
      </c>
      <c r="H1201" s="39">
        <v>4</v>
      </c>
      <c r="I1201" s="39">
        <v>4</v>
      </c>
      <c r="J1201" s="39">
        <v>3</v>
      </c>
      <c r="K1201" s="39">
        <v>3</v>
      </c>
      <c r="L1201" s="39">
        <v>4</v>
      </c>
      <c r="M1201" s="40">
        <v>4</v>
      </c>
      <c r="N1201" s="41">
        <f>MIN(D1201:M1201)</f>
        <v>3</v>
      </c>
      <c r="O1201" s="42">
        <f>C1201-N1201</f>
        <v>6</v>
      </c>
      <c r="P1201" s="43">
        <f>O1201/C1201</f>
        <v>0.6666666666666666</v>
      </c>
    </row>
    <row r="1202" spans="1:16" ht="9.75" customHeight="1">
      <c r="A1202" s="5"/>
      <c r="B1202" s="37" t="s">
        <v>288</v>
      </c>
      <c r="C1202" s="37"/>
      <c r="D1202" s="38"/>
      <c r="E1202" s="39"/>
      <c r="F1202" s="39"/>
      <c r="G1202" s="39"/>
      <c r="H1202" s="39"/>
      <c r="I1202" s="39"/>
      <c r="J1202" s="39"/>
      <c r="K1202" s="39"/>
      <c r="L1202" s="39"/>
      <c r="M1202" s="40"/>
      <c r="N1202" s="41"/>
      <c r="O1202" s="42"/>
      <c r="P1202" s="43"/>
    </row>
    <row r="1203" spans="1:16" ht="9.75" customHeight="1">
      <c r="A1203" s="5"/>
      <c r="B1203" s="37" t="s">
        <v>288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288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288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288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288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289</v>
      </c>
      <c r="C1208" s="37"/>
      <c r="D1208" s="38"/>
      <c r="E1208" s="39"/>
      <c r="F1208" s="39"/>
      <c r="G1208" s="39"/>
      <c r="H1208" s="39"/>
      <c r="I1208" s="39"/>
      <c r="J1208" s="39"/>
      <c r="K1208" s="39"/>
      <c r="L1208" s="39"/>
      <c r="M1208" s="40"/>
      <c r="N1208" s="41"/>
      <c r="O1208" s="42"/>
      <c r="P1208" s="43"/>
    </row>
    <row r="1209" spans="1:16" ht="9.75" customHeight="1">
      <c r="A1209" s="5"/>
      <c r="B1209" s="37" t="s">
        <v>104</v>
      </c>
      <c r="C1209" s="37">
        <v>1</v>
      </c>
      <c r="D1209" s="38">
        <v>1</v>
      </c>
      <c r="E1209" s="39">
        <v>1</v>
      </c>
      <c r="F1209" s="39">
        <v>1</v>
      </c>
      <c r="G1209" s="39">
        <v>1</v>
      </c>
      <c r="H1209" s="39">
        <v>1</v>
      </c>
      <c r="I1209" s="39">
        <v>1</v>
      </c>
      <c r="J1209" s="39">
        <v>1</v>
      </c>
      <c r="K1209" s="39">
        <v>1</v>
      </c>
      <c r="L1209" s="39">
        <v>1</v>
      </c>
      <c r="M1209" s="40">
        <v>1</v>
      </c>
      <c r="N1209" s="41">
        <f>MIN(D1209:M1209)</f>
        <v>1</v>
      </c>
      <c r="O1209" s="42">
        <f>C1209-N1209</f>
        <v>0</v>
      </c>
      <c r="P1209" s="43">
        <f>O1209/C1209</f>
        <v>0</v>
      </c>
    </row>
    <row r="1210" spans="1:16" ht="9.75" customHeight="1">
      <c r="A1210" s="5"/>
      <c r="B1210" s="37" t="s">
        <v>284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285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6</v>
      </c>
      <c r="D1212" s="38">
        <v>4</v>
      </c>
      <c r="E1212" s="39">
        <v>3</v>
      </c>
      <c r="F1212" s="39">
        <v>1</v>
      </c>
      <c r="G1212" s="39">
        <v>2</v>
      </c>
      <c r="H1212" s="39">
        <v>2</v>
      </c>
      <c r="I1212" s="39">
        <v>1</v>
      </c>
      <c r="J1212" s="39">
        <v>1</v>
      </c>
      <c r="K1212" s="39">
        <v>1</v>
      </c>
      <c r="L1212" s="39">
        <v>2</v>
      </c>
      <c r="M1212" s="40">
        <v>2</v>
      </c>
      <c r="N1212" s="41">
        <f>MIN(D1212:M1212)</f>
        <v>1</v>
      </c>
      <c r="O1212" s="42">
        <f>C1212-N1212</f>
        <v>5</v>
      </c>
      <c r="P1212" s="43">
        <f>O1212/C1212</f>
        <v>0.8333333333333334</v>
      </c>
    </row>
    <row r="1213" spans="1:16" ht="9.75" customHeight="1">
      <c r="A1213" s="44"/>
      <c r="B1213" s="45" t="s">
        <v>5</v>
      </c>
      <c r="C1213" s="45">
        <f aca="true" t="shared" si="139" ref="C1213:M1213">SUM(C1197:C1201,C1208:C1212)</f>
        <v>38</v>
      </c>
      <c r="D1213" s="46">
        <f t="shared" si="139"/>
        <v>14</v>
      </c>
      <c r="E1213" s="47">
        <f t="shared" si="139"/>
        <v>12</v>
      </c>
      <c r="F1213" s="47">
        <f t="shared" si="139"/>
        <v>10</v>
      </c>
      <c r="G1213" s="47">
        <f t="shared" si="139"/>
        <v>8</v>
      </c>
      <c r="H1213" s="47">
        <f t="shared" si="139"/>
        <v>8</v>
      </c>
      <c r="I1213" s="47">
        <f t="shared" si="139"/>
        <v>8</v>
      </c>
      <c r="J1213" s="47">
        <f t="shared" si="139"/>
        <v>6</v>
      </c>
      <c r="K1213" s="47">
        <f t="shared" si="139"/>
        <v>5</v>
      </c>
      <c r="L1213" s="47">
        <f t="shared" si="139"/>
        <v>8</v>
      </c>
      <c r="M1213" s="48">
        <f t="shared" si="139"/>
        <v>11</v>
      </c>
      <c r="N1213" s="49">
        <f>MIN(D1213:M1213)</f>
        <v>5</v>
      </c>
      <c r="O1213" s="50">
        <f>C1213-N1213</f>
        <v>33</v>
      </c>
      <c r="P1213" s="51">
        <f>O1213/C1213</f>
        <v>0.868421052631579</v>
      </c>
    </row>
    <row r="1214" spans="1:16" ht="9.75" customHeight="1">
      <c r="A1214" s="36" t="s">
        <v>65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>
        <v>110</v>
      </c>
      <c r="D1215" s="38">
        <v>58</v>
      </c>
      <c r="E1215" s="39">
        <v>31</v>
      </c>
      <c r="F1215" s="39">
        <v>11</v>
      </c>
      <c r="G1215" s="39">
        <v>6</v>
      </c>
      <c r="H1215" s="39">
        <v>8</v>
      </c>
      <c r="I1215" s="39">
        <v>7</v>
      </c>
      <c r="J1215" s="39">
        <v>10</v>
      </c>
      <c r="K1215" s="39">
        <v>17</v>
      </c>
      <c r="L1215" s="39">
        <v>33</v>
      </c>
      <c r="M1215" s="40">
        <v>62</v>
      </c>
      <c r="N1215" s="41">
        <f aca="true" t="shared" si="140" ref="N1215:N1239">MIN(D1215:M1215)</f>
        <v>6</v>
      </c>
      <c r="O1215" s="42">
        <f aca="true" t="shared" si="141" ref="O1215:O1239">C1215-N1215</f>
        <v>104</v>
      </c>
      <c r="P1215" s="43">
        <f aca="true" t="shared" si="142" ref="P1215:P1239">O1215/C1215</f>
        <v>0.9454545454545454</v>
      </c>
    </row>
    <row r="1216" spans="1:16" ht="9.75" customHeight="1">
      <c r="A1216" s="5"/>
      <c r="B1216" s="37" t="s">
        <v>2</v>
      </c>
      <c r="C1216" s="37">
        <v>203</v>
      </c>
      <c r="D1216" s="38">
        <v>108</v>
      </c>
      <c r="E1216" s="39">
        <v>88</v>
      </c>
      <c r="F1216" s="39">
        <v>33</v>
      </c>
      <c r="G1216" s="39">
        <v>5</v>
      </c>
      <c r="H1216" s="39">
        <v>6</v>
      </c>
      <c r="I1216" s="39">
        <v>9</v>
      </c>
      <c r="J1216" s="39">
        <v>17</v>
      </c>
      <c r="K1216" s="39">
        <v>37</v>
      </c>
      <c r="L1216" s="39">
        <v>59</v>
      </c>
      <c r="M1216" s="40">
        <v>87</v>
      </c>
      <c r="N1216" s="41">
        <f t="shared" si="140"/>
        <v>5</v>
      </c>
      <c r="O1216" s="42">
        <f t="shared" si="141"/>
        <v>198</v>
      </c>
      <c r="P1216" s="43">
        <f t="shared" si="142"/>
        <v>0.9753694581280788</v>
      </c>
    </row>
    <row r="1217" spans="1:16" ht="9.75" customHeight="1">
      <c r="A1217" s="5"/>
      <c r="B1217" s="37" t="s">
        <v>569</v>
      </c>
      <c r="C1217" s="37"/>
      <c r="D1217" s="38"/>
      <c r="E1217" s="39"/>
      <c r="F1217" s="39"/>
      <c r="G1217" s="39"/>
      <c r="H1217" s="39"/>
      <c r="I1217" s="39"/>
      <c r="J1217" s="39"/>
      <c r="K1217" s="39"/>
      <c r="L1217" s="39"/>
      <c r="M1217" s="40"/>
      <c r="N1217" s="41"/>
      <c r="O1217" s="42"/>
      <c r="P1217" s="43"/>
    </row>
    <row r="1218" spans="1:16" ht="9.75" customHeight="1">
      <c r="A1218" s="5"/>
      <c r="B1218" s="37" t="s">
        <v>3</v>
      </c>
      <c r="C1218" s="37">
        <v>4</v>
      </c>
      <c r="D1218" s="38">
        <v>2</v>
      </c>
      <c r="E1218" s="39">
        <v>2</v>
      </c>
      <c r="F1218" s="39">
        <v>2</v>
      </c>
      <c r="G1218" s="39">
        <v>2</v>
      </c>
      <c r="H1218" s="39">
        <v>2</v>
      </c>
      <c r="I1218" s="39">
        <v>2</v>
      </c>
      <c r="J1218" s="39">
        <v>2</v>
      </c>
      <c r="K1218" s="39">
        <v>2</v>
      </c>
      <c r="L1218" s="39">
        <v>2</v>
      </c>
      <c r="M1218" s="40">
        <v>2</v>
      </c>
      <c r="N1218" s="41">
        <f t="shared" si="140"/>
        <v>2</v>
      </c>
      <c r="O1218" s="42">
        <f t="shared" si="141"/>
        <v>2</v>
      </c>
      <c r="P1218" s="43">
        <f t="shared" si="142"/>
        <v>0.5</v>
      </c>
    </row>
    <row r="1219" spans="1:16" ht="9.75" customHeight="1">
      <c r="A1219" s="5"/>
      <c r="B1219" s="37" t="s">
        <v>292</v>
      </c>
      <c r="C1219" s="37">
        <v>17</v>
      </c>
      <c r="D1219" s="38">
        <v>17</v>
      </c>
      <c r="E1219" s="39">
        <v>17</v>
      </c>
      <c r="F1219" s="39">
        <v>17</v>
      </c>
      <c r="G1219" s="39">
        <v>17</v>
      </c>
      <c r="H1219" s="39">
        <v>17</v>
      </c>
      <c r="I1219" s="39">
        <v>17</v>
      </c>
      <c r="J1219" s="39">
        <v>17</v>
      </c>
      <c r="K1219" s="39">
        <v>17</v>
      </c>
      <c r="L1219" s="39">
        <v>17</v>
      </c>
      <c r="M1219" s="40">
        <v>17</v>
      </c>
      <c r="N1219" s="41">
        <f t="shared" si="140"/>
        <v>17</v>
      </c>
      <c r="O1219" s="42">
        <f t="shared" si="141"/>
        <v>0</v>
      </c>
      <c r="P1219" s="43">
        <f t="shared" si="142"/>
        <v>0</v>
      </c>
    </row>
    <row r="1220" spans="1:16" ht="9.75" customHeight="1">
      <c r="A1220" s="5"/>
      <c r="B1220" s="37" t="s">
        <v>288</v>
      </c>
      <c r="C1220" s="37"/>
      <c r="D1220" s="38"/>
      <c r="E1220" s="39"/>
      <c r="F1220" s="39"/>
      <c r="G1220" s="39"/>
      <c r="H1220" s="39"/>
      <c r="I1220" s="39"/>
      <c r="J1220" s="39"/>
      <c r="K1220" s="39"/>
      <c r="L1220" s="39"/>
      <c r="M1220" s="40"/>
      <c r="N1220" s="41"/>
      <c r="O1220" s="42"/>
      <c r="P1220" s="43"/>
    </row>
    <row r="1221" spans="1:16" ht="9.75" customHeight="1">
      <c r="A1221" s="5"/>
      <c r="B1221" s="37" t="s">
        <v>288</v>
      </c>
      <c r="C1221" s="37"/>
      <c r="D1221" s="38"/>
      <c r="E1221" s="39"/>
      <c r="F1221" s="39"/>
      <c r="G1221" s="39"/>
      <c r="H1221" s="39"/>
      <c r="I1221" s="39"/>
      <c r="J1221" s="39"/>
      <c r="K1221" s="39"/>
      <c r="L1221" s="39"/>
      <c r="M1221" s="40"/>
      <c r="N1221" s="41"/>
      <c r="O1221" s="42"/>
      <c r="P1221" s="43"/>
    </row>
    <row r="1222" spans="1:16" ht="9.75" customHeight="1">
      <c r="A1222" s="5"/>
      <c r="B1222" s="37" t="s">
        <v>288</v>
      </c>
      <c r="C1222" s="37"/>
      <c r="D1222" s="38"/>
      <c r="E1222" s="39"/>
      <c r="F1222" s="39"/>
      <c r="G1222" s="39"/>
      <c r="H1222" s="39"/>
      <c r="I1222" s="39"/>
      <c r="J1222" s="39"/>
      <c r="K1222" s="39"/>
      <c r="L1222" s="39"/>
      <c r="M1222" s="40"/>
      <c r="N1222" s="41"/>
      <c r="O1222" s="42"/>
      <c r="P1222" s="43"/>
    </row>
    <row r="1223" spans="1:16" ht="9.75" customHeight="1">
      <c r="A1223" s="5"/>
      <c r="B1223" s="37" t="s">
        <v>288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288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289</v>
      </c>
      <c r="C1225" s="37">
        <f aca="true" t="shared" si="143" ref="C1225:M1225">SUM(C1219:C1224)</f>
        <v>17</v>
      </c>
      <c r="D1225" s="38">
        <f t="shared" si="143"/>
        <v>17</v>
      </c>
      <c r="E1225" s="39">
        <f t="shared" si="143"/>
        <v>17</v>
      </c>
      <c r="F1225" s="39">
        <f t="shared" si="143"/>
        <v>17</v>
      </c>
      <c r="G1225" s="39">
        <f t="shared" si="143"/>
        <v>17</v>
      </c>
      <c r="H1225" s="39">
        <f t="shared" si="143"/>
        <v>17</v>
      </c>
      <c r="I1225" s="39">
        <f t="shared" si="143"/>
        <v>17</v>
      </c>
      <c r="J1225" s="39">
        <f t="shared" si="143"/>
        <v>17</v>
      </c>
      <c r="K1225" s="39">
        <f t="shared" si="143"/>
        <v>17</v>
      </c>
      <c r="L1225" s="39">
        <f t="shared" si="143"/>
        <v>17</v>
      </c>
      <c r="M1225" s="40">
        <f t="shared" si="143"/>
        <v>17</v>
      </c>
      <c r="N1225" s="41">
        <f t="shared" si="140"/>
        <v>17</v>
      </c>
      <c r="O1225" s="42">
        <f t="shared" si="141"/>
        <v>0</v>
      </c>
      <c r="P1225" s="43">
        <f t="shared" si="142"/>
        <v>0</v>
      </c>
    </row>
    <row r="1226" spans="1:16" ht="9.75" customHeight="1">
      <c r="A1226" s="5"/>
      <c r="B1226" s="37" t="s">
        <v>104</v>
      </c>
      <c r="C1226" s="37">
        <v>4</v>
      </c>
      <c r="D1226" s="38">
        <v>4</v>
      </c>
      <c r="E1226" s="39">
        <v>4</v>
      </c>
      <c r="F1226" s="39">
        <v>4</v>
      </c>
      <c r="G1226" s="39">
        <v>4</v>
      </c>
      <c r="H1226" s="39">
        <v>4</v>
      </c>
      <c r="I1226" s="39">
        <v>4</v>
      </c>
      <c r="J1226" s="39">
        <v>4</v>
      </c>
      <c r="K1226" s="39">
        <v>4</v>
      </c>
      <c r="L1226" s="39">
        <v>4</v>
      </c>
      <c r="M1226" s="40">
        <v>4</v>
      </c>
      <c r="N1226" s="41">
        <f t="shared" si="140"/>
        <v>4</v>
      </c>
      <c r="O1226" s="42">
        <f t="shared" si="141"/>
        <v>0</v>
      </c>
      <c r="P1226" s="43">
        <f t="shared" si="142"/>
        <v>0</v>
      </c>
    </row>
    <row r="1227" spans="1:16" ht="9.75" customHeight="1">
      <c r="A1227" s="5"/>
      <c r="B1227" s="37" t="s">
        <v>284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285</v>
      </c>
      <c r="C1228" s="37"/>
      <c r="D1228" s="38"/>
      <c r="E1228" s="39"/>
      <c r="F1228" s="39"/>
      <c r="G1228" s="39"/>
      <c r="H1228" s="39"/>
      <c r="I1228" s="39"/>
      <c r="J1228" s="39"/>
      <c r="K1228" s="39"/>
      <c r="L1228" s="39"/>
      <c r="M1228" s="40"/>
      <c r="N1228" s="41"/>
      <c r="O1228" s="42"/>
      <c r="P1228" s="43"/>
    </row>
    <row r="1229" spans="1:16" ht="9.75" customHeight="1">
      <c r="A1229" s="5"/>
      <c r="B1229" s="37" t="s">
        <v>4</v>
      </c>
      <c r="C1229" s="37">
        <v>2</v>
      </c>
      <c r="D1229" s="38">
        <v>2</v>
      </c>
      <c r="E1229" s="39">
        <v>1</v>
      </c>
      <c r="F1229" s="39">
        <v>1</v>
      </c>
      <c r="G1229" s="39">
        <v>1</v>
      </c>
      <c r="H1229" s="39">
        <v>1</v>
      </c>
      <c r="I1229" s="39">
        <v>2</v>
      </c>
      <c r="J1229" s="39">
        <v>1</v>
      </c>
      <c r="K1229" s="39">
        <v>1</v>
      </c>
      <c r="L1229" s="39">
        <v>1</v>
      </c>
      <c r="M1229" s="40">
        <v>1</v>
      </c>
      <c r="N1229" s="41">
        <f t="shared" si="140"/>
        <v>1</v>
      </c>
      <c r="O1229" s="42">
        <f t="shared" si="141"/>
        <v>1</v>
      </c>
      <c r="P1229" s="43">
        <f t="shared" si="142"/>
        <v>0.5</v>
      </c>
    </row>
    <row r="1230" spans="1:16" ht="9.75" customHeight="1">
      <c r="A1230" s="44"/>
      <c r="B1230" s="45" t="s">
        <v>5</v>
      </c>
      <c r="C1230" s="45">
        <f aca="true" t="shared" si="144" ref="C1230:M1230">SUM(C1214:C1218,C1225:C1229)</f>
        <v>340</v>
      </c>
      <c r="D1230" s="46">
        <f t="shared" si="144"/>
        <v>191</v>
      </c>
      <c r="E1230" s="47">
        <f t="shared" si="144"/>
        <v>143</v>
      </c>
      <c r="F1230" s="47">
        <f t="shared" si="144"/>
        <v>68</v>
      </c>
      <c r="G1230" s="47">
        <f t="shared" si="144"/>
        <v>35</v>
      </c>
      <c r="H1230" s="47">
        <f t="shared" si="144"/>
        <v>38</v>
      </c>
      <c r="I1230" s="47">
        <f t="shared" si="144"/>
        <v>41</v>
      </c>
      <c r="J1230" s="47">
        <f t="shared" si="144"/>
        <v>51</v>
      </c>
      <c r="K1230" s="47">
        <f t="shared" si="144"/>
        <v>78</v>
      </c>
      <c r="L1230" s="47">
        <f t="shared" si="144"/>
        <v>116</v>
      </c>
      <c r="M1230" s="48">
        <f t="shared" si="144"/>
        <v>173</v>
      </c>
      <c r="N1230" s="49">
        <f t="shared" si="140"/>
        <v>35</v>
      </c>
      <c r="O1230" s="50">
        <f t="shared" si="141"/>
        <v>305</v>
      </c>
      <c r="P1230" s="51">
        <f t="shared" si="142"/>
        <v>0.8970588235294118</v>
      </c>
    </row>
    <row r="1231" spans="1:16" ht="9.75" customHeight="1">
      <c r="A1231" s="36" t="s">
        <v>66</v>
      </c>
      <c r="B1231" s="52" t="s">
        <v>0</v>
      </c>
      <c r="C1231" s="52"/>
      <c r="D1231" s="53"/>
      <c r="E1231" s="54"/>
      <c r="F1231" s="54"/>
      <c r="G1231" s="54"/>
      <c r="H1231" s="54"/>
      <c r="I1231" s="54"/>
      <c r="J1231" s="54"/>
      <c r="K1231" s="54"/>
      <c r="L1231" s="54"/>
      <c r="M1231" s="55"/>
      <c r="N1231" s="56"/>
      <c r="O1231" s="57"/>
      <c r="P1231" s="58"/>
    </row>
    <row r="1232" spans="1:16" ht="9.75" customHeight="1">
      <c r="A1232" s="5"/>
      <c r="B1232" s="37" t="s">
        <v>1</v>
      </c>
      <c r="C1232" s="37">
        <v>10</v>
      </c>
      <c r="D1232" s="38">
        <v>0</v>
      </c>
      <c r="E1232" s="39">
        <v>0</v>
      </c>
      <c r="F1232" s="39">
        <v>0</v>
      </c>
      <c r="G1232" s="39">
        <v>0</v>
      </c>
      <c r="H1232" s="39">
        <v>0</v>
      </c>
      <c r="I1232" s="39">
        <v>0</v>
      </c>
      <c r="J1232" s="39">
        <v>0</v>
      </c>
      <c r="K1232" s="39">
        <v>1</v>
      </c>
      <c r="L1232" s="39">
        <v>2</v>
      </c>
      <c r="M1232" s="40">
        <v>3</v>
      </c>
      <c r="N1232" s="41">
        <f t="shared" si="140"/>
        <v>0</v>
      </c>
      <c r="O1232" s="42">
        <f t="shared" si="141"/>
        <v>10</v>
      </c>
      <c r="P1232" s="43">
        <f t="shared" si="142"/>
        <v>1</v>
      </c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569</v>
      </c>
      <c r="C1234" s="37"/>
      <c r="D1234" s="38"/>
      <c r="E1234" s="39"/>
      <c r="F1234" s="39"/>
      <c r="G1234" s="39"/>
      <c r="H1234" s="39"/>
      <c r="I1234" s="39"/>
      <c r="J1234" s="39"/>
      <c r="K1234" s="39"/>
      <c r="L1234" s="39"/>
      <c r="M1234" s="40"/>
      <c r="N1234" s="41"/>
      <c r="O1234" s="42"/>
      <c r="P1234" s="43"/>
    </row>
    <row r="1235" spans="1:16" ht="9.75" customHeight="1">
      <c r="A1235" s="5"/>
      <c r="B1235" s="37" t="s">
        <v>3</v>
      </c>
      <c r="C1235" s="37">
        <v>5</v>
      </c>
      <c r="D1235" s="38">
        <v>4</v>
      </c>
      <c r="E1235" s="39">
        <v>3</v>
      </c>
      <c r="F1235" s="39">
        <v>2</v>
      </c>
      <c r="G1235" s="39">
        <v>2</v>
      </c>
      <c r="H1235" s="39">
        <v>2</v>
      </c>
      <c r="I1235" s="39">
        <v>2</v>
      </c>
      <c r="J1235" s="39">
        <v>2</v>
      </c>
      <c r="K1235" s="39">
        <v>2</v>
      </c>
      <c r="L1235" s="39">
        <v>3</v>
      </c>
      <c r="M1235" s="40">
        <v>3</v>
      </c>
      <c r="N1235" s="41">
        <f t="shared" si="140"/>
        <v>2</v>
      </c>
      <c r="O1235" s="42">
        <f t="shared" si="141"/>
        <v>3</v>
      </c>
      <c r="P1235" s="43">
        <f t="shared" si="142"/>
        <v>0.6</v>
      </c>
    </row>
    <row r="1236" spans="1:16" ht="9.75" customHeight="1">
      <c r="A1236" s="5"/>
      <c r="B1236" s="37" t="s">
        <v>295</v>
      </c>
      <c r="C1236" s="37">
        <v>1</v>
      </c>
      <c r="D1236" s="38">
        <v>1</v>
      </c>
      <c r="E1236" s="39">
        <v>1</v>
      </c>
      <c r="F1236" s="39">
        <v>1</v>
      </c>
      <c r="G1236" s="39">
        <v>1</v>
      </c>
      <c r="H1236" s="39">
        <v>1</v>
      </c>
      <c r="I1236" s="39">
        <v>1</v>
      </c>
      <c r="J1236" s="39">
        <v>1</v>
      </c>
      <c r="K1236" s="39">
        <v>1</v>
      </c>
      <c r="L1236" s="39">
        <v>1</v>
      </c>
      <c r="M1236" s="40">
        <v>1</v>
      </c>
      <c r="N1236" s="41">
        <f t="shared" si="140"/>
        <v>1</v>
      </c>
      <c r="O1236" s="42">
        <f t="shared" si="141"/>
        <v>0</v>
      </c>
      <c r="P1236" s="43">
        <f t="shared" si="142"/>
        <v>0</v>
      </c>
    </row>
    <row r="1237" spans="1:16" ht="9.75" customHeight="1">
      <c r="A1237" s="5"/>
      <c r="B1237" s="37" t="s">
        <v>296</v>
      </c>
      <c r="C1237" s="37">
        <v>7</v>
      </c>
      <c r="D1237" s="38">
        <v>2</v>
      </c>
      <c r="E1237" s="39">
        <v>0</v>
      </c>
      <c r="F1237" s="39">
        <v>0</v>
      </c>
      <c r="G1237" s="39">
        <v>0</v>
      </c>
      <c r="H1237" s="39">
        <v>0</v>
      </c>
      <c r="I1237" s="39">
        <v>1</v>
      </c>
      <c r="J1237" s="39">
        <v>0</v>
      </c>
      <c r="K1237" s="39">
        <v>1</v>
      </c>
      <c r="L1237" s="39">
        <v>2</v>
      </c>
      <c r="M1237" s="40">
        <v>4</v>
      </c>
      <c r="N1237" s="41">
        <f t="shared" si="140"/>
        <v>0</v>
      </c>
      <c r="O1237" s="42">
        <f t="shared" si="141"/>
        <v>7</v>
      </c>
      <c r="P1237" s="43">
        <f t="shared" si="142"/>
        <v>1</v>
      </c>
    </row>
    <row r="1238" spans="1:16" ht="9.75" customHeight="1">
      <c r="A1238" s="5"/>
      <c r="B1238" s="37" t="s">
        <v>299</v>
      </c>
      <c r="C1238" s="37">
        <v>1</v>
      </c>
      <c r="D1238" s="38">
        <v>0</v>
      </c>
      <c r="E1238" s="39">
        <v>0</v>
      </c>
      <c r="F1238" s="39">
        <v>0</v>
      </c>
      <c r="G1238" s="39">
        <v>0</v>
      </c>
      <c r="H1238" s="39">
        <v>0</v>
      </c>
      <c r="I1238" s="39">
        <v>0</v>
      </c>
      <c r="J1238" s="39">
        <v>0</v>
      </c>
      <c r="K1238" s="39">
        <v>0</v>
      </c>
      <c r="L1238" s="39">
        <v>0</v>
      </c>
      <c r="M1238" s="40">
        <v>0</v>
      </c>
      <c r="N1238" s="41">
        <f t="shared" si="140"/>
        <v>0</v>
      </c>
      <c r="O1238" s="42">
        <f t="shared" si="141"/>
        <v>1</v>
      </c>
      <c r="P1238" s="43">
        <f t="shared" si="142"/>
        <v>1</v>
      </c>
    </row>
    <row r="1239" spans="1:16" ht="9.75" customHeight="1">
      <c r="A1239" s="5"/>
      <c r="B1239" s="37" t="s">
        <v>447</v>
      </c>
      <c r="C1239" s="37">
        <v>2</v>
      </c>
      <c r="D1239" s="38">
        <v>2</v>
      </c>
      <c r="E1239" s="39">
        <v>2</v>
      </c>
      <c r="F1239" s="39">
        <v>1</v>
      </c>
      <c r="G1239" s="39">
        <v>1</v>
      </c>
      <c r="H1239" s="39">
        <v>1</v>
      </c>
      <c r="I1239" s="39">
        <v>1</v>
      </c>
      <c r="J1239" s="39">
        <v>0</v>
      </c>
      <c r="K1239" s="39">
        <v>1</v>
      </c>
      <c r="L1239" s="39">
        <v>1</v>
      </c>
      <c r="M1239" s="40">
        <v>2</v>
      </c>
      <c r="N1239" s="41">
        <f t="shared" si="140"/>
        <v>0</v>
      </c>
      <c r="O1239" s="42">
        <f t="shared" si="141"/>
        <v>2</v>
      </c>
      <c r="P1239" s="43">
        <f t="shared" si="142"/>
        <v>1</v>
      </c>
    </row>
    <row r="1240" spans="1:16" ht="9.75" customHeight="1">
      <c r="A1240" s="5"/>
      <c r="B1240" s="37" t="s">
        <v>288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288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289</v>
      </c>
      <c r="C1242" s="37">
        <f aca="true" t="shared" si="145" ref="C1242:M1242">SUM(C1236:C1241)</f>
        <v>11</v>
      </c>
      <c r="D1242" s="38">
        <f t="shared" si="145"/>
        <v>5</v>
      </c>
      <c r="E1242" s="39">
        <f t="shared" si="145"/>
        <v>3</v>
      </c>
      <c r="F1242" s="39">
        <f t="shared" si="145"/>
        <v>2</v>
      </c>
      <c r="G1242" s="39">
        <f t="shared" si="145"/>
        <v>2</v>
      </c>
      <c r="H1242" s="39">
        <f t="shared" si="145"/>
        <v>2</v>
      </c>
      <c r="I1242" s="39">
        <f t="shared" si="145"/>
        <v>3</v>
      </c>
      <c r="J1242" s="39">
        <f t="shared" si="145"/>
        <v>1</v>
      </c>
      <c r="K1242" s="39">
        <f t="shared" si="145"/>
        <v>3</v>
      </c>
      <c r="L1242" s="39">
        <f t="shared" si="145"/>
        <v>4</v>
      </c>
      <c r="M1242" s="40">
        <f t="shared" si="145"/>
        <v>7</v>
      </c>
      <c r="N1242" s="41">
        <f aca="true" t="shared" si="146" ref="N1242:N1247">MIN(D1242:M1242)</f>
        <v>1</v>
      </c>
      <c r="O1242" s="42">
        <f aca="true" t="shared" si="147" ref="O1242:O1247">C1242-N1242</f>
        <v>10</v>
      </c>
      <c r="P1242" s="43">
        <f aca="true" t="shared" si="148" ref="P1242:P1247">O1242/C1242</f>
        <v>0.9090909090909091</v>
      </c>
    </row>
    <row r="1243" spans="1:16" ht="9.75" customHeight="1">
      <c r="A1243" s="5"/>
      <c r="B1243" s="37" t="s">
        <v>104</v>
      </c>
      <c r="C1243" s="37"/>
      <c r="D1243" s="38"/>
      <c r="E1243" s="39"/>
      <c r="F1243" s="39"/>
      <c r="G1243" s="39"/>
      <c r="H1243" s="39"/>
      <c r="I1243" s="39"/>
      <c r="J1243" s="39"/>
      <c r="K1243" s="39"/>
      <c r="L1243" s="39"/>
      <c r="M1243" s="40"/>
      <c r="N1243" s="41"/>
      <c r="O1243" s="42"/>
      <c r="P1243" s="43"/>
    </row>
    <row r="1244" spans="1:16" ht="9.75" customHeight="1">
      <c r="A1244" s="5"/>
      <c r="B1244" s="37" t="s">
        <v>284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285</v>
      </c>
      <c r="C1245" s="37">
        <v>1</v>
      </c>
      <c r="D1245" s="38">
        <v>0</v>
      </c>
      <c r="E1245" s="39">
        <v>0</v>
      </c>
      <c r="F1245" s="39">
        <v>0</v>
      </c>
      <c r="G1245" s="39">
        <v>0</v>
      </c>
      <c r="H1245" s="39">
        <v>0</v>
      </c>
      <c r="I1245" s="39">
        <v>0</v>
      </c>
      <c r="J1245" s="39">
        <v>0</v>
      </c>
      <c r="K1245" s="39">
        <v>0</v>
      </c>
      <c r="L1245" s="39">
        <v>0</v>
      </c>
      <c r="M1245" s="40">
        <v>0</v>
      </c>
      <c r="N1245" s="41">
        <f t="shared" si="146"/>
        <v>0</v>
      </c>
      <c r="O1245" s="42">
        <f t="shared" si="147"/>
        <v>1</v>
      </c>
      <c r="P1245" s="43">
        <f t="shared" si="148"/>
        <v>1</v>
      </c>
    </row>
    <row r="1246" spans="1:16" ht="9.75" customHeight="1">
      <c r="A1246" s="5"/>
      <c r="B1246" s="37" t="s">
        <v>4</v>
      </c>
      <c r="C1246" s="37">
        <v>2</v>
      </c>
      <c r="D1246" s="38">
        <v>1</v>
      </c>
      <c r="E1246" s="39">
        <v>1</v>
      </c>
      <c r="F1246" s="39">
        <v>0</v>
      </c>
      <c r="G1246" s="39">
        <v>0</v>
      </c>
      <c r="H1246" s="39">
        <v>0</v>
      </c>
      <c r="I1246" s="39">
        <v>0</v>
      </c>
      <c r="J1246" s="39">
        <v>0</v>
      </c>
      <c r="K1246" s="39">
        <v>1</v>
      </c>
      <c r="L1246" s="39">
        <v>1</v>
      </c>
      <c r="M1246" s="40">
        <v>1</v>
      </c>
      <c r="N1246" s="41">
        <f t="shared" si="146"/>
        <v>0</v>
      </c>
      <c r="O1246" s="42">
        <f t="shared" si="147"/>
        <v>2</v>
      </c>
      <c r="P1246" s="43">
        <f t="shared" si="148"/>
        <v>1</v>
      </c>
    </row>
    <row r="1247" spans="1:16" ht="9.75" customHeight="1">
      <c r="A1247" s="44"/>
      <c r="B1247" s="45" t="s">
        <v>5</v>
      </c>
      <c r="C1247" s="45">
        <f aca="true" t="shared" si="149" ref="C1247:M1247">SUM(C1231:C1235,C1242:C1246)</f>
        <v>29</v>
      </c>
      <c r="D1247" s="46">
        <f t="shared" si="149"/>
        <v>10</v>
      </c>
      <c r="E1247" s="47">
        <f t="shared" si="149"/>
        <v>7</v>
      </c>
      <c r="F1247" s="47">
        <f t="shared" si="149"/>
        <v>4</v>
      </c>
      <c r="G1247" s="47">
        <f t="shared" si="149"/>
        <v>4</v>
      </c>
      <c r="H1247" s="47">
        <f t="shared" si="149"/>
        <v>4</v>
      </c>
      <c r="I1247" s="47">
        <f t="shared" si="149"/>
        <v>5</v>
      </c>
      <c r="J1247" s="47">
        <f t="shared" si="149"/>
        <v>3</v>
      </c>
      <c r="K1247" s="47">
        <f t="shared" si="149"/>
        <v>7</v>
      </c>
      <c r="L1247" s="47">
        <f t="shared" si="149"/>
        <v>10</v>
      </c>
      <c r="M1247" s="48">
        <f t="shared" si="149"/>
        <v>14</v>
      </c>
      <c r="N1247" s="49">
        <f t="shared" si="146"/>
        <v>3</v>
      </c>
      <c r="O1247" s="50">
        <f t="shared" si="147"/>
        <v>26</v>
      </c>
      <c r="P1247" s="51">
        <f t="shared" si="148"/>
        <v>0.896551724137931</v>
      </c>
    </row>
    <row r="1248" spans="1:16" ht="9.75" customHeight="1">
      <c r="A1248" s="36" t="s">
        <v>67</v>
      </c>
      <c r="B1248" s="52" t="s">
        <v>0</v>
      </c>
      <c r="C1248" s="52"/>
      <c r="D1248" s="53"/>
      <c r="E1248" s="54"/>
      <c r="F1248" s="54"/>
      <c r="G1248" s="54"/>
      <c r="H1248" s="54"/>
      <c r="I1248" s="54"/>
      <c r="J1248" s="54"/>
      <c r="K1248" s="54"/>
      <c r="L1248" s="54"/>
      <c r="M1248" s="55"/>
      <c r="N1248" s="56"/>
      <c r="O1248" s="57"/>
      <c r="P1248" s="58"/>
    </row>
    <row r="1249" spans="1:16" ht="9.75" customHeight="1">
      <c r="A1249" s="5"/>
      <c r="B1249" s="37" t="s">
        <v>1</v>
      </c>
      <c r="C1249" s="37"/>
      <c r="D1249" s="38"/>
      <c r="E1249" s="39"/>
      <c r="F1249" s="39"/>
      <c r="G1249" s="39"/>
      <c r="H1249" s="39"/>
      <c r="I1249" s="39"/>
      <c r="J1249" s="39"/>
      <c r="K1249" s="39"/>
      <c r="L1249" s="39"/>
      <c r="M1249" s="40"/>
      <c r="N1249" s="41"/>
      <c r="O1249" s="42"/>
      <c r="P1249" s="43"/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569</v>
      </c>
      <c r="C1251" s="37">
        <v>5</v>
      </c>
      <c r="D1251" s="38">
        <v>4</v>
      </c>
      <c r="E1251" s="39">
        <v>3</v>
      </c>
      <c r="F1251" s="39">
        <v>3</v>
      </c>
      <c r="G1251" s="39">
        <v>1</v>
      </c>
      <c r="H1251" s="39">
        <v>2</v>
      </c>
      <c r="I1251" s="39">
        <v>2</v>
      </c>
      <c r="J1251" s="39">
        <v>2</v>
      </c>
      <c r="K1251" s="39">
        <v>2</v>
      </c>
      <c r="L1251" s="39">
        <v>3</v>
      </c>
      <c r="M1251" s="40">
        <v>4</v>
      </c>
      <c r="N1251" s="41">
        <f>MIN(D1251:M1251)</f>
        <v>1</v>
      </c>
      <c r="O1251" s="42">
        <f>C1251-N1251</f>
        <v>4</v>
      </c>
      <c r="P1251" s="43">
        <f>O1251/C1251</f>
        <v>0.8</v>
      </c>
    </row>
    <row r="1252" spans="1:16" ht="9.75" customHeight="1">
      <c r="A1252" s="5"/>
      <c r="B1252" s="37" t="s">
        <v>3</v>
      </c>
      <c r="C1252" s="37"/>
      <c r="D1252" s="38"/>
      <c r="E1252" s="39"/>
      <c r="F1252" s="39"/>
      <c r="G1252" s="39"/>
      <c r="H1252" s="39"/>
      <c r="I1252" s="39"/>
      <c r="J1252" s="39"/>
      <c r="K1252" s="39"/>
      <c r="L1252" s="39"/>
      <c r="M1252" s="40"/>
      <c r="N1252" s="41"/>
      <c r="O1252" s="42"/>
      <c r="P1252" s="43"/>
    </row>
    <row r="1253" spans="1:16" ht="9.75" customHeight="1">
      <c r="A1253" s="5"/>
      <c r="B1253" s="37" t="s">
        <v>288</v>
      </c>
      <c r="C1253" s="37"/>
      <c r="D1253" s="38"/>
      <c r="E1253" s="39"/>
      <c r="F1253" s="39"/>
      <c r="G1253" s="39"/>
      <c r="H1253" s="39"/>
      <c r="I1253" s="39"/>
      <c r="J1253" s="39"/>
      <c r="K1253" s="39"/>
      <c r="L1253" s="39"/>
      <c r="M1253" s="40"/>
      <c r="N1253" s="41"/>
      <c r="O1253" s="42"/>
      <c r="P1253" s="43"/>
    </row>
    <row r="1254" spans="1:16" ht="9.75" customHeight="1">
      <c r="A1254" s="5"/>
      <c r="B1254" s="37" t="s">
        <v>288</v>
      </c>
      <c r="C1254" s="37"/>
      <c r="D1254" s="38"/>
      <c r="E1254" s="39"/>
      <c r="F1254" s="39"/>
      <c r="G1254" s="39"/>
      <c r="H1254" s="39"/>
      <c r="I1254" s="39"/>
      <c r="J1254" s="39"/>
      <c r="K1254" s="39"/>
      <c r="L1254" s="39"/>
      <c r="M1254" s="40"/>
      <c r="N1254" s="41"/>
      <c r="O1254" s="42"/>
      <c r="P1254" s="43"/>
    </row>
    <row r="1255" spans="1:16" ht="9.75" customHeight="1">
      <c r="A1255" s="5"/>
      <c r="B1255" s="37" t="s">
        <v>288</v>
      </c>
      <c r="C1255" s="37"/>
      <c r="D1255" s="38"/>
      <c r="E1255" s="39"/>
      <c r="F1255" s="39"/>
      <c r="G1255" s="39"/>
      <c r="H1255" s="39"/>
      <c r="I1255" s="39"/>
      <c r="J1255" s="39"/>
      <c r="K1255" s="39"/>
      <c r="L1255" s="39"/>
      <c r="M1255" s="40"/>
      <c r="N1255" s="41"/>
      <c r="O1255" s="42"/>
      <c r="P1255" s="43"/>
    </row>
    <row r="1256" spans="1:16" ht="9.75" customHeight="1">
      <c r="A1256" s="5"/>
      <c r="B1256" s="37" t="s">
        <v>288</v>
      </c>
      <c r="C1256" s="37"/>
      <c r="D1256" s="38"/>
      <c r="E1256" s="39"/>
      <c r="F1256" s="39"/>
      <c r="G1256" s="39"/>
      <c r="H1256" s="39"/>
      <c r="I1256" s="39"/>
      <c r="J1256" s="39"/>
      <c r="K1256" s="39"/>
      <c r="L1256" s="39"/>
      <c r="M1256" s="40"/>
      <c r="N1256" s="41"/>
      <c r="O1256" s="42"/>
      <c r="P1256" s="43"/>
    </row>
    <row r="1257" spans="1:16" ht="9.75" customHeight="1">
      <c r="A1257" s="5"/>
      <c r="B1257" s="37" t="s">
        <v>288</v>
      </c>
      <c r="C1257" s="37"/>
      <c r="D1257" s="38"/>
      <c r="E1257" s="39"/>
      <c r="F1257" s="39"/>
      <c r="G1257" s="39"/>
      <c r="H1257" s="39"/>
      <c r="I1257" s="39"/>
      <c r="J1257" s="39"/>
      <c r="K1257" s="39"/>
      <c r="L1257" s="39"/>
      <c r="M1257" s="40"/>
      <c r="N1257" s="41"/>
      <c r="O1257" s="42"/>
      <c r="P1257" s="43"/>
    </row>
    <row r="1258" spans="1:16" ht="9.75" customHeight="1">
      <c r="A1258" s="5"/>
      <c r="B1258" s="37" t="s">
        <v>288</v>
      </c>
      <c r="C1258" s="37"/>
      <c r="D1258" s="38"/>
      <c r="E1258" s="39"/>
      <c r="F1258" s="39"/>
      <c r="G1258" s="39"/>
      <c r="H1258" s="39"/>
      <c r="I1258" s="39"/>
      <c r="J1258" s="39"/>
      <c r="K1258" s="39"/>
      <c r="L1258" s="39"/>
      <c r="M1258" s="40"/>
      <c r="N1258" s="41"/>
      <c r="O1258" s="42"/>
      <c r="P1258" s="43"/>
    </row>
    <row r="1259" spans="1:16" ht="9.75" customHeight="1">
      <c r="A1259" s="5"/>
      <c r="B1259" s="37" t="s">
        <v>289</v>
      </c>
      <c r="C1259" s="37"/>
      <c r="D1259" s="38"/>
      <c r="E1259" s="39"/>
      <c r="F1259" s="39"/>
      <c r="G1259" s="39"/>
      <c r="H1259" s="39"/>
      <c r="I1259" s="39"/>
      <c r="J1259" s="39"/>
      <c r="K1259" s="39"/>
      <c r="L1259" s="39"/>
      <c r="M1259" s="40"/>
      <c r="N1259" s="41"/>
      <c r="O1259" s="42"/>
      <c r="P1259" s="43"/>
    </row>
    <row r="1260" spans="1:16" ht="9.75" customHeight="1">
      <c r="A1260" s="5"/>
      <c r="B1260" s="37" t="s">
        <v>104</v>
      </c>
      <c r="C1260" s="37">
        <v>1</v>
      </c>
      <c r="D1260" s="38">
        <v>1</v>
      </c>
      <c r="E1260" s="39">
        <v>1</v>
      </c>
      <c r="F1260" s="39">
        <v>1</v>
      </c>
      <c r="G1260" s="39">
        <v>1</v>
      </c>
      <c r="H1260" s="39">
        <v>1</v>
      </c>
      <c r="I1260" s="39">
        <v>1</v>
      </c>
      <c r="J1260" s="39">
        <v>1</v>
      </c>
      <c r="K1260" s="39">
        <v>1</v>
      </c>
      <c r="L1260" s="39">
        <v>1</v>
      </c>
      <c r="M1260" s="40">
        <v>1</v>
      </c>
      <c r="N1260" s="41">
        <f>MIN(D1260:M1260)</f>
        <v>1</v>
      </c>
      <c r="O1260" s="42">
        <f>C1260-N1260</f>
        <v>0</v>
      </c>
      <c r="P1260" s="43">
        <f>O1260/C1260</f>
        <v>0</v>
      </c>
    </row>
    <row r="1261" spans="1:16" ht="9.75" customHeight="1">
      <c r="A1261" s="5"/>
      <c r="B1261" s="37" t="s">
        <v>284</v>
      </c>
      <c r="C1261" s="37"/>
      <c r="D1261" s="38"/>
      <c r="E1261" s="39"/>
      <c r="F1261" s="39"/>
      <c r="G1261" s="39"/>
      <c r="H1261" s="39"/>
      <c r="I1261" s="39"/>
      <c r="J1261" s="39"/>
      <c r="K1261" s="39"/>
      <c r="L1261" s="39"/>
      <c r="M1261" s="40"/>
      <c r="N1261" s="41"/>
      <c r="O1261" s="42"/>
      <c r="P1261" s="43"/>
    </row>
    <row r="1262" spans="1:16" ht="9.75" customHeight="1">
      <c r="A1262" s="5"/>
      <c r="B1262" s="37" t="s">
        <v>285</v>
      </c>
      <c r="C1262" s="37"/>
      <c r="D1262" s="38"/>
      <c r="E1262" s="39"/>
      <c r="F1262" s="39"/>
      <c r="G1262" s="39"/>
      <c r="H1262" s="39"/>
      <c r="I1262" s="39"/>
      <c r="J1262" s="39"/>
      <c r="K1262" s="39"/>
      <c r="L1262" s="39"/>
      <c r="M1262" s="40"/>
      <c r="N1262" s="41"/>
      <c r="O1262" s="42"/>
      <c r="P1262" s="43"/>
    </row>
    <row r="1263" spans="1:16" ht="9.75" customHeight="1">
      <c r="A1263" s="5"/>
      <c r="B1263" s="37" t="s">
        <v>4</v>
      </c>
      <c r="C1263" s="37">
        <v>1</v>
      </c>
      <c r="D1263" s="38">
        <v>1</v>
      </c>
      <c r="E1263" s="39">
        <v>1</v>
      </c>
      <c r="F1263" s="39">
        <v>1</v>
      </c>
      <c r="G1263" s="39">
        <v>1</v>
      </c>
      <c r="H1263" s="39">
        <v>1</v>
      </c>
      <c r="I1263" s="39">
        <v>1</v>
      </c>
      <c r="J1263" s="39">
        <v>1</v>
      </c>
      <c r="K1263" s="39">
        <v>1</v>
      </c>
      <c r="L1263" s="39">
        <v>1</v>
      </c>
      <c r="M1263" s="40">
        <v>1</v>
      </c>
      <c r="N1263" s="41">
        <f>MIN(D1263:M1263)</f>
        <v>1</v>
      </c>
      <c r="O1263" s="42">
        <f>C1263-N1263</f>
        <v>0</v>
      </c>
      <c r="P1263" s="43">
        <f>O1263/C1263</f>
        <v>0</v>
      </c>
    </row>
    <row r="1264" spans="1:16" ht="9.75" customHeight="1">
      <c r="A1264" s="44"/>
      <c r="B1264" s="45" t="s">
        <v>5</v>
      </c>
      <c r="C1264" s="45">
        <f aca="true" t="shared" si="150" ref="C1264:M1264">SUM(C1248:C1252,C1259:C1263)</f>
        <v>7</v>
      </c>
      <c r="D1264" s="46">
        <f t="shared" si="150"/>
        <v>6</v>
      </c>
      <c r="E1264" s="47">
        <f t="shared" si="150"/>
        <v>5</v>
      </c>
      <c r="F1264" s="47">
        <f t="shared" si="150"/>
        <v>5</v>
      </c>
      <c r="G1264" s="47">
        <f t="shared" si="150"/>
        <v>3</v>
      </c>
      <c r="H1264" s="47">
        <f t="shared" si="150"/>
        <v>4</v>
      </c>
      <c r="I1264" s="47">
        <f t="shared" si="150"/>
        <v>4</v>
      </c>
      <c r="J1264" s="47">
        <f t="shared" si="150"/>
        <v>4</v>
      </c>
      <c r="K1264" s="47">
        <f t="shared" si="150"/>
        <v>4</v>
      </c>
      <c r="L1264" s="47">
        <f t="shared" si="150"/>
        <v>5</v>
      </c>
      <c r="M1264" s="48">
        <f t="shared" si="150"/>
        <v>6</v>
      </c>
      <c r="N1264" s="49">
        <f>MIN(D1264:M1264)</f>
        <v>3</v>
      </c>
      <c r="O1264" s="50">
        <f>C1264-N1264</f>
        <v>4</v>
      </c>
      <c r="P1264" s="51">
        <f>O1264/C1264</f>
        <v>0.5714285714285714</v>
      </c>
    </row>
    <row r="1265" spans="1:16" ht="9.75" customHeight="1">
      <c r="A1265" s="36" t="s">
        <v>68</v>
      </c>
      <c r="B1265" s="52" t="s">
        <v>0</v>
      </c>
      <c r="C1265" s="52"/>
      <c r="D1265" s="53"/>
      <c r="E1265" s="54"/>
      <c r="F1265" s="54"/>
      <c r="G1265" s="54"/>
      <c r="H1265" s="54"/>
      <c r="I1265" s="54"/>
      <c r="J1265" s="54"/>
      <c r="K1265" s="54"/>
      <c r="L1265" s="54"/>
      <c r="M1265" s="55"/>
      <c r="N1265" s="56"/>
      <c r="O1265" s="57"/>
      <c r="P1265" s="58"/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569</v>
      </c>
      <c r="C1268" s="37">
        <v>54</v>
      </c>
      <c r="D1268" s="38">
        <v>36</v>
      </c>
      <c r="E1268" s="39">
        <v>16</v>
      </c>
      <c r="F1268" s="39">
        <v>5</v>
      </c>
      <c r="G1268" s="39">
        <v>2</v>
      </c>
      <c r="H1268" s="39">
        <v>4</v>
      </c>
      <c r="I1268" s="39">
        <v>3</v>
      </c>
      <c r="J1268" s="39">
        <v>0</v>
      </c>
      <c r="K1268" s="39">
        <v>4</v>
      </c>
      <c r="L1268" s="39">
        <v>5</v>
      </c>
      <c r="M1268" s="40">
        <v>11</v>
      </c>
      <c r="N1268" s="41">
        <f>MIN(D1268:M1268)</f>
        <v>0</v>
      </c>
      <c r="O1268" s="42">
        <f>C1268-N1268</f>
        <v>54</v>
      </c>
      <c r="P1268" s="43">
        <f>O1268/C1268</f>
        <v>1</v>
      </c>
    </row>
    <row r="1269" spans="1:16" ht="9.75" customHeight="1">
      <c r="A1269" s="5"/>
      <c r="B1269" s="37" t="s">
        <v>3</v>
      </c>
      <c r="C1269" s="37"/>
      <c r="D1269" s="38"/>
      <c r="E1269" s="39"/>
      <c r="F1269" s="39"/>
      <c r="G1269" s="39"/>
      <c r="H1269" s="39"/>
      <c r="I1269" s="39"/>
      <c r="J1269" s="39"/>
      <c r="K1269" s="39"/>
      <c r="L1269" s="39"/>
      <c r="M1269" s="40"/>
      <c r="N1269" s="41"/>
      <c r="O1269" s="42"/>
      <c r="P1269" s="43"/>
    </row>
    <row r="1270" spans="1:16" ht="9.75" customHeight="1">
      <c r="A1270" s="5"/>
      <c r="B1270" s="37" t="s">
        <v>301</v>
      </c>
      <c r="C1270" s="37">
        <v>1</v>
      </c>
      <c r="D1270" s="38">
        <v>0</v>
      </c>
      <c r="E1270" s="39">
        <v>0</v>
      </c>
      <c r="F1270" s="39">
        <v>0</v>
      </c>
      <c r="G1270" s="39">
        <v>0</v>
      </c>
      <c r="H1270" s="39">
        <v>0</v>
      </c>
      <c r="I1270" s="39">
        <v>0</v>
      </c>
      <c r="J1270" s="39">
        <v>0</v>
      </c>
      <c r="K1270" s="39">
        <v>0</v>
      </c>
      <c r="L1270" s="39">
        <v>0</v>
      </c>
      <c r="M1270" s="40">
        <v>0</v>
      </c>
      <c r="N1270" s="41">
        <f aca="true" t="shared" si="151" ref="N1270:N1275">MIN(D1270:M1270)</f>
        <v>0</v>
      </c>
      <c r="O1270" s="42">
        <f aca="true" t="shared" si="152" ref="O1270:O1275">C1270-N1270</f>
        <v>1</v>
      </c>
      <c r="P1270" s="43">
        <f aca="true" t="shared" si="153" ref="P1270:P1275">O1270/C1270</f>
        <v>1</v>
      </c>
    </row>
    <row r="1271" spans="1:16" ht="9.75" customHeight="1">
      <c r="A1271" s="5"/>
      <c r="B1271" s="37" t="s">
        <v>377</v>
      </c>
      <c r="C1271" s="37">
        <v>4</v>
      </c>
      <c r="D1271" s="38">
        <v>1</v>
      </c>
      <c r="E1271" s="39">
        <v>1</v>
      </c>
      <c r="F1271" s="39">
        <v>2</v>
      </c>
      <c r="G1271" s="39">
        <v>2</v>
      </c>
      <c r="H1271" s="39">
        <v>1</v>
      </c>
      <c r="I1271" s="39">
        <v>2</v>
      </c>
      <c r="J1271" s="39">
        <v>2</v>
      </c>
      <c r="K1271" s="39">
        <v>2</v>
      </c>
      <c r="L1271" s="39">
        <v>2</v>
      </c>
      <c r="M1271" s="40">
        <v>2</v>
      </c>
      <c r="N1271" s="41">
        <f t="shared" si="151"/>
        <v>1</v>
      </c>
      <c r="O1271" s="42">
        <f t="shared" si="152"/>
        <v>3</v>
      </c>
      <c r="P1271" s="43">
        <f t="shared" si="153"/>
        <v>0.75</v>
      </c>
    </row>
    <row r="1272" spans="1:16" ht="9.75" customHeight="1">
      <c r="A1272" s="5"/>
      <c r="B1272" s="37" t="s">
        <v>508</v>
      </c>
      <c r="C1272" s="37">
        <v>1</v>
      </c>
      <c r="D1272" s="38">
        <v>0</v>
      </c>
      <c r="E1272" s="39">
        <v>0</v>
      </c>
      <c r="F1272" s="39">
        <v>0</v>
      </c>
      <c r="G1272" s="39">
        <v>0</v>
      </c>
      <c r="H1272" s="39">
        <v>0</v>
      </c>
      <c r="I1272" s="39">
        <v>0</v>
      </c>
      <c r="J1272" s="39">
        <v>0</v>
      </c>
      <c r="K1272" s="39">
        <v>0</v>
      </c>
      <c r="L1272" s="39">
        <v>0</v>
      </c>
      <c r="M1272" s="40">
        <v>0</v>
      </c>
      <c r="N1272" s="41">
        <f t="shared" si="151"/>
        <v>0</v>
      </c>
      <c r="O1272" s="42">
        <f t="shared" si="152"/>
        <v>1</v>
      </c>
      <c r="P1272" s="43">
        <f t="shared" si="153"/>
        <v>1</v>
      </c>
    </row>
    <row r="1273" spans="1:16" ht="9.75" customHeight="1">
      <c r="A1273" s="5"/>
      <c r="B1273" s="37" t="s">
        <v>302</v>
      </c>
      <c r="C1273" s="37">
        <v>3</v>
      </c>
      <c r="D1273" s="38">
        <v>3</v>
      </c>
      <c r="E1273" s="39">
        <v>3</v>
      </c>
      <c r="F1273" s="39">
        <v>3</v>
      </c>
      <c r="G1273" s="39">
        <v>2</v>
      </c>
      <c r="H1273" s="39">
        <v>2</v>
      </c>
      <c r="I1273" s="39">
        <v>2</v>
      </c>
      <c r="J1273" s="39">
        <v>3</v>
      </c>
      <c r="K1273" s="39">
        <v>2</v>
      </c>
      <c r="L1273" s="39">
        <v>3</v>
      </c>
      <c r="M1273" s="40">
        <v>3</v>
      </c>
      <c r="N1273" s="41">
        <f t="shared" si="151"/>
        <v>2</v>
      </c>
      <c r="O1273" s="42">
        <f t="shared" si="152"/>
        <v>1</v>
      </c>
      <c r="P1273" s="43">
        <f t="shared" si="153"/>
        <v>0.3333333333333333</v>
      </c>
    </row>
    <row r="1274" spans="1:16" ht="9.75" customHeight="1">
      <c r="A1274" s="5"/>
      <c r="B1274" s="37" t="s">
        <v>524</v>
      </c>
      <c r="C1274" s="37">
        <v>4</v>
      </c>
      <c r="D1274" s="38">
        <v>1</v>
      </c>
      <c r="E1274" s="39">
        <v>1</v>
      </c>
      <c r="F1274" s="39">
        <v>1</v>
      </c>
      <c r="G1274" s="39">
        <v>1</v>
      </c>
      <c r="H1274" s="39">
        <v>1</v>
      </c>
      <c r="I1274" s="39">
        <v>1</v>
      </c>
      <c r="J1274" s="39">
        <v>1</v>
      </c>
      <c r="K1274" s="39">
        <v>1</v>
      </c>
      <c r="L1274" s="39">
        <v>1</v>
      </c>
      <c r="M1274" s="40">
        <v>1</v>
      </c>
      <c r="N1274" s="41">
        <f t="shared" si="151"/>
        <v>1</v>
      </c>
      <c r="O1274" s="42">
        <f t="shared" si="152"/>
        <v>3</v>
      </c>
      <c r="P1274" s="43">
        <f t="shared" si="153"/>
        <v>0.75</v>
      </c>
    </row>
    <row r="1275" spans="1:16" ht="9.75" customHeight="1">
      <c r="A1275" s="5"/>
      <c r="B1275" s="37" t="s">
        <v>447</v>
      </c>
      <c r="C1275" s="37">
        <v>1</v>
      </c>
      <c r="D1275" s="38">
        <v>1</v>
      </c>
      <c r="E1275" s="39">
        <v>1</v>
      </c>
      <c r="F1275" s="39">
        <v>1</v>
      </c>
      <c r="G1275" s="39">
        <v>1</v>
      </c>
      <c r="H1275" s="39">
        <v>1</v>
      </c>
      <c r="I1275" s="39">
        <v>1</v>
      </c>
      <c r="J1275" s="39">
        <v>1</v>
      </c>
      <c r="K1275" s="39">
        <v>1</v>
      </c>
      <c r="L1275" s="39">
        <v>1</v>
      </c>
      <c r="M1275" s="40">
        <v>1</v>
      </c>
      <c r="N1275" s="41">
        <f t="shared" si="151"/>
        <v>1</v>
      </c>
      <c r="O1275" s="42">
        <f t="shared" si="152"/>
        <v>0</v>
      </c>
      <c r="P1275" s="43">
        <f t="shared" si="153"/>
        <v>0</v>
      </c>
    </row>
    <row r="1276" spans="1:16" ht="9.75" customHeight="1">
      <c r="A1276" s="5"/>
      <c r="B1276" s="37" t="s">
        <v>289</v>
      </c>
      <c r="C1276" s="37">
        <f aca="true" t="shared" si="154" ref="C1276:M1276">SUM(C1270:C1275)</f>
        <v>14</v>
      </c>
      <c r="D1276" s="38">
        <f t="shared" si="154"/>
        <v>6</v>
      </c>
      <c r="E1276" s="39">
        <f t="shared" si="154"/>
        <v>6</v>
      </c>
      <c r="F1276" s="39">
        <f t="shared" si="154"/>
        <v>7</v>
      </c>
      <c r="G1276" s="39">
        <f t="shared" si="154"/>
        <v>6</v>
      </c>
      <c r="H1276" s="39">
        <f t="shared" si="154"/>
        <v>5</v>
      </c>
      <c r="I1276" s="39">
        <f t="shared" si="154"/>
        <v>6</v>
      </c>
      <c r="J1276" s="39">
        <f t="shared" si="154"/>
        <v>7</v>
      </c>
      <c r="K1276" s="39">
        <f t="shared" si="154"/>
        <v>6</v>
      </c>
      <c r="L1276" s="39">
        <f t="shared" si="154"/>
        <v>7</v>
      </c>
      <c r="M1276" s="40">
        <f t="shared" si="154"/>
        <v>7</v>
      </c>
      <c r="N1276" s="41">
        <f aca="true" t="shared" si="155" ref="N1276:N1281">MIN(D1276:M1276)</f>
        <v>5</v>
      </c>
      <c r="O1276" s="42">
        <f aca="true" t="shared" si="156" ref="O1276:O1281">C1276-N1276</f>
        <v>9</v>
      </c>
      <c r="P1276" s="43">
        <f aca="true" t="shared" si="157" ref="P1276:P1281">O1276/C1276</f>
        <v>0.6428571428571429</v>
      </c>
    </row>
    <row r="1277" spans="1:16" ht="9.75" customHeight="1">
      <c r="A1277" s="5"/>
      <c r="B1277" s="37" t="s">
        <v>104</v>
      </c>
      <c r="C1277" s="37">
        <v>8</v>
      </c>
      <c r="D1277" s="38">
        <v>3</v>
      </c>
      <c r="E1277" s="39">
        <v>1</v>
      </c>
      <c r="F1277" s="39">
        <v>0</v>
      </c>
      <c r="G1277" s="39">
        <v>0</v>
      </c>
      <c r="H1277" s="39">
        <v>1</v>
      </c>
      <c r="I1277" s="39">
        <v>1</v>
      </c>
      <c r="J1277" s="39">
        <v>1</v>
      </c>
      <c r="K1277" s="39">
        <v>1</v>
      </c>
      <c r="L1277" s="39">
        <v>2</v>
      </c>
      <c r="M1277" s="40">
        <v>2</v>
      </c>
      <c r="N1277" s="41">
        <f t="shared" si="155"/>
        <v>0</v>
      </c>
      <c r="O1277" s="42">
        <f t="shared" si="156"/>
        <v>8</v>
      </c>
      <c r="P1277" s="43">
        <f t="shared" si="157"/>
        <v>1</v>
      </c>
    </row>
    <row r="1278" spans="1:16" ht="9.75" customHeight="1">
      <c r="A1278" s="5"/>
      <c r="B1278" s="37" t="s">
        <v>284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285</v>
      </c>
      <c r="C1279" s="37">
        <v>3</v>
      </c>
      <c r="D1279" s="38">
        <v>0</v>
      </c>
      <c r="E1279" s="39">
        <v>0</v>
      </c>
      <c r="F1279" s="39">
        <v>0</v>
      </c>
      <c r="G1279" s="39">
        <v>1</v>
      </c>
      <c r="H1279" s="39">
        <v>0</v>
      </c>
      <c r="I1279" s="39">
        <v>0</v>
      </c>
      <c r="J1279" s="39">
        <v>1</v>
      </c>
      <c r="K1279" s="39">
        <v>0</v>
      </c>
      <c r="L1279" s="39">
        <v>1</v>
      </c>
      <c r="M1279" s="40">
        <v>1</v>
      </c>
      <c r="N1279" s="41">
        <f t="shared" si="155"/>
        <v>0</v>
      </c>
      <c r="O1279" s="42">
        <f t="shared" si="156"/>
        <v>3</v>
      </c>
      <c r="P1279" s="43">
        <f t="shared" si="157"/>
        <v>1</v>
      </c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58" ref="C1281:M1281">SUM(C1265:C1269,C1276:C1280)</f>
        <v>79</v>
      </c>
      <c r="D1281" s="46">
        <f t="shared" si="158"/>
        <v>45</v>
      </c>
      <c r="E1281" s="47">
        <f t="shared" si="158"/>
        <v>23</v>
      </c>
      <c r="F1281" s="47">
        <f t="shared" si="158"/>
        <v>12</v>
      </c>
      <c r="G1281" s="47">
        <f t="shared" si="158"/>
        <v>9</v>
      </c>
      <c r="H1281" s="47">
        <f t="shared" si="158"/>
        <v>10</v>
      </c>
      <c r="I1281" s="47">
        <f t="shared" si="158"/>
        <v>10</v>
      </c>
      <c r="J1281" s="47">
        <f t="shared" si="158"/>
        <v>9</v>
      </c>
      <c r="K1281" s="47">
        <f t="shared" si="158"/>
        <v>11</v>
      </c>
      <c r="L1281" s="47">
        <f t="shared" si="158"/>
        <v>15</v>
      </c>
      <c r="M1281" s="48">
        <f t="shared" si="158"/>
        <v>21</v>
      </c>
      <c r="N1281" s="49">
        <f t="shared" si="155"/>
        <v>9</v>
      </c>
      <c r="O1281" s="50">
        <f t="shared" si="156"/>
        <v>70</v>
      </c>
      <c r="P1281" s="51">
        <f t="shared" si="157"/>
        <v>0.8860759493670886</v>
      </c>
    </row>
    <row r="1282" spans="1:16" ht="9.75" customHeight="1">
      <c r="A1282" s="36" t="s">
        <v>69</v>
      </c>
      <c r="B1282" s="52" t="s">
        <v>0</v>
      </c>
      <c r="C1282" s="52">
        <v>1</v>
      </c>
      <c r="D1282" s="53">
        <v>0</v>
      </c>
      <c r="E1282" s="54">
        <v>0</v>
      </c>
      <c r="F1282" s="54">
        <v>0</v>
      </c>
      <c r="G1282" s="54">
        <v>0</v>
      </c>
      <c r="H1282" s="54">
        <v>0</v>
      </c>
      <c r="I1282" s="54">
        <v>0</v>
      </c>
      <c r="J1282" s="54">
        <v>0</v>
      </c>
      <c r="K1282" s="54">
        <v>0</v>
      </c>
      <c r="L1282" s="54">
        <v>0</v>
      </c>
      <c r="M1282" s="55">
        <v>1</v>
      </c>
      <c r="N1282" s="56">
        <f>MIN(D1282:M1282)</f>
        <v>0</v>
      </c>
      <c r="O1282" s="57">
        <f>C1282-N1282</f>
        <v>1</v>
      </c>
      <c r="P1282" s="58">
        <f>O1282/C1282</f>
        <v>1</v>
      </c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569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>
        <v>32</v>
      </c>
      <c r="D1286" s="38">
        <v>25</v>
      </c>
      <c r="E1286" s="39">
        <v>18</v>
      </c>
      <c r="F1286" s="39">
        <v>15</v>
      </c>
      <c r="G1286" s="39">
        <v>13</v>
      </c>
      <c r="H1286" s="39">
        <v>14</v>
      </c>
      <c r="I1286" s="39">
        <v>15</v>
      </c>
      <c r="J1286" s="39">
        <v>16</v>
      </c>
      <c r="K1286" s="39">
        <v>16</v>
      </c>
      <c r="L1286" s="39">
        <v>17</v>
      </c>
      <c r="M1286" s="40">
        <v>19</v>
      </c>
      <c r="N1286" s="41">
        <f>MIN(D1286:M1286)</f>
        <v>13</v>
      </c>
      <c r="O1286" s="42">
        <f>C1286-N1286</f>
        <v>19</v>
      </c>
      <c r="P1286" s="43">
        <f>O1286/C1286</f>
        <v>0.59375</v>
      </c>
    </row>
    <row r="1287" spans="1:16" ht="9.75" customHeight="1">
      <c r="A1287" s="5"/>
      <c r="B1287" s="37" t="s">
        <v>372</v>
      </c>
      <c r="C1287" s="37">
        <v>3</v>
      </c>
      <c r="D1287" s="38">
        <v>3</v>
      </c>
      <c r="E1287" s="39">
        <v>2</v>
      </c>
      <c r="F1287" s="39">
        <v>2</v>
      </c>
      <c r="G1287" s="39">
        <v>2</v>
      </c>
      <c r="H1287" s="39">
        <v>2</v>
      </c>
      <c r="I1287" s="39">
        <v>2</v>
      </c>
      <c r="J1287" s="39">
        <v>2</v>
      </c>
      <c r="K1287" s="39">
        <v>2</v>
      </c>
      <c r="L1287" s="39">
        <v>2</v>
      </c>
      <c r="M1287" s="40">
        <v>2</v>
      </c>
      <c r="N1287" s="41">
        <f>MIN(D1287:M1287)</f>
        <v>2</v>
      </c>
      <c r="O1287" s="42">
        <f>C1287-N1287</f>
        <v>1</v>
      </c>
      <c r="P1287" s="43">
        <f>O1287/C1287</f>
        <v>0.3333333333333333</v>
      </c>
    </row>
    <row r="1288" spans="1:16" ht="9.75" customHeight="1">
      <c r="A1288" s="5"/>
      <c r="B1288" s="37" t="s">
        <v>288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288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288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288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288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289</v>
      </c>
      <c r="C1293" s="37">
        <f aca="true" t="shared" si="159" ref="C1293:M1293">SUM(C1287:C1292)</f>
        <v>3</v>
      </c>
      <c r="D1293" s="38">
        <f t="shared" si="159"/>
        <v>3</v>
      </c>
      <c r="E1293" s="39">
        <f t="shared" si="159"/>
        <v>2</v>
      </c>
      <c r="F1293" s="39">
        <f t="shared" si="159"/>
        <v>2</v>
      </c>
      <c r="G1293" s="39">
        <f t="shared" si="159"/>
        <v>2</v>
      </c>
      <c r="H1293" s="39">
        <f t="shared" si="159"/>
        <v>2</v>
      </c>
      <c r="I1293" s="39">
        <f t="shared" si="159"/>
        <v>2</v>
      </c>
      <c r="J1293" s="39">
        <f t="shared" si="159"/>
        <v>2</v>
      </c>
      <c r="K1293" s="39">
        <f t="shared" si="159"/>
        <v>2</v>
      </c>
      <c r="L1293" s="39">
        <f t="shared" si="159"/>
        <v>2</v>
      </c>
      <c r="M1293" s="40">
        <f t="shared" si="159"/>
        <v>2</v>
      </c>
      <c r="N1293" s="41">
        <f>MIN(D1293:M1293)</f>
        <v>2</v>
      </c>
      <c r="O1293" s="42">
        <f>C1293-N1293</f>
        <v>1</v>
      </c>
      <c r="P1293" s="43">
        <f>O1293/C1293</f>
        <v>0.3333333333333333</v>
      </c>
    </row>
    <row r="1294" spans="1:16" ht="9.75" customHeight="1">
      <c r="A1294" s="5"/>
      <c r="B1294" s="37" t="s">
        <v>104</v>
      </c>
      <c r="C1294" s="37">
        <v>5</v>
      </c>
      <c r="D1294" s="38">
        <v>3</v>
      </c>
      <c r="E1294" s="39">
        <v>1</v>
      </c>
      <c r="F1294" s="39">
        <v>1</v>
      </c>
      <c r="G1294" s="39">
        <v>0</v>
      </c>
      <c r="H1294" s="39">
        <v>0</v>
      </c>
      <c r="I1294" s="39">
        <v>1</v>
      </c>
      <c r="J1294" s="39">
        <v>1</v>
      </c>
      <c r="K1294" s="39">
        <v>1</v>
      </c>
      <c r="L1294" s="39">
        <v>2</v>
      </c>
      <c r="M1294" s="40">
        <v>3</v>
      </c>
      <c r="N1294" s="41">
        <f>MIN(D1294:M1294)</f>
        <v>0</v>
      </c>
      <c r="O1294" s="42">
        <f>C1294-N1294</f>
        <v>5</v>
      </c>
      <c r="P1294" s="43">
        <f>O1294/C1294</f>
        <v>1</v>
      </c>
    </row>
    <row r="1295" spans="1:16" ht="9.75" customHeight="1">
      <c r="A1295" s="5"/>
      <c r="B1295" s="37" t="s">
        <v>284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285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/>
      <c r="D1297" s="38"/>
      <c r="E1297" s="39"/>
      <c r="F1297" s="39"/>
      <c r="G1297" s="39"/>
      <c r="H1297" s="39"/>
      <c r="I1297" s="39"/>
      <c r="J1297" s="39"/>
      <c r="K1297" s="39"/>
      <c r="L1297" s="39"/>
      <c r="M1297" s="40"/>
      <c r="N1297" s="41"/>
      <c r="O1297" s="42"/>
      <c r="P1297" s="43"/>
    </row>
    <row r="1298" spans="1:16" ht="9.75" customHeight="1">
      <c r="A1298" s="44"/>
      <c r="B1298" s="45" t="s">
        <v>5</v>
      </c>
      <c r="C1298" s="45">
        <f aca="true" t="shared" si="160" ref="C1298:M1298">SUM(C1282:C1286,C1293:C1297)</f>
        <v>41</v>
      </c>
      <c r="D1298" s="46">
        <f t="shared" si="160"/>
        <v>31</v>
      </c>
      <c r="E1298" s="47">
        <f t="shared" si="160"/>
        <v>21</v>
      </c>
      <c r="F1298" s="47">
        <f t="shared" si="160"/>
        <v>18</v>
      </c>
      <c r="G1298" s="47">
        <f t="shared" si="160"/>
        <v>15</v>
      </c>
      <c r="H1298" s="47">
        <f t="shared" si="160"/>
        <v>16</v>
      </c>
      <c r="I1298" s="47">
        <f t="shared" si="160"/>
        <v>18</v>
      </c>
      <c r="J1298" s="47">
        <f t="shared" si="160"/>
        <v>19</v>
      </c>
      <c r="K1298" s="47">
        <f t="shared" si="160"/>
        <v>19</v>
      </c>
      <c r="L1298" s="47">
        <f t="shared" si="160"/>
        <v>21</v>
      </c>
      <c r="M1298" s="48">
        <f t="shared" si="160"/>
        <v>25</v>
      </c>
      <c r="N1298" s="49">
        <f>MIN(D1298:M1298)</f>
        <v>15</v>
      </c>
      <c r="O1298" s="50">
        <f>C1298-N1298</f>
        <v>26</v>
      </c>
      <c r="P1298" s="51">
        <f>O1298/C1298</f>
        <v>0.6341463414634146</v>
      </c>
    </row>
    <row r="1299" spans="1:16" ht="9.75" customHeight="1">
      <c r="A1299" s="36" t="s">
        <v>70</v>
      </c>
      <c r="B1299" s="52" t="s">
        <v>0</v>
      </c>
      <c r="C1299" s="52"/>
      <c r="D1299" s="53"/>
      <c r="E1299" s="54"/>
      <c r="F1299" s="54"/>
      <c r="G1299" s="54"/>
      <c r="H1299" s="54"/>
      <c r="I1299" s="54"/>
      <c r="J1299" s="54"/>
      <c r="K1299" s="54"/>
      <c r="L1299" s="54"/>
      <c r="M1299" s="55"/>
      <c r="N1299" s="56"/>
      <c r="O1299" s="57"/>
      <c r="P1299" s="58"/>
    </row>
    <row r="1300" spans="1:16" ht="9.75" customHeight="1">
      <c r="A1300" s="5"/>
      <c r="B1300" s="37" t="s">
        <v>1</v>
      </c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40"/>
      <c r="N1300" s="41"/>
      <c r="O1300" s="42"/>
      <c r="P1300" s="43"/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569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/>
      <c r="D1303" s="38"/>
      <c r="E1303" s="39"/>
      <c r="F1303" s="39"/>
      <c r="G1303" s="39"/>
      <c r="H1303" s="39"/>
      <c r="I1303" s="39"/>
      <c r="J1303" s="39"/>
      <c r="K1303" s="39"/>
      <c r="L1303" s="39"/>
      <c r="M1303" s="40"/>
      <c r="N1303" s="41"/>
      <c r="O1303" s="42"/>
      <c r="P1303" s="43"/>
    </row>
    <row r="1304" spans="1:16" ht="9.75" customHeight="1">
      <c r="A1304" s="5"/>
      <c r="B1304" s="37" t="s">
        <v>303</v>
      </c>
      <c r="C1304" s="37">
        <v>1</v>
      </c>
      <c r="D1304" s="38">
        <v>1</v>
      </c>
      <c r="E1304" s="39">
        <v>1</v>
      </c>
      <c r="F1304" s="39">
        <v>1</v>
      </c>
      <c r="G1304" s="39">
        <v>1</v>
      </c>
      <c r="H1304" s="39">
        <v>1</v>
      </c>
      <c r="I1304" s="39">
        <v>1</v>
      </c>
      <c r="J1304" s="39">
        <v>1</v>
      </c>
      <c r="K1304" s="39">
        <v>1</v>
      </c>
      <c r="L1304" s="39">
        <v>1</v>
      </c>
      <c r="M1304" s="40">
        <v>1</v>
      </c>
      <c r="N1304" s="41">
        <f>MIN(D1304:M1304)</f>
        <v>1</v>
      </c>
      <c r="O1304" s="42">
        <f>C1304-N1304</f>
        <v>0</v>
      </c>
      <c r="P1304" s="43">
        <f>O1304/C1304</f>
        <v>0</v>
      </c>
    </row>
    <row r="1305" spans="1:16" ht="9.75" customHeight="1">
      <c r="A1305" s="5"/>
      <c r="B1305" s="37" t="s">
        <v>288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288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288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288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288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289</v>
      </c>
      <c r="C1310" s="37">
        <f aca="true" t="shared" si="161" ref="C1310:M1310">SUM(C1304:C1309)</f>
        <v>1</v>
      </c>
      <c r="D1310" s="38">
        <f t="shared" si="161"/>
        <v>1</v>
      </c>
      <c r="E1310" s="39">
        <f t="shared" si="161"/>
        <v>1</v>
      </c>
      <c r="F1310" s="39">
        <f t="shared" si="161"/>
        <v>1</v>
      </c>
      <c r="G1310" s="39">
        <f t="shared" si="161"/>
        <v>1</v>
      </c>
      <c r="H1310" s="39">
        <f t="shared" si="161"/>
        <v>1</v>
      </c>
      <c r="I1310" s="39">
        <f t="shared" si="161"/>
        <v>1</v>
      </c>
      <c r="J1310" s="39">
        <f t="shared" si="161"/>
        <v>1</v>
      </c>
      <c r="K1310" s="39">
        <f t="shared" si="161"/>
        <v>1</v>
      </c>
      <c r="L1310" s="39">
        <f t="shared" si="161"/>
        <v>1</v>
      </c>
      <c r="M1310" s="40">
        <f t="shared" si="161"/>
        <v>1</v>
      </c>
      <c r="N1310" s="41">
        <f aca="true" t="shared" si="162" ref="N1310:N1315">MIN(D1310:M1310)</f>
        <v>1</v>
      </c>
      <c r="O1310" s="42">
        <f aca="true" t="shared" si="163" ref="O1310:O1315">C1310-N1310</f>
        <v>0</v>
      </c>
      <c r="P1310" s="43">
        <f aca="true" t="shared" si="164" ref="P1310:P1315">O1310/C1310</f>
        <v>0</v>
      </c>
    </row>
    <row r="1311" spans="1:16" ht="9.75" customHeight="1">
      <c r="A1311" s="5"/>
      <c r="B1311" s="37" t="s">
        <v>104</v>
      </c>
      <c r="C1311" s="37">
        <v>2</v>
      </c>
      <c r="D1311" s="38">
        <v>2</v>
      </c>
      <c r="E1311" s="39">
        <v>2</v>
      </c>
      <c r="F1311" s="39">
        <v>1</v>
      </c>
      <c r="G1311" s="39">
        <v>1</v>
      </c>
      <c r="H1311" s="39">
        <v>0</v>
      </c>
      <c r="I1311" s="39">
        <v>0</v>
      </c>
      <c r="J1311" s="39">
        <v>0</v>
      </c>
      <c r="K1311" s="39">
        <v>1</v>
      </c>
      <c r="L1311" s="39">
        <v>1</v>
      </c>
      <c r="M1311" s="40">
        <v>2</v>
      </c>
      <c r="N1311" s="41">
        <f t="shared" si="162"/>
        <v>0</v>
      </c>
      <c r="O1311" s="42">
        <f t="shared" si="163"/>
        <v>2</v>
      </c>
      <c r="P1311" s="43">
        <f t="shared" si="164"/>
        <v>1</v>
      </c>
    </row>
    <row r="1312" spans="1:16" ht="9.75" customHeight="1">
      <c r="A1312" s="5"/>
      <c r="B1312" s="37" t="s">
        <v>284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285</v>
      </c>
      <c r="C1313" s="37"/>
      <c r="D1313" s="38"/>
      <c r="E1313" s="39"/>
      <c r="F1313" s="39"/>
      <c r="G1313" s="39"/>
      <c r="H1313" s="39"/>
      <c r="I1313" s="39"/>
      <c r="J1313" s="39"/>
      <c r="K1313" s="39"/>
      <c r="L1313" s="39"/>
      <c r="M1313" s="40"/>
      <c r="N1313" s="41"/>
      <c r="O1313" s="42"/>
      <c r="P1313" s="43"/>
    </row>
    <row r="1314" spans="1:16" ht="9.75" customHeight="1">
      <c r="A1314" s="5"/>
      <c r="B1314" s="37" t="s">
        <v>4</v>
      </c>
      <c r="C1314" s="37"/>
      <c r="D1314" s="38"/>
      <c r="E1314" s="39"/>
      <c r="F1314" s="39"/>
      <c r="G1314" s="39"/>
      <c r="H1314" s="39"/>
      <c r="I1314" s="39"/>
      <c r="J1314" s="39"/>
      <c r="K1314" s="39"/>
      <c r="L1314" s="39"/>
      <c r="M1314" s="40"/>
      <c r="N1314" s="41"/>
      <c r="O1314" s="42"/>
      <c r="P1314" s="43"/>
    </row>
    <row r="1315" spans="1:16" ht="9.75" customHeight="1">
      <c r="A1315" s="44"/>
      <c r="B1315" s="45" t="s">
        <v>5</v>
      </c>
      <c r="C1315" s="45">
        <f aca="true" t="shared" si="165" ref="C1315:M1315">SUM(C1299:C1303,C1310:C1314)</f>
        <v>3</v>
      </c>
      <c r="D1315" s="46">
        <f t="shared" si="165"/>
        <v>3</v>
      </c>
      <c r="E1315" s="47">
        <f t="shared" si="165"/>
        <v>3</v>
      </c>
      <c r="F1315" s="47">
        <f t="shared" si="165"/>
        <v>2</v>
      </c>
      <c r="G1315" s="47">
        <f t="shared" si="165"/>
        <v>2</v>
      </c>
      <c r="H1315" s="47">
        <f t="shared" si="165"/>
        <v>1</v>
      </c>
      <c r="I1315" s="47">
        <f t="shared" si="165"/>
        <v>1</v>
      </c>
      <c r="J1315" s="47">
        <f t="shared" si="165"/>
        <v>1</v>
      </c>
      <c r="K1315" s="47">
        <f t="shared" si="165"/>
        <v>2</v>
      </c>
      <c r="L1315" s="47">
        <f t="shared" si="165"/>
        <v>2</v>
      </c>
      <c r="M1315" s="48">
        <f t="shared" si="165"/>
        <v>3</v>
      </c>
      <c r="N1315" s="49">
        <f t="shared" si="162"/>
        <v>1</v>
      </c>
      <c r="O1315" s="50">
        <f t="shared" si="163"/>
        <v>2</v>
      </c>
      <c r="P1315" s="51">
        <f t="shared" si="164"/>
        <v>0.6666666666666666</v>
      </c>
    </row>
    <row r="1316" spans="1:16" ht="9.75" customHeight="1">
      <c r="A1316" s="36" t="s">
        <v>71</v>
      </c>
      <c r="B1316" s="52" t="s">
        <v>0</v>
      </c>
      <c r="C1316" s="52">
        <v>3</v>
      </c>
      <c r="D1316" s="53">
        <v>0</v>
      </c>
      <c r="E1316" s="54">
        <v>0</v>
      </c>
      <c r="F1316" s="54">
        <v>0</v>
      </c>
      <c r="G1316" s="54">
        <v>0</v>
      </c>
      <c r="H1316" s="54">
        <v>0</v>
      </c>
      <c r="I1316" s="54">
        <v>0</v>
      </c>
      <c r="J1316" s="54">
        <v>0</v>
      </c>
      <c r="K1316" s="54">
        <v>0</v>
      </c>
      <c r="L1316" s="54">
        <v>0</v>
      </c>
      <c r="M1316" s="55">
        <v>1</v>
      </c>
      <c r="N1316" s="56">
        <f>MIN(D1316:M1316)</f>
        <v>0</v>
      </c>
      <c r="O1316" s="57">
        <f>C1316-N1316</f>
        <v>3</v>
      </c>
      <c r="P1316" s="58">
        <f>O1316/C1316</f>
        <v>1</v>
      </c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569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3</v>
      </c>
      <c r="D1320" s="38">
        <v>3</v>
      </c>
      <c r="E1320" s="39">
        <v>3</v>
      </c>
      <c r="F1320" s="39">
        <v>2</v>
      </c>
      <c r="G1320" s="39">
        <v>2</v>
      </c>
      <c r="H1320" s="39">
        <v>2</v>
      </c>
      <c r="I1320" s="39">
        <v>1</v>
      </c>
      <c r="J1320" s="39">
        <v>2</v>
      </c>
      <c r="K1320" s="39">
        <v>1</v>
      </c>
      <c r="L1320" s="39">
        <v>1</v>
      </c>
      <c r="M1320" s="40">
        <v>2</v>
      </c>
      <c r="N1320" s="41">
        <f>MIN(D1320:M1320)</f>
        <v>1</v>
      </c>
      <c r="O1320" s="42">
        <f>C1320-N1320</f>
        <v>2</v>
      </c>
      <c r="P1320" s="43">
        <f>O1320/C1320</f>
        <v>0.6666666666666666</v>
      </c>
    </row>
    <row r="1321" spans="1:16" ht="9.75" customHeight="1">
      <c r="A1321" s="5"/>
      <c r="B1321" s="37" t="s">
        <v>288</v>
      </c>
      <c r="C1321" s="37"/>
      <c r="D1321" s="38"/>
      <c r="E1321" s="39"/>
      <c r="F1321" s="39"/>
      <c r="G1321" s="39"/>
      <c r="H1321" s="39"/>
      <c r="I1321" s="39"/>
      <c r="J1321" s="39"/>
      <c r="K1321" s="39"/>
      <c r="L1321" s="39"/>
      <c r="M1321" s="40"/>
      <c r="N1321" s="41"/>
      <c r="O1321" s="42"/>
      <c r="P1321" s="43"/>
    </row>
    <row r="1322" spans="1:16" ht="9.75" customHeight="1">
      <c r="A1322" s="5"/>
      <c r="B1322" s="37" t="s">
        <v>288</v>
      </c>
      <c r="C1322" s="37"/>
      <c r="D1322" s="38"/>
      <c r="E1322" s="39"/>
      <c r="F1322" s="39"/>
      <c r="G1322" s="39"/>
      <c r="H1322" s="39"/>
      <c r="I1322" s="39"/>
      <c r="J1322" s="39"/>
      <c r="K1322" s="39"/>
      <c r="L1322" s="39"/>
      <c r="M1322" s="40"/>
      <c r="N1322" s="41"/>
      <c r="O1322" s="42"/>
      <c r="P1322" s="43"/>
    </row>
    <row r="1323" spans="1:16" ht="9.75" customHeight="1">
      <c r="A1323" s="5"/>
      <c r="B1323" s="37" t="s">
        <v>288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288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288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288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289</v>
      </c>
      <c r="C1327" s="37"/>
      <c r="D1327" s="38"/>
      <c r="E1327" s="39"/>
      <c r="F1327" s="39"/>
      <c r="G1327" s="39"/>
      <c r="H1327" s="39"/>
      <c r="I1327" s="39"/>
      <c r="J1327" s="39"/>
      <c r="K1327" s="39"/>
      <c r="L1327" s="39"/>
      <c r="M1327" s="40"/>
      <c r="N1327" s="41"/>
      <c r="O1327" s="42"/>
      <c r="P1327" s="43"/>
    </row>
    <row r="1328" spans="1:16" ht="9.75" customHeight="1">
      <c r="A1328" s="5"/>
      <c r="B1328" s="37" t="s">
        <v>104</v>
      </c>
      <c r="C1328" s="37"/>
      <c r="D1328" s="38"/>
      <c r="E1328" s="39"/>
      <c r="F1328" s="39"/>
      <c r="G1328" s="39"/>
      <c r="H1328" s="39"/>
      <c r="I1328" s="39"/>
      <c r="J1328" s="39"/>
      <c r="K1328" s="39"/>
      <c r="L1328" s="39"/>
      <c r="M1328" s="40"/>
      <c r="N1328" s="41"/>
      <c r="O1328" s="42"/>
      <c r="P1328" s="43"/>
    </row>
    <row r="1329" spans="1:16" ht="9.75" customHeight="1">
      <c r="A1329" s="5"/>
      <c r="B1329" s="37" t="s">
        <v>284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285</v>
      </c>
      <c r="C1330" s="37">
        <v>3</v>
      </c>
      <c r="D1330" s="38">
        <v>2</v>
      </c>
      <c r="E1330" s="39">
        <v>1</v>
      </c>
      <c r="F1330" s="39">
        <v>1</v>
      </c>
      <c r="G1330" s="39">
        <v>1</v>
      </c>
      <c r="H1330" s="39">
        <v>1</v>
      </c>
      <c r="I1330" s="39">
        <v>1</v>
      </c>
      <c r="J1330" s="39">
        <v>1</v>
      </c>
      <c r="K1330" s="39">
        <v>2</v>
      </c>
      <c r="L1330" s="39">
        <v>1</v>
      </c>
      <c r="M1330" s="40">
        <v>2</v>
      </c>
      <c r="N1330" s="41">
        <f>MIN(D1330:M1330)</f>
        <v>1</v>
      </c>
      <c r="O1330" s="42">
        <f>C1330-N1330</f>
        <v>2</v>
      </c>
      <c r="P1330" s="43">
        <f>O1330/C1330</f>
        <v>0.6666666666666666</v>
      </c>
    </row>
    <row r="1331" spans="1:16" ht="9.75" customHeight="1">
      <c r="A1331" s="5"/>
      <c r="B1331" s="37" t="s">
        <v>4</v>
      </c>
      <c r="C1331" s="37">
        <v>7</v>
      </c>
      <c r="D1331" s="38">
        <v>6</v>
      </c>
      <c r="E1331" s="39">
        <v>6</v>
      </c>
      <c r="F1331" s="39">
        <v>6</v>
      </c>
      <c r="G1331" s="39">
        <v>5</v>
      </c>
      <c r="H1331" s="39">
        <v>5</v>
      </c>
      <c r="I1331" s="39">
        <v>5</v>
      </c>
      <c r="J1331" s="39">
        <v>5</v>
      </c>
      <c r="K1331" s="39">
        <v>4</v>
      </c>
      <c r="L1331" s="39">
        <v>4</v>
      </c>
      <c r="M1331" s="40">
        <v>4</v>
      </c>
      <c r="N1331" s="41">
        <f>MIN(D1331:M1331)</f>
        <v>4</v>
      </c>
      <c r="O1331" s="42">
        <f>C1331-N1331</f>
        <v>3</v>
      </c>
      <c r="P1331" s="43">
        <f>O1331/C1331</f>
        <v>0.42857142857142855</v>
      </c>
    </row>
    <row r="1332" spans="1:16" ht="9.75" customHeight="1">
      <c r="A1332" s="44"/>
      <c r="B1332" s="45" t="s">
        <v>5</v>
      </c>
      <c r="C1332" s="45">
        <f aca="true" t="shared" si="166" ref="C1332:M1332">SUM(C1316:C1320,C1327:C1331)</f>
        <v>16</v>
      </c>
      <c r="D1332" s="46">
        <f t="shared" si="166"/>
        <v>11</v>
      </c>
      <c r="E1332" s="47">
        <f t="shared" si="166"/>
        <v>10</v>
      </c>
      <c r="F1332" s="47">
        <f t="shared" si="166"/>
        <v>9</v>
      </c>
      <c r="G1332" s="47">
        <f t="shared" si="166"/>
        <v>8</v>
      </c>
      <c r="H1332" s="47">
        <f t="shared" si="166"/>
        <v>8</v>
      </c>
      <c r="I1332" s="47">
        <f t="shared" si="166"/>
        <v>7</v>
      </c>
      <c r="J1332" s="47">
        <f t="shared" si="166"/>
        <v>8</v>
      </c>
      <c r="K1332" s="47">
        <f t="shared" si="166"/>
        <v>7</v>
      </c>
      <c r="L1332" s="47">
        <f t="shared" si="166"/>
        <v>6</v>
      </c>
      <c r="M1332" s="48">
        <f t="shared" si="166"/>
        <v>9</v>
      </c>
      <c r="N1332" s="49">
        <f>MIN(D1332:M1332)</f>
        <v>6</v>
      </c>
      <c r="O1332" s="50">
        <f>C1332-N1332</f>
        <v>10</v>
      </c>
      <c r="P1332" s="51">
        <f>O1332/C1332</f>
        <v>0.625</v>
      </c>
    </row>
    <row r="1333" spans="1:16" ht="9.75" customHeight="1">
      <c r="A1333" s="36" t="s">
        <v>72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569</v>
      </c>
      <c r="C1336" s="37"/>
      <c r="D1336" s="38"/>
      <c r="E1336" s="39"/>
      <c r="F1336" s="39"/>
      <c r="G1336" s="39"/>
      <c r="H1336" s="39"/>
      <c r="I1336" s="39"/>
      <c r="J1336" s="39"/>
      <c r="K1336" s="39"/>
      <c r="L1336" s="39"/>
      <c r="M1336" s="40"/>
      <c r="N1336" s="41"/>
      <c r="O1336" s="42"/>
      <c r="P1336" s="43"/>
    </row>
    <row r="1337" spans="1:16" ht="9.75" customHeight="1">
      <c r="A1337" s="5"/>
      <c r="B1337" s="37" t="s">
        <v>3</v>
      </c>
      <c r="C1337" s="37">
        <v>2</v>
      </c>
      <c r="D1337" s="38">
        <v>1</v>
      </c>
      <c r="E1337" s="39">
        <v>1</v>
      </c>
      <c r="F1337" s="39">
        <v>1</v>
      </c>
      <c r="G1337" s="39">
        <v>1</v>
      </c>
      <c r="H1337" s="39">
        <v>1</v>
      </c>
      <c r="I1337" s="39">
        <v>1</v>
      </c>
      <c r="J1337" s="39">
        <v>1</v>
      </c>
      <c r="K1337" s="39">
        <v>1</v>
      </c>
      <c r="L1337" s="39">
        <v>1</v>
      </c>
      <c r="M1337" s="40">
        <v>1</v>
      </c>
      <c r="N1337" s="41">
        <f>MIN(D1337:M1337)</f>
        <v>1</v>
      </c>
      <c r="O1337" s="42">
        <f>C1337-N1337</f>
        <v>1</v>
      </c>
      <c r="P1337" s="43">
        <f>O1337/C1337</f>
        <v>0.5</v>
      </c>
    </row>
    <row r="1338" spans="1:16" ht="9.75" customHeight="1">
      <c r="A1338" s="5"/>
      <c r="B1338" s="37" t="s">
        <v>376</v>
      </c>
      <c r="C1338" s="37">
        <v>2</v>
      </c>
      <c r="D1338" s="38">
        <v>2</v>
      </c>
      <c r="E1338" s="39">
        <v>2</v>
      </c>
      <c r="F1338" s="39">
        <v>2</v>
      </c>
      <c r="G1338" s="39">
        <v>2</v>
      </c>
      <c r="H1338" s="39">
        <v>2</v>
      </c>
      <c r="I1338" s="39">
        <v>1</v>
      </c>
      <c r="J1338" s="39">
        <v>2</v>
      </c>
      <c r="K1338" s="39">
        <v>2</v>
      </c>
      <c r="L1338" s="39">
        <v>2</v>
      </c>
      <c r="M1338" s="40">
        <v>2</v>
      </c>
      <c r="N1338" s="41">
        <f>MIN(D1338:M1338)</f>
        <v>1</v>
      </c>
      <c r="O1338" s="42">
        <f>C1338-N1338</f>
        <v>1</v>
      </c>
      <c r="P1338" s="43">
        <f>O1338/C1338</f>
        <v>0.5</v>
      </c>
    </row>
    <row r="1339" spans="1:16" ht="9.75" customHeight="1">
      <c r="A1339" s="5"/>
      <c r="B1339" s="37" t="s">
        <v>491</v>
      </c>
      <c r="C1339" s="37">
        <v>5</v>
      </c>
      <c r="D1339" s="38">
        <v>4</v>
      </c>
      <c r="E1339" s="39">
        <v>4</v>
      </c>
      <c r="F1339" s="39">
        <v>4</v>
      </c>
      <c r="G1339" s="39">
        <v>4</v>
      </c>
      <c r="H1339" s="39">
        <v>4</v>
      </c>
      <c r="I1339" s="39">
        <v>4</v>
      </c>
      <c r="J1339" s="39">
        <v>3</v>
      </c>
      <c r="K1339" s="39">
        <v>4</v>
      </c>
      <c r="L1339" s="39">
        <v>5</v>
      </c>
      <c r="M1339" s="40">
        <v>4</v>
      </c>
      <c r="N1339" s="41">
        <f>MIN(D1339:M1339)</f>
        <v>3</v>
      </c>
      <c r="O1339" s="42">
        <f>C1339-N1339</f>
        <v>2</v>
      </c>
      <c r="P1339" s="43">
        <f>O1339/C1339</f>
        <v>0.4</v>
      </c>
    </row>
    <row r="1340" spans="1:16" ht="9.75" customHeight="1">
      <c r="A1340" s="5"/>
      <c r="B1340" s="37" t="s">
        <v>288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288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288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288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289</v>
      </c>
      <c r="C1344" s="37">
        <f aca="true" t="shared" si="167" ref="C1344:M1344">SUM(C1338:C1343)</f>
        <v>7</v>
      </c>
      <c r="D1344" s="38">
        <f t="shared" si="167"/>
        <v>6</v>
      </c>
      <c r="E1344" s="39">
        <f t="shared" si="167"/>
        <v>6</v>
      </c>
      <c r="F1344" s="39">
        <f t="shared" si="167"/>
        <v>6</v>
      </c>
      <c r="G1344" s="39">
        <f t="shared" si="167"/>
        <v>6</v>
      </c>
      <c r="H1344" s="39">
        <f t="shared" si="167"/>
        <v>6</v>
      </c>
      <c r="I1344" s="39">
        <f t="shared" si="167"/>
        <v>5</v>
      </c>
      <c r="J1344" s="39">
        <f t="shared" si="167"/>
        <v>5</v>
      </c>
      <c r="K1344" s="39">
        <f t="shared" si="167"/>
        <v>6</v>
      </c>
      <c r="L1344" s="39">
        <f t="shared" si="167"/>
        <v>7</v>
      </c>
      <c r="M1344" s="40">
        <f t="shared" si="167"/>
        <v>6</v>
      </c>
      <c r="N1344" s="41">
        <f aca="true" t="shared" si="168" ref="N1344:N1349">MIN(D1344:M1344)</f>
        <v>5</v>
      </c>
      <c r="O1344" s="42">
        <f aca="true" t="shared" si="169" ref="O1344:O1349">C1344-N1344</f>
        <v>2</v>
      </c>
      <c r="P1344" s="43">
        <f aca="true" t="shared" si="170" ref="P1344:P1349">O1344/C1344</f>
        <v>0.2857142857142857</v>
      </c>
    </row>
    <row r="1345" spans="1:16" ht="9.75" customHeight="1">
      <c r="A1345" s="5"/>
      <c r="B1345" s="37" t="s">
        <v>104</v>
      </c>
      <c r="C1345" s="37">
        <v>1</v>
      </c>
      <c r="D1345" s="38">
        <v>1</v>
      </c>
      <c r="E1345" s="39">
        <v>1</v>
      </c>
      <c r="F1345" s="39">
        <v>1</v>
      </c>
      <c r="G1345" s="39">
        <v>1</v>
      </c>
      <c r="H1345" s="39">
        <v>1</v>
      </c>
      <c r="I1345" s="39">
        <v>1</v>
      </c>
      <c r="J1345" s="39">
        <v>1</v>
      </c>
      <c r="K1345" s="39">
        <v>1</v>
      </c>
      <c r="L1345" s="39">
        <v>1</v>
      </c>
      <c r="M1345" s="40">
        <v>1</v>
      </c>
      <c r="N1345" s="41">
        <f t="shared" si="168"/>
        <v>1</v>
      </c>
      <c r="O1345" s="42">
        <f t="shared" si="169"/>
        <v>0</v>
      </c>
      <c r="P1345" s="43">
        <f t="shared" si="170"/>
        <v>0</v>
      </c>
    </row>
    <row r="1346" spans="1:16" ht="9.75" customHeight="1">
      <c r="A1346" s="5"/>
      <c r="B1346" s="37" t="s">
        <v>284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285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/>
      <c r="D1348" s="38"/>
      <c r="E1348" s="39"/>
      <c r="F1348" s="39"/>
      <c r="G1348" s="39"/>
      <c r="H1348" s="39"/>
      <c r="I1348" s="39"/>
      <c r="J1348" s="39"/>
      <c r="K1348" s="39"/>
      <c r="L1348" s="39"/>
      <c r="M1348" s="40"/>
      <c r="N1348" s="41"/>
      <c r="O1348" s="42"/>
      <c r="P1348" s="43"/>
    </row>
    <row r="1349" spans="1:16" ht="9.75" customHeight="1">
      <c r="A1349" s="44"/>
      <c r="B1349" s="45" t="s">
        <v>5</v>
      </c>
      <c r="C1349" s="45">
        <f aca="true" t="shared" si="171" ref="C1349:M1349">SUM(C1333:C1337,C1344:C1348)</f>
        <v>10</v>
      </c>
      <c r="D1349" s="46">
        <f t="shared" si="171"/>
        <v>8</v>
      </c>
      <c r="E1349" s="47">
        <f t="shared" si="171"/>
        <v>8</v>
      </c>
      <c r="F1349" s="47">
        <f t="shared" si="171"/>
        <v>8</v>
      </c>
      <c r="G1349" s="47">
        <f t="shared" si="171"/>
        <v>8</v>
      </c>
      <c r="H1349" s="47">
        <f t="shared" si="171"/>
        <v>8</v>
      </c>
      <c r="I1349" s="47">
        <f t="shared" si="171"/>
        <v>7</v>
      </c>
      <c r="J1349" s="47">
        <f t="shared" si="171"/>
        <v>7</v>
      </c>
      <c r="K1349" s="47">
        <f t="shared" si="171"/>
        <v>8</v>
      </c>
      <c r="L1349" s="47">
        <f t="shared" si="171"/>
        <v>9</v>
      </c>
      <c r="M1349" s="48">
        <f t="shared" si="171"/>
        <v>8</v>
      </c>
      <c r="N1349" s="49">
        <f t="shared" si="168"/>
        <v>7</v>
      </c>
      <c r="O1349" s="50">
        <f t="shared" si="169"/>
        <v>3</v>
      </c>
      <c r="P1349" s="51">
        <f t="shared" si="170"/>
        <v>0.3</v>
      </c>
    </row>
    <row r="1350" spans="1:16" ht="9.75" customHeight="1">
      <c r="A1350" s="36" t="s">
        <v>73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569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372</v>
      </c>
      <c r="C1355" s="37">
        <v>19</v>
      </c>
      <c r="D1355" s="38">
        <v>16</v>
      </c>
      <c r="E1355" s="39">
        <v>13</v>
      </c>
      <c r="F1355" s="39">
        <v>4</v>
      </c>
      <c r="G1355" s="39">
        <v>4</v>
      </c>
      <c r="H1355" s="39">
        <v>5</v>
      </c>
      <c r="I1355" s="39">
        <v>5</v>
      </c>
      <c r="J1355" s="39">
        <v>7</v>
      </c>
      <c r="K1355" s="39">
        <v>8</v>
      </c>
      <c r="L1355" s="39">
        <v>8</v>
      </c>
      <c r="M1355" s="40">
        <v>12</v>
      </c>
      <c r="N1355" s="41">
        <f>MIN(D1355:M1355)</f>
        <v>4</v>
      </c>
      <c r="O1355" s="42">
        <f>C1355-N1355</f>
        <v>15</v>
      </c>
      <c r="P1355" s="43">
        <f>O1355/C1355</f>
        <v>0.7894736842105263</v>
      </c>
    </row>
    <row r="1356" spans="1:16" ht="9.75" customHeight="1">
      <c r="A1356" s="5"/>
      <c r="B1356" s="37" t="s">
        <v>304</v>
      </c>
      <c r="C1356" s="37">
        <v>1</v>
      </c>
      <c r="D1356" s="38">
        <v>1</v>
      </c>
      <c r="E1356" s="39">
        <v>1</v>
      </c>
      <c r="F1356" s="39">
        <v>1</v>
      </c>
      <c r="G1356" s="39">
        <v>0</v>
      </c>
      <c r="H1356" s="39">
        <v>0</v>
      </c>
      <c r="I1356" s="39">
        <v>0</v>
      </c>
      <c r="J1356" s="39">
        <v>1</v>
      </c>
      <c r="K1356" s="39">
        <v>1</v>
      </c>
      <c r="L1356" s="39">
        <v>1</v>
      </c>
      <c r="M1356" s="40">
        <v>1</v>
      </c>
      <c r="N1356" s="41">
        <f>MIN(D1356:M1356)</f>
        <v>0</v>
      </c>
      <c r="O1356" s="42">
        <f>C1356-N1356</f>
        <v>1</v>
      </c>
      <c r="P1356" s="43">
        <f>O1356/C1356</f>
        <v>1</v>
      </c>
    </row>
    <row r="1357" spans="1:16" ht="9.75" customHeight="1">
      <c r="A1357" s="5"/>
      <c r="B1357" s="37" t="s">
        <v>288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288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288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288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289</v>
      </c>
      <c r="C1361" s="37">
        <f aca="true" t="shared" si="172" ref="C1361:M1361">SUM(C1355:C1360)</f>
        <v>20</v>
      </c>
      <c r="D1361" s="38">
        <f t="shared" si="172"/>
        <v>17</v>
      </c>
      <c r="E1361" s="39">
        <f t="shared" si="172"/>
        <v>14</v>
      </c>
      <c r="F1361" s="39">
        <f t="shared" si="172"/>
        <v>5</v>
      </c>
      <c r="G1361" s="39">
        <f t="shared" si="172"/>
        <v>4</v>
      </c>
      <c r="H1361" s="39">
        <f t="shared" si="172"/>
        <v>5</v>
      </c>
      <c r="I1361" s="39">
        <f t="shared" si="172"/>
        <v>5</v>
      </c>
      <c r="J1361" s="39">
        <f t="shared" si="172"/>
        <v>8</v>
      </c>
      <c r="K1361" s="39">
        <f t="shared" si="172"/>
        <v>9</v>
      </c>
      <c r="L1361" s="39">
        <f t="shared" si="172"/>
        <v>9</v>
      </c>
      <c r="M1361" s="40">
        <f t="shared" si="172"/>
        <v>13</v>
      </c>
      <c r="N1361" s="41">
        <f>MIN(D1361:M1361)</f>
        <v>4</v>
      </c>
      <c r="O1361" s="42">
        <f>C1361-N1361</f>
        <v>16</v>
      </c>
      <c r="P1361" s="43">
        <f>O1361/C1361</f>
        <v>0.8</v>
      </c>
    </row>
    <row r="1362" spans="1:16" ht="9.75" customHeight="1">
      <c r="A1362" s="5"/>
      <c r="B1362" s="37" t="s">
        <v>104</v>
      </c>
      <c r="C1362" s="37"/>
      <c r="D1362" s="38"/>
      <c r="E1362" s="39"/>
      <c r="F1362" s="39"/>
      <c r="G1362" s="39"/>
      <c r="H1362" s="39"/>
      <c r="I1362" s="39"/>
      <c r="J1362" s="39"/>
      <c r="K1362" s="39"/>
      <c r="L1362" s="39"/>
      <c r="M1362" s="40"/>
      <c r="N1362" s="41"/>
      <c r="O1362" s="42"/>
      <c r="P1362" s="43"/>
    </row>
    <row r="1363" spans="1:16" ht="9.75" customHeight="1">
      <c r="A1363" s="5"/>
      <c r="B1363" s="37" t="s">
        <v>284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285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>
        <v>7</v>
      </c>
      <c r="D1365" s="38">
        <v>4</v>
      </c>
      <c r="E1365" s="39">
        <v>3</v>
      </c>
      <c r="F1365" s="39">
        <v>2</v>
      </c>
      <c r="G1365" s="39">
        <v>3</v>
      </c>
      <c r="H1365" s="39">
        <v>3</v>
      </c>
      <c r="I1365" s="39">
        <v>2</v>
      </c>
      <c r="J1365" s="39">
        <v>2</v>
      </c>
      <c r="K1365" s="39">
        <v>3</v>
      </c>
      <c r="L1365" s="39">
        <v>2</v>
      </c>
      <c r="M1365" s="40">
        <v>4</v>
      </c>
      <c r="N1365" s="41">
        <f>MIN(D1365:M1365)</f>
        <v>2</v>
      </c>
      <c r="O1365" s="42">
        <f>C1365-N1365</f>
        <v>5</v>
      </c>
      <c r="P1365" s="43">
        <f>O1365/C1365</f>
        <v>0.7142857142857143</v>
      </c>
    </row>
    <row r="1366" spans="1:16" ht="9.75" customHeight="1">
      <c r="A1366" s="44"/>
      <c r="B1366" s="45" t="s">
        <v>5</v>
      </c>
      <c r="C1366" s="45">
        <f aca="true" t="shared" si="173" ref="C1366:M1366">SUM(C1350:C1354,C1361:C1365)</f>
        <v>27</v>
      </c>
      <c r="D1366" s="46">
        <f t="shared" si="173"/>
        <v>21</v>
      </c>
      <c r="E1366" s="47">
        <f t="shared" si="173"/>
        <v>17</v>
      </c>
      <c r="F1366" s="47">
        <f t="shared" si="173"/>
        <v>7</v>
      </c>
      <c r="G1366" s="47">
        <f t="shared" si="173"/>
        <v>7</v>
      </c>
      <c r="H1366" s="47">
        <f t="shared" si="173"/>
        <v>8</v>
      </c>
      <c r="I1366" s="47">
        <f t="shared" si="173"/>
        <v>7</v>
      </c>
      <c r="J1366" s="47">
        <f t="shared" si="173"/>
        <v>10</v>
      </c>
      <c r="K1366" s="47">
        <f t="shared" si="173"/>
        <v>12</v>
      </c>
      <c r="L1366" s="47">
        <f t="shared" si="173"/>
        <v>11</v>
      </c>
      <c r="M1366" s="48">
        <f t="shared" si="173"/>
        <v>17</v>
      </c>
      <c r="N1366" s="49">
        <f>MIN(D1366:M1366)</f>
        <v>7</v>
      </c>
      <c r="O1366" s="50">
        <f>C1366-N1366</f>
        <v>20</v>
      </c>
      <c r="P1366" s="51">
        <f>O1366/C1366</f>
        <v>0.7407407407407407</v>
      </c>
    </row>
    <row r="1367" spans="1:16" ht="9.75" customHeight="1">
      <c r="A1367" s="36" t="s">
        <v>74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569</v>
      </c>
      <c r="C1370" s="37"/>
      <c r="D1370" s="38"/>
      <c r="E1370" s="39"/>
      <c r="F1370" s="39"/>
      <c r="G1370" s="39"/>
      <c r="H1370" s="39"/>
      <c r="I1370" s="39"/>
      <c r="J1370" s="39"/>
      <c r="K1370" s="39"/>
      <c r="L1370" s="39"/>
      <c r="M1370" s="40"/>
      <c r="N1370" s="41"/>
      <c r="O1370" s="42"/>
      <c r="P1370" s="43"/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305</v>
      </c>
      <c r="C1372" s="37">
        <v>1</v>
      </c>
      <c r="D1372" s="38">
        <v>1</v>
      </c>
      <c r="E1372" s="39">
        <v>1</v>
      </c>
      <c r="F1372" s="39">
        <v>1</v>
      </c>
      <c r="G1372" s="39">
        <v>1</v>
      </c>
      <c r="H1372" s="39">
        <v>1</v>
      </c>
      <c r="I1372" s="39">
        <v>1</v>
      </c>
      <c r="J1372" s="39">
        <v>1</v>
      </c>
      <c r="K1372" s="39">
        <v>1</v>
      </c>
      <c r="L1372" s="39">
        <v>1</v>
      </c>
      <c r="M1372" s="40">
        <v>1</v>
      </c>
      <c r="N1372" s="41">
        <f>MIN(D1372:M1372)</f>
        <v>1</v>
      </c>
      <c r="O1372" s="42">
        <f>C1372-N1372</f>
        <v>0</v>
      </c>
      <c r="P1372" s="43">
        <f>O1372/C1372</f>
        <v>0</v>
      </c>
    </row>
    <row r="1373" spans="1:16" ht="9.75" customHeight="1">
      <c r="A1373" s="5"/>
      <c r="B1373" s="37" t="s">
        <v>288</v>
      </c>
      <c r="C1373" s="37"/>
      <c r="D1373" s="38"/>
      <c r="E1373" s="39"/>
      <c r="F1373" s="39"/>
      <c r="G1373" s="39"/>
      <c r="H1373" s="39"/>
      <c r="I1373" s="39"/>
      <c r="J1373" s="39"/>
      <c r="K1373" s="39"/>
      <c r="L1373" s="39"/>
      <c r="M1373" s="40"/>
      <c r="N1373" s="41"/>
      <c r="O1373" s="42"/>
      <c r="P1373" s="43"/>
    </row>
    <row r="1374" spans="1:16" ht="9.75" customHeight="1">
      <c r="A1374" s="5"/>
      <c r="B1374" s="37" t="s">
        <v>288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288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288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288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289</v>
      </c>
      <c r="C1378" s="37">
        <f aca="true" t="shared" si="174" ref="C1378:M1378">SUM(C1372:C1377)</f>
        <v>1</v>
      </c>
      <c r="D1378" s="38">
        <f t="shared" si="174"/>
        <v>1</v>
      </c>
      <c r="E1378" s="39">
        <f t="shared" si="174"/>
        <v>1</v>
      </c>
      <c r="F1378" s="39">
        <f t="shared" si="174"/>
        <v>1</v>
      </c>
      <c r="G1378" s="39">
        <f t="shared" si="174"/>
        <v>1</v>
      </c>
      <c r="H1378" s="39">
        <f t="shared" si="174"/>
        <v>1</v>
      </c>
      <c r="I1378" s="39">
        <f t="shared" si="174"/>
        <v>1</v>
      </c>
      <c r="J1378" s="39">
        <f t="shared" si="174"/>
        <v>1</v>
      </c>
      <c r="K1378" s="39">
        <f t="shared" si="174"/>
        <v>1</v>
      </c>
      <c r="L1378" s="39">
        <f t="shared" si="174"/>
        <v>1</v>
      </c>
      <c r="M1378" s="40">
        <f t="shared" si="174"/>
        <v>1</v>
      </c>
      <c r="N1378" s="41">
        <f>MIN(D1378:M1378)</f>
        <v>1</v>
      </c>
      <c r="O1378" s="42">
        <f>C1378-N1378</f>
        <v>0</v>
      </c>
      <c r="P1378" s="43">
        <f>O1378/C1378</f>
        <v>0</v>
      </c>
    </row>
    <row r="1379" spans="1:16" ht="9.75" customHeight="1">
      <c r="A1379" s="5"/>
      <c r="B1379" s="37" t="s">
        <v>104</v>
      </c>
      <c r="C1379" s="37"/>
      <c r="D1379" s="38"/>
      <c r="E1379" s="39"/>
      <c r="F1379" s="39"/>
      <c r="G1379" s="39"/>
      <c r="H1379" s="39"/>
      <c r="I1379" s="39"/>
      <c r="J1379" s="39"/>
      <c r="K1379" s="39"/>
      <c r="L1379" s="39"/>
      <c r="M1379" s="40"/>
      <c r="N1379" s="41"/>
      <c r="O1379" s="42"/>
      <c r="P1379" s="43"/>
    </row>
    <row r="1380" spans="1:16" ht="9.75" customHeight="1">
      <c r="A1380" s="5"/>
      <c r="B1380" s="37" t="s">
        <v>284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285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75" ref="C1383:M1383">SUM(C1367:C1371,C1378:C1382)</f>
        <v>1</v>
      </c>
      <c r="D1383" s="46">
        <f t="shared" si="175"/>
        <v>1</v>
      </c>
      <c r="E1383" s="47">
        <f t="shared" si="175"/>
        <v>1</v>
      </c>
      <c r="F1383" s="47">
        <f t="shared" si="175"/>
        <v>1</v>
      </c>
      <c r="G1383" s="47">
        <f t="shared" si="175"/>
        <v>1</v>
      </c>
      <c r="H1383" s="47">
        <f t="shared" si="175"/>
        <v>1</v>
      </c>
      <c r="I1383" s="47">
        <f t="shared" si="175"/>
        <v>1</v>
      </c>
      <c r="J1383" s="47">
        <f t="shared" si="175"/>
        <v>1</v>
      </c>
      <c r="K1383" s="47">
        <f t="shared" si="175"/>
        <v>1</v>
      </c>
      <c r="L1383" s="47">
        <f t="shared" si="175"/>
        <v>1</v>
      </c>
      <c r="M1383" s="48">
        <f t="shared" si="175"/>
        <v>1</v>
      </c>
      <c r="N1383" s="49">
        <f>MIN(D1383:M1383)</f>
        <v>1</v>
      </c>
      <c r="O1383" s="50">
        <f>C1383-N1383</f>
        <v>0</v>
      </c>
      <c r="P1383" s="51">
        <f>O1383/C1383</f>
        <v>0</v>
      </c>
    </row>
    <row r="1384" spans="1:16" ht="9.75" customHeight="1">
      <c r="A1384" s="36" t="s">
        <v>114</v>
      </c>
      <c r="B1384" s="52" t="s">
        <v>0</v>
      </c>
      <c r="C1384" s="52"/>
      <c r="D1384" s="53"/>
      <c r="E1384" s="54"/>
      <c r="F1384" s="54"/>
      <c r="G1384" s="54"/>
      <c r="H1384" s="54"/>
      <c r="I1384" s="54"/>
      <c r="J1384" s="54"/>
      <c r="K1384" s="54"/>
      <c r="L1384" s="54"/>
      <c r="M1384" s="55"/>
      <c r="N1384" s="56"/>
      <c r="O1384" s="57"/>
      <c r="P1384" s="58"/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569</v>
      </c>
      <c r="C1387" s="37">
        <v>104</v>
      </c>
      <c r="D1387" s="38">
        <v>96</v>
      </c>
      <c r="E1387" s="39">
        <v>83</v>
      </c>
      <c r="F1387" s="39">
        <v>73</v>
      </c>
      <c r="G1387" s="39">
        <v>59</v>
      </c>
      <c r="H1387" s="39">
        <v>63</v>
      </c>
      <c r="I1387" s="39">
        <v>72</v>
      </c>
      <c r="J1387" s="39">
        <v>72</v>
      </c>
      <c r="K1387" s="39">
        <v>74</v>
      </c>
      <c r="L1387" s="39">
        <v>80</v>
      </c>
      <c r="M1387" s="40">
        <v>82</v>
      </c>
      <c r="N1387" s="41">
        <f>MIN(D1387:M1387)</f>
        <v>59</v>
      </c>
      <c r="O1387" s="42">
        <f>C1387-N1387</f>
        <v>45</v>
      </c>
      <c r="P1387" s="43">
        <f>O1387/C1387</f>
        <v>0.4326923076923077</v>
      </c>
    </row>
    <row r="1388" spans="1:16" ht="9.75" customHeight="1">
      <c r="A1388" s="5"/>
      <c r="B1388" s="37" t="s">
        <v>3</v>
      </c>
      <c r="C1388" s="37"/>
      <c r="D1388" s="38"/>
      <c r="E1388" s="39"/>
      <c r="F1388" s="39"/>
      <c r="G1388" s="39"/>
      <c r="H1388" s="39"/>
      <c r="I1388" s="39"/>
      <c r="J1388" s="39"/>
      <c r="K1388" s="39"/>
      <c r="L1388" s="39"/>
      <c r="M1388" s="40"/>
      <c r="N1388" s="41"/>
      <c r="O1388" s="42"/>
      <c r="P1388" s="43"/>
    </row>
    <row r="1389" spans="1:16" ht="9.75" customHeight="1">
      <c r="A1389" s="5"/>
      <c r="B1389" s="37" t="s">
        <v>306</v>
      </c>
      <c r="C1389" s="37">
        <v>4</v>
      </c>
      <c r="D1389" s="38">
        <v>1</v>
      </c>
      <c r="E1389" s="39">
        <v>0</v>
      </c>
      <c r="F1389" s="39">
        <v>0</v>
      </c>
      <c r="G1389" s="39">
        <v>0</v>
      </c>
      <c r="H1389" s="39">
        <v>0</v>
      </c>
      <c r="I1389" s="39">
        <v>0</v>
      </c>
      <c r="J1389" s="39">
        <v>0</v>
      </c>
      <c r="K1389" s="39">
        <v>0</v>
      </c>
      <c r="L1389" s="39">
        <v>0</v>
      </c>
      <c r="M1389" s="40">
        <v>0</v>
      </c>
      <c r="N1389" s="41">
        <f>MIN(D1389:M1389)</f>
        <v>0</v>
      </c>
      <c r="O1389" s="42">
        <f>C1389-N1389</f>
        <v>4</v>
      </c>
      <c r="P1389" s="43">
        <f>O1389/C1389</f>
        <v>1</v>
      </c>
    </row>
    <row r="1390" spans="1:16" ht="9.75" customHeight="1">
      <c r="A1390" s="5"/>
      <c r="B1390" s="37" t="s">
        <v>378</v>
      </c>
      <c r="C1390" s="37">
        <v>17</v>
      </c>
      <c r="D1390" s="38">
        <v>16</v>
      </c>
      <c r="E1390" s="39">
        <v>13</v>
      </c>
      <c r="F1390" s="39">
        <v>11</v>
      </c>
      <c r="G1390" s="39">
        <v>9</v>
      </c>
      <c r="H1390" s="39">
        <v>7</v>
      </c>
      <c r="I1390" s="39">
        <v>10</v>
      </c>
      <c r="J1390" s="39">
        <v>11</v>
      </c>
      <c r="K1390" s="39">
        <v>9</v>
      </c>
      <c r="L1390" s="39">
        <v>10</v>
      </c>
      <c r="M1390" s="40">
        <v>10</v>
      </c>
      <c r="N1390" s="41">
        <f>MIN(D1390:M1390)</f>
        <v>7</v>
      </c>
      <c r="O1390" s="42">
        <f>C1390-N1390</f>
        <v>10</v>
      </c>
      <c r="P1390" s="43">
        <f>O1390/C1390</f>
        <v>0.5882352941176471</v>
      </c>
    </row>
    <row r="1391" spans="1:16" ht="9.75" customHeight="1">
      <c r="A1391" s="5"/>
      <c r="B1391" s="37" t="s">
        <v>288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288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288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288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289</v>
      </c>
      <c r="C1395" s="37">
        <f aca="true" t="shared" si="176" ref="C1395:M1395">SUM(C1389:C1394)</f>
        <v>21</v>
      </c>
      <c r="D1395" s="38">
        <f t="shared" si="176"/>
        <v>17</v>
      </c>
      <c r="E1395" s="39">
        <f t="shared" si="176"/>
        <v>13</v>
      </c>
      <c r="F1395" s="39">
        <f t="shared" si="176"/>
        <v>11</v>
      </c>
      <c r="G1395" s="39">
        <f t="shared" si="176"/>
        <v>9</v>
      </c>
      <c r="H1395" s="39">
        <f t="shared" si="176"/>
        <v>7</v>
      </c>
      <c r="I1395" s="39">
        <f t="shared" si="176"/>
        <v>10</v>
      </c>
      <c r="J1395" s="39">
        <f t="shared" si="176"/>
        <v>11</v>
      </c>
      <c r="K1395" s="39">
        <f t="shared" si="176"/>
        <v>9</v>
      </c>
      <c r="L1395" s="39">
        <f t="shared" si="176"/>
        <v>10</v>
      </c>
      <c r="M1395" s="40">
        <f t="shared" si="176"/>
        <v>10</v>
      </c>
      <c r="N1395" s="41">
        <f>MIN(D1395:M1395)</f>
        <v>7</v>
      </c>
      <c r="O1395" s="42">
        <f>C1395-N1395</f>
        <v>14</v>
      </c>
      <c r="P1395" s="43">
        <f>O1395/C1395</f>
        <v>0.6666666666666666</v>
      </c>
    </row>
    <row r="1396" spans="1:16" ht="9.75" customHeight="1">
      <c r="A1396" s="5"/>
      <c r="B1396" s="37" t="s">
        <v>104</v>
      </c>
      <c r="C1396" s="37">
        <v>10</v>
      </c>
      <c r="D1396" s="38">
        <v>10</v>
      </c>
      <c r="E1396" s="39">
        <v>9</v>
      </c>
      <c r="F1396" s="39">
        <v>9</v>
      </c>
      <c r="G1396" s="39">
        <v>8</v>
      </c>
      <c r="H1396" s="39">
        <v>8</v>
      </c>
      <c r="I1396" s="39">
        <v>8</v>
      </c>
      <c r="J1396" s="39">
        <v>8</v>
      </c>
      <c r="K1396" s="39">
        <v>8</v>
      </c>
      <c r="L1396" s="39">
        <v>9</v>
      </c>
      <c r="M1396" s="40">
        <v>9</v>
      </c>
      <c r="N1396" s="41">
        <f>MIN(D1396:M1396)</f>
        <v>8</v>
      </c>
      <c r="O1396" s="42">
        <f>C1396-N1396</f>
        <v>2</v>
      </c>
      <c r="P1396" s="43">
        <f>O1396/C1396</f>
        <v>0.2</v>
      </c>
    </row>
    <row r="1397" spans="1:16" ht="9.75" customHeight="1">
      <c r="A1397" s="5"/>
      <c r="B1397" s="37" t="s">
        <v>284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285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77" ref="C1400:M1400">SUM(C1384:C1388,C1395:C1399)</f>
        <v>135</v>
      </c>
      <c r="D1400" s="46">
        <f t="shared" si="177"/>
        <v>123</v>
      </c>
      <c r="E1400" s="47">
        <f t="shared" si="177"/>
        <v>105</v>
      </c>
      <c r="F1400" s="47">
        <f t="shared" si="177"/>
        <v>93</v>
      </c>
      <c r="G1400" s="47">
        <f t="shared" si="177"/>
        <v>76</v>
      </c>
      <c r="H1400" s="47">
        <f t="shared" si="177"/>
        <v>78</v>
      </c>
      <c r="I1400" s="47">
        <f t="shared" si="177"/>
        <v>90</v>
      </c>
      <c r="J1400" s="47">
        <f t="shared" si="177"/>
        <v>91</v>
      </c>
      <c r="K1400" s="47">
        <f t="shared" si="177"/>
        <v>91</v>
      </c>
      <c r="L1400" s="47">
        <f t="shared" si="177"/>
        <v>99</v>
      </c>
      <c r="M1400" s="48">
        <f t="shared" si="177"/>
        <v>101</v>
      </c>
      <c r="N1400" s="49">
        <f>MIN(D1400:M1400)</f>
        <v>76</v>
      </c>
      <c r="O1400" s="50">
        <f>C1400-N1400</f>
        <v>59</v>
      </c>
      <c r="P1400" s="51">
        <f>O1400/C1400</f>
        <v>0.43703703703703706</v>
      </c>
    </row>
    <row r="1401" spans="1:16" ht="9.75" customHeight="1">
      <c r="A1401" s="36" t="s">
        <v>115</v>
      </c>
      <c r="B1401" s="52" t="s">
        <v>0</v>
      </c>
      <c r="C1401" s="52">
        <v>55</v>
      </c>
      <c r="D1401" s="53">
        <v>44</v>
      </c>
      <c r="E1401" s="54">
        <v>30</v>
      </c>
      <c r="F1401" s="54">
        <v>23</v>
      </c>
      <c r="G1401" s="54">
        <v>16</v>
      </c>
      <c r="H1401" s="54">
        <v>15</v>
      </c>
      <c r="I1401" s="54">
        <v>16</v>
      </c>
      <c r="J1401" s="54">
        <v>17</v>
      </c>
      <c r="K1401" s="54">
        <v>17</v>
      </c>
      <c r="L1401" s="54">
        <v>21</v>
      </c>
      <c r="M1401" s="55">
        <v>28</v>
      </c>
      <c r="N1401" s="56">
        <f>MIN(D1401:M1401)</f>
        <v>15</v>
      </c>
      <c r="O1401" s="57">
        <f>C1401-N1401</f>
        <v>40</v>
      </c>
      <c r="P1401" s="58">
        <f>O1401/C1401</f>
        <v>0.7272727272727273</v>
      </c>
    </row>
    <row r="1402" spans="1:16" ht="9.75" customHeight="1">
      <c r="A1402" s="5"/>
      <c r="B1402" s="37" t="s">
        <v>1</v>
      </c>
      <c r="C1402" s="37"/>
      <c r="D1402" s="38"/>
      <c r="E1402" s="39"/>
      <c r="F1402" s="39"/>
      <c r="G1402" s="39"/>
      <c r="H1402" s="39"/>
      <c r="I1402" s="39"/>
      <c r="J1402" s="39"/>
      <c r="K1402" s="39"/>
      <c r="L1402" s="39"/>
      <c r="M1402" s="40"/>
      <c r="N1402" s="41"/>
      <c r="O1402" s="42"/>
      <c r="P1402" s="43"/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569</v>
      </c>
      <c r="C1404" s="37">
        <v>49</v>
      </c>
      <c r="D1404" s="38">
        <v>33</v>
      </c>
      <c r="E1404" s="39">
        <v>27</v>
      </c>
      <c r="F1404" s="39">
        <v>18</v>
      </c>
      <c r="G1404" s="39">
        <v>13</v>
      </c>
      <c r="H1404" s="39">
        <v>14</v>
      </c>
      <c r="I1404" s="39">
        <v>18</v>
      </c>
      <c r="J1404" s="39">
        <v>14</v>
      </c>
      <c r="K1404" s="39">
        <v>21</v>
      </c>
      <c r="L1404" s="39">
        <v>27</v>
      </c>
      <c r="M1404" s="40">
        <v>24</v>
      </c>
      <c r="N1404" s="41">
        <f>MIN(D1404:M1404)</f>
        <v>13</v>
      </c>
      <c r="O1404" s="42">
        <f>C1404-N1404</f>
        <v>36</v>
      </c>
      <c r="P1404" s="43">
        <f>O1404/C1404</f>
        <v>0.7346938775510204</v>
      </c>
    </row>
    <row r="1405" spans="1:16" ht="9.75" customHeight="1">
      <c r="A1405" s="5"/>
      <c r="B1405" s="37" t="s">
        <v>3</v>
      </c>
      <c r="C1405" s="37"/>
      <c r="D1405" s="38"/>
      <c r="E1405" s="39"/>
      <c r="F1405" s="39"/>
      <c r="G1405" s="39"/>
      <c r="H1405" s="39"/>
      <c r="I1405" s="39"/>
      <c r="J1405" s="39"/>
      <c r="K1405" s="39"/>
      <c r="L1405" s="39"/>
      <c r="M1405" s="40"/>
      <c r="N1405" s="41"/>
      <c r="O1405" s="42"/>
      <c r="P1405" s="43"/>
    </row>
    <row r="1406" spans="1:16" ht="9.75" customHeight="1">
      <c r="A1406" s="5"/>
      <c r="B1406" s="37" t="s">
        <v>508</v>
      </c>
      <c r="C1406" s="37">
        <v>1</v>
      </c>
      <c r="D1406" s="38">
        <v>0</v>
      </c>
      <c r="E1406" s="39">
        <v>0</v>
      </c>
      <c r="F1406" s="39">
        <v>0</v>
      </c>
      <c r="G1406" s="39">
        <v>0</v>
      </c>
      <c r="H1406" s="39">
        <v>1</v>
      </c>
      <c r="I1406" s="39">
        <v>1</v>
      </c>
      <c r="J1406" s="39">
        <v>1</v>
      </c>
      <c r="K1406" s="39">
        <v>1</v>
      </c>
      <c r="L1406" s="39">
        <v>0</v>
      </c>
      <c r="M1406" s="40">
        <v>0</v>
      </c>
      <c r="N1406" s="41">
        <f>MIN(D1406:M1406)</f>
        <v>0</v>
      </c>
      <c r="O1406" s="42">
        <f>C1406-N1406</f>
        <v>1</v>
      </c>
      <c r="P1406" s="43">
        <f>O1406/C1406</f>
        <v>1</v>
      </c>
    </row>
    <row r="1407" spans="1:16" ht="9.75" customHeight="1">
      <c r="A1407" s="5"/>
      <c r="B1407" s="37" t="s">
        <v>379</v>
      </c>
      <c r="C1407" s="37">
        <v>7</v>
      </c>
      <c r="D1407" s="38">
        <v>5</v>
      </c>
      <c r="E1407" s="39">
        <v>4</v>
      </c>
      <c r="F1407" s="39">
        <v>4</v>
      </c>
      <c r="G1407" s="39">
        <v>4</v>
      </c>
      <c r="H1407" s="39">
        <v>3</v>
      </c>
      <c r="I1407" s="39">
        <v>4</v>
      </c>
      <c r="J1407" s="39">
        <v>3</v>
      </c>
      <c r="K1407" s="39">
        <v>5</v>
      </c>
      <c r="L1407" s="39">
        <v>5</v>
      </c>
      <c r="M1407" s="40">
        <v>5</v>
      </c>
      <c r="N1407" s="41">
        <f>MIN(D1407:M1407)</f>
        <v>3</v>
      </c>
      <c r="O1407" s="42">
        <f>C1407-N1407</f>
        <v>4</v>
      </c>
      <c r="P1407" s="43">
        <f>O1407/C1407</f>
        <v>0.5714285714285714</v>
      </c>
    </row>
    <row r="1408" spans="1:16" ht="9.75" customHeight="1">
      <c r="A1408" s="5"/>
      <c r="B1408" s="37" t="s">
        <v>288</v>
      </c>
      <c r="C1408" s="37"/>
      <c r="D1408" s="38"/>
      <c r="E1408" s="39"/>
      <c r="F1408" s="39"/>
      <c r="G1408" s="39"/>
      <c r="H1408" s="39"/>
      <c r="I1408" s="39"/>
      <c r="J1408" s="39"/>
      <c r="K1408" s="39"/>
      <c r="L1408" s="39"/>
      <c r="M1408" s="40"/>
      <c r="N1408" s="41"/>
      <c r="O1408" s="42"/>
      <c r="P1408" s="43"/>
    </row>
    <row r="1409" spans="1:16" ht="9.75" customHeight="1">
      <c r="A1409" s="5"/>
      <c r="B1409" s="37" t="s">
        <v>288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288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288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289</v>
      </c>
      <c r="C1412" s="37">
        <f aca="true" t="shared" si="178" ref="C1412:M1412">SUM(C1406:C1411)</f>
        <v>8</v>
      </c>
      <c r="D1412" s="38">
        <f t="shared" si="178"/>
        <v>5</v>
      </c>
      <c r="E1412" s="39">
        <f t="shared" si="178"/>
        <v>4</v>
      </c>
      <c r="F1412" s="39">
        <f t="shared" si="178"/>
        <v>4</v>
      </c>
      <c r="G1412" s="39">
        <f t="shared" si="178"/>
        <v>4</v>
      </c>
      <c r="H1412" s="39">
        <f t="shared" si="178"/>
        <v>4</v>
      </c>
      <c r="I1412" s="39">
        <f t="shared" si="178"/>
        <v>5</v>
      </c>
      <c r="J1412" s="39">
        <f t="shared" si="178"/>
        <v>4</v>
      </c>
      <c r="K1412" s="39">
        <f t="shared" si="178"/>
        <v>6</v>
      </c>
      <c r="L1412" s="39">
        <f t="shared" si="178"/>
        <v>5</v>
      </c>
      <c r="M1412" s="40">
        <f t="shared" si="178"/>
        <v>5</v>
      </c>
      <c r="N1412" s="41">
        <f aca="true" t="shared" si="179" ref="N1412:N1417">MIN(D1412:M1412)</f>
        <v>4</v>
      </c>
      <c r="O1412" s="42">
        <f aca="true" t="shared" si="180" ref="O1412:O1417">C1412-N1412</f>
        <v>4</v>
      </c>
      <c r="P1412" s="43">
        <f aca="true" t="shared" si="181" ref="P1412:P1417">O1412/C1412</f>
        <v>0.5</v>
      </c>
    </row>
    <row r="1413" spans="1:16" ht="9.75" customHeight="1">
      <c r="A1413" s="5"/>
      <c r="B1413" s="37" t="s">
        <v>104</v>
      </c>
      <c r="C1413" s="37">
        <v>9</v>
      </c>
      <c r="D1413" s="38">
        <v>7</v>
      </c>
      <c r="E1413" s="39">
        <v>7</v>
      </c>
      <c r="F1413" s="39">
        <v>7</v>
      </c>
      <c r="G1413" s="39">
        <v>5</v>
      </c>
      <c r="H1413" s="39">
        <v>5</v>
      </c>
      <c r="I1413" s="39">
        <v>6</v>
      </c>
      <c r="J1413" s="39">
        <v>5</v>
      </c>
      <c r="K1413" s="39">
        <v>7</v>
      </c>
      <c r="L1413" s="39">
        <v>7</v>
      </c>
      <c r="M1413" s="40">
        <v>7</v>
      </c>
      <c r="N1413" s="41">
        <f t="shared" si="179"/>
        <v>5</v>
      </c>
      <c r="O1413" s="42">
        <f t="shared" si="180"/>
        <v>4</v>
      </c>
      <c r="P1413" s="43">
        <f t="shared" si="181"/>
        <v>0.4444444444444444</v>
      </c>
    </row>
    <row r="1414" spans="1:16" ht="9.75" customHeight="1">
      <c r="A1414" s="5"/>
      <c r="B1414" s="37" t="s">
        <v>284</v>
      </c>
      <c r="C1414" s="37"/>
      <c r="D1414" s="38"/>
      <c r="E1414" s="39"/>
      <c r="F1414" s="39"/>
      <c r="G1414" s="39"/>
      <c r="H1414" s="39"/>
      <c r="I1414" s="39"/>
      <c r="J1414" s="39"/>
      <c r="K1414" s="39"/>
      <c r="L1414" s="39"/>
      <c r="M1414" s="40"/>
      <c r="N1414" s="41"/>
      <c r="O1414" s="42"/>
      <c r="P1414" s="43"/>
    </row>
    <row r="1415" spans="1:16" ht="9.75" customHeight="1">
      <c r="A1415" s="5"/>
      <c r="B1415" s="37" t="s">
        <v>285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82" ref="C1417:M1417">SUM(C1401:C1405,C1412:C1416)</f>
        <v>121</v>
      </c>
      <c r="D1417" s="46">
        <f t="shared" si="182"/>
        <v>89</v>
      </c>
      <c r="E1417" s="47">
        <f t="shared" si="182"/>
        <v>68</v>
      </c>
      <c r="F1417" s="47">
        <f t="shared" si="182"/>
        <v>52</v>
      </c>
      <c r="G1417" s="47">
        <f t="shared" si="182"/>
        <v>38</v>
      </c>
      <c r="H1417" s="47">
        <f t="shared" si="182"/>
        <v>38</v>
      </c>
      <c r="I1417" s="47">
        <f t="shared" si="182"/>
        <v>45</v>
      </c>
      <c r="J1417" s="47">
        <f t="shared" si="182"/>
        <v>40</v>
      </c>
      <c r="K1417" s="47">
        <f t="shared" si="182"/>
        <v>51</v>
      </c>
      <c r="L1417" s="47">
        <f t="shared" si="182"/>
        <v>60</v>
      </c>
      <c r="M1417" s="48">
        <f t="shared" si="182"/>
        <v>64</v>
      </c>
      <c r="N1417" s="49">
        <f t="shared" si="179"/>
        <v>38</v>
      </c>
      <c r="O1417" s="50">
        <f t="shared" si="180"/>
        <v>83</v>
      </c>
      <c r="P1417" s="51">
        <f t="shared" si="181"/>
        <v>0.6859504132231405</v>
      </c>
    </row>
    <row r="1418" spans="1:16" ht="9.75" customHeight="1">
      <c r="A1418" s="36" t="s">
        <v>116</v>
      </c>
      <c r="B1418" s="52" t="s">
        <v>0</v>
      </c>
      <c r="C1418" s="52">
        <v>114</v>
      </c>
      <c r="D1418" s="53">
        <v>74</v>
      </c>
      <c r="E1418" s="54">
        <v>52</v>
      </c>
      <c r="F1418" s="54">
        <v>42</v>
      </c>
      <c r="G1418" s="54">
        <v>40</v>
      </c>
      <c r="H1418" s="54">
        <v>40</v>
      </c>
      <c r="I1418" s="54">
        <v>43</v>
      </c>
      <c r="J1418" s="54">
        <v>39</v>
      </c>
      <c r="K1418" s="54">
        <v>41</v>
      </c>
      <c r="L1418" s="54">
        <v>52</v>
      </c>
      <c r="M1418" s="55">
        <v>66</v>
      </c>
      <c r="N1418" s="56">
        <f>MIN(D1418:M1418)</f>
        <v>39</v>
      </c>
      <c r="O1418" s="57">
        <f>C1418-N1418</f>
        <v>75</v>
      </c>
      <c r="P1418" s="58">
        <f>O1418/C1418</f>
        <v>0.6578947368421053</v>
      </c>
    </row>
    <row r="1419" spans="1:16" ht="9.75" customHeight="1">
      <c r="A1419" s="5"/>
      <c r="B1419" s="37" t="s">
        <v>1</v>
      </c>
      <c r="C1419" s="37">
        <v>45</v>
      </c>
      <c r="D1419" s="38">
        <v>0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2</v>
      </c>
      <c r="K1419" s="39">
        <v>8</v>
      </c>
      <c r="L1419" s="39">
        <v>17</v>
      </c>
      <c r="M1419" s="40">
        <v>24</v>
      </c>
      <c r="N1419" s="41">
        <f>MIN(D1419:M1419)</f>
        <v>0</v>
      </c>
      <c r="O1419" s="42">
        <f>C1419-N1419</f>
        <v>45</v>
      </c>
      <c r="P1419" s="43">
        <f>O1419/C1419</f>
        <v>1</v>
      </c>
    </row>
    <row r="1420" spans="1:16" ht="9.75" customHeight="1">
      <c r="A1420" s="5"/>
      <c r="B1420" s="37" t="s">
        <v>2</v>
      </c>
      <c r="C1420" s="37"/>
      <c r="D1420" s="38"/>
      <c r="E1420" s="39"/>
      <c r="F1420" s="39"/>
      <c r="G1420" s="39"/>
      <c r="H1420" s="39"/>
      <c r="I1420" s="39"/>
      <c r="J1420" s="39"/>
      <c r="K1420" s="39"/>
      <c r="L1420" s="39"/>
      <c r="M1420" s="40"/>
      <c r="N1420" s="41"/>
      <c r="O1420" s="42"/>
      <c r="P1420" s="43"/>
    </row>
    <row r="1421" spans="1:16" ht="9.75" customHeight="1">
      <c r="A1421" s="5"/>
      <c r="B1421" s="37" t="s">
        <v>569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288</v>
      </c>
      <c r="C1423" s="37"/>
      <c r="D1423" s="38"/>
      <c r="E1423" s="39"/>
      <c r="F1423" s="39"/>
      <c r="G1423" s="39"/>
      <c r="H1423" s="39"/>
      <c r="I1423" s="39"/>
      <c r="J1423" s="39"/>
      <c r="K1423" s="39"/>
      <c r="L1423" s="39"/>
      <c r="M1423" s="40"/>
      <c r="N1423" s="41"/>
      <c r="O1423" s="42"/>
      <c r="P1423" s="43"/>
    </row>
    <row r="1424" spans="1:16" ht="9.75" customHeight="1">
      <c r="A1424" s="5"/>
      <c r="B1424" s="37" t="s">
        <v>288</v>
      </c>
      <c r="C1424" s="37"/>
      <c r="D1424" s="38"/>
      <c r="E1424" s="39"/>
      <c r="F1424" s="39"/>
      <c r="G1424" s="39"/>
      <c r="H1424" s="39"/>
      <c r="I1424" s="39"/>
      <c r="J1424" s="39"/>
      <c r="K1424" s="39"/>
      <c r="L1424" s="39"/>
      <c r="M1424" s="40"/>
      <c r="N1424" s="41"/>
      <c r="O1424" s="42"/>
      <c r="P1424" s="43"/>
    </row>
    <row r="1425" spans="1:16" ht="9.75" customHeight="1">
      <c r="A1425" s="5"/>
      <c r="B1425" s="37" t="s">
        <v>288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288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288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288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289</v>
      </c>
      <c r="C1429" s="37"/>
      <c r="D1429" s="38"/>
      <c r="E1429" s="39"/>
      <c r="F1429" s="39"/>
      <c r="G1429" s="39"/>
      <c r="H1429" s="39"/>
      <c r="I1429" s="39"/>
      <c r="J1429" s="39"/>
      <c r="K1429" s="39"/>
      <c r="L1429" s="39"/>
      <c r="M1429" s="40"/>
      <c r="N1429" s="41"/>
      <c r="O1429" s="42"/>
      <c r="P1429" s="43"/>
    </row>
    <row r="1430" spans="1:16" ht="9.75" customHeight="1">
      <c r="A1430" s="5"/>
      <c r="B1430" s="37" t="s">
        <v>104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284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285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83" ref="C1434:M1434">SUM(C1418:C1422,C1429:C1433)</f>
        <v>159</v>
      </c>
      <c r="D1434" s="46">
        <f t="shared" si="183"/>
        <v>74</v>
      </c>
      <c r="E1434" s="47">
        <f t="shared" si="183"/>
        <v>52</v>
      </c>
      <c r="F1434" s="47">
        <f t="shared" si="183"/>
        <v>42</v>
      </c>
      <c r="G1434" s="47">
        <f t="shared" si="183"/>
        <v>40</v>
      </c>
      <c r="H1434" s="47">
        <f t="shared" si="183"/>
        <v>40</v>
      </c>
      <c r="I1434" s="47">
        <f t="shared" si="183"/>
        <v>43</v>
      </c>
      <c r="J1434" s="47">
        <f t="shared" si="183"/>
        <v>41</v>
      </c>
      <c r="K1434" s="47">
        <f t="shared" si="183"/>
        <v>49</v>
      </c>
      <c r="L1434" s="47">
        <f t="shared" si="183"/>
        <v>69</v>
      </c>
      <c r="M1434" s="48">
        <f t="shared" si="183"/>
        <v>90</v>
      </c>
      <c r="N1434" s="49">
        <f>MIN(D1434:M1434)</f>
        <v>40</v>
      </c>
      <c r="O1434" s="50">
        <f>C1434-N1434</f>
        <v>119</v>
      </c>
      <c r="P1434" s="51">
        <f>O1434/C1434</f>
        <v>0.7484276729559748</v>
      </c>
    </row>
    <row r="1435" spans="1:16" ht="9.75" customHeight="1">
      <c r="A1435" s="36" t="s">
        <v>117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>
        <v>158</v>
      </c>
      <c r="D1436" s="38">
        <v>17</v>
      </c>
      <c r="E1436" s="39">
        <v>0</v>
      </c>
      <c r="F1436" s="39">
        <v>0</v>
      </c>
      <c r="G1436" s="39">
        <v>0</v>
      </c>
      <c r="H1436" s="39">
        <v>0</v>
      </c>
      <c r="I1436" s="39">
        <v>1</v>
      </c>
      <c r="J1436" s="39">
        <v>2</v>
      </c>
      <c r="K1436" s="39">
        <v>22</v>
      </c>
      <c r="L1436" s="39">
        <v>48</v>
      </c>
      <c r="M1436" s="40">
        <v>92</v>
      </c>
      <c r="N1436" s="41">
        <f>MIN(D1436:M1436)</f>
        <v>0</v>
      </c>
      <c r="O1436" s="42">
        <f>C1436-N1436</f>
        <v>158</v>
      </c>
      <c r="P1436" s="43">
        <f>O1436/C1436</f>
        <v>1</v>
      </c>
    </row>
    <row r="1437" spans="1:16" ht="9.75" customHeight="1">
      <c r="A1437" s="5"/>
      <c r="B1437" s="37" t="s">
        <v>2</v>
      </c>
      <c r="C1437" s="37"/>
      <c r="D1437" s="38"/>
      <c r="E1437" s="39"/>
      <c r="F1437" s="39"/>
      <c r="G1437" s="39"/>
      <c r="H1437" s="39"/>
      <c r="I1437" s="39"/>
      <c r="J1437" s="39"/>
      <c r="K1437" s="39"/>
      <c r="L1437" s="39"/>
      <c r="M1437" s="40"/>
      <c r="N1437" s="41"/>
      <c r="O1437" s="42"/>
      <c r="P1437" s="43"/>
    </row>
    <row r="1438" spans="1:16" ht="9.75" customHeight="1">
      <c r="A1438" s="5"/>
      <c r="B1438" s="37" t="s">
        <v>569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288</v>
      </c>
      <c r="C1440" s="37"/>
      <c r="D1440" s="38"/>
      <c r="E1440" s="39"/>
      <c r="F1440" s="39"/>
      <c r="G1440" s="39"/>
      <c r="H1440" s="39"/>
      <c r="I1440" s="39"/>
      <c r="J1440" s="39"/>
      <c r="K1440" s="39"/>
      <c r="L1440" s="39"/>
      <c r="M1440" s="40"/>
      <c r="N1440" s="41"/>
      <c r="O1440" s="42"/>
      <c r="P1440" s="43"/>
    </row>
    <row r="1441" spans="1:16" ht="9.75" customHeight="1">
      <c r="A1441" s="5"/>
      <c r="B1441" s="37" t="s">
        <v>288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288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288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288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288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289</v>
      </c>
      <c r="C1446" s="37"/>
      <c r="D1446" s="38"/>
      <c r="E1446" s="39"/>
      <c r="F1446" s="39"/>
      <c r="G1446" s="39"/>
      <c r="H1446" s="39"/>
      <c r="I1446" s="39"/>
      <c r="J1446" s="39"/>
      <c r="K1446" s="39"/>
      <c r="L1446" s="39"/>
      <c r="M1446" s="40"/>
      <c r="N1446" s="41"/>
      <c r="O1446" s="42"/>
      <c r="P1446" s="43"/>
    </row>
    <row r="1447" spans="1:16" ht="9.75" customHeight="1">
      <c r="A1447" s="5"/>
      <c r="B1447" s="37" t="s">
        <v>104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284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285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84" ref="C1451:M1451">SUM(C1435:C1439,C1446:C1450)</f>
        <v>158</v>
      </c>
      <c r="D1451" s="46">
        <f t="shared" si="184"/>
        <v>17</v>
      </c>
      <c r="E1451" s="47">
        <f t="shared" si="184"/>
        <v>0</v>
      </c>
      <c r="F1451" s="47">
        <f t="shared" si="184"/>
        <v>0</v>
      </c>
      <c r="G1451" s="47">
        <f t="shared" si="184"/>
        <v>0</v>
      </c>
      <c r="H1451" s="47">
        <f t="shared" si="184"/>
        <v>0</v>
      </c>
      <c r="I1451" s="47">
        <f t="shared" si="184"/>
        <v>1</v>
      </c>
      <c r="J1451" s="47">
        <f t="shared" si="184"/>
        <v>2</v>
      </c>
      <c r="K1451" s="47">
        <f t="shared" si="184"/>
        <v>22</v>
      </c>
      <c r="L1451" s="47">
        <f t="shared" si="184"/>
        <v>48</v>
      </c>
      <c r="M1451" s="48">
        <f t="shared" si="184"/>
        <v>92</v>
      </c>
      <c r="N1451" s="49">
        <f>MIN(D1451:M1451)</f>
        <v>0</v>
      </c>
      <c r="O1451" s="50">
        <f>C1451-N1451</f>
        <v>158</v>
      </c>
      <c r="P1451" s="51">
        <f>O1451/C1451</f>
        <v>1</v>
      </c>
    </row>
    <row r="1452" spans="1:16" ht="9.75" customHeight="1">
      <c r="A1452" s="36" t="s">
        <v>118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>
        <v>72</v>
      </c>
      <c r="D1453" s="38">
        <v>65</v>
      </c>
      <c r="E1453" s="39">
        <v>42</v>
      </c>
      <c r="F1453" s="39">
        <v>22</v>
      </c>
      <c r="G1453" s="39">
        <v>2</v>
      </c>
      <c r="H1453" s="39">
        <v>3</v>
      </c>
      <c r="I1453" s="39">
        <v>12</v>
      </c>
      <c r="J1453" s="39">
        <v>15</v>
      </c>
      <c r="K1453" s="39">
        <v>23</v>
      </c>
      <c r="L1453" s="39">
        <v>33</v>
      </c>
      <c r="M1453" s="40">
        <v>43</v>
      </c>
      <c r="N1453" s="41">
        <f>MIN(D1453:M1453)</f>
        <v>2</v>
      </c>
      <c r="O1453" s="42">
        <f>C1453-N1453</f>
        <v>70</v>
      </c>
      <c r="P1453" s="43">
        <f>O1453/C1453</f>
        <v>0.9722222222222222</v>
      </c>
    </row>
    <row r="1454" spans="1:16" ht="9.75" customHeight="1">
      <c r="A1454" s="5"/>
      <c r="B1454" s="37" t="s">
        <v>2</v>
      </c>
      <c r="C1454" s="37"/>
      <c r="D1454" s="38"/>
      <c r="E1454" s="39"/>
      <c r="F1454" s="39"/>
      <c r="G1454" s="39"/>
      <c r="H1454" s="39"/>
      <c r="I1454" s="39"/>
      <c r="J1454" s="39"/>
      <c r="K1454" s="39"/>
      <c r="L1454" s="39"/>
      <c r="M1454" s="40"/>
      <c r="N1454" s="41"/>
      <c r="O1454" s="42"/>
      <c r="P1454" s="43"/>
    </row>
    <row r="1455" spans="1:16" ht="9.75" customHeight="1">
      <c r="A1455" s="5"/>
      <c r="B1455" s="37" t="s">
        <v>569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516</v>
      </c>
      <c r="C1457" s="37">
        <v>84</v>
      </c>
      <c r="D1457" s="38">
        <v>80</v>
      </c>
      <c r="E1457" s="39">
        <v>72</v>
      </c>
      <c r="F1457" s="39">
        <v>57</v>
      </c>
      <c r="G1457" s="39">
        <v>44</v>
      </c>
      <c r="H1457" s="39">
        <v>44</v>
      </c>
      <c r="I1457" s="39">
        <v>45</v>
      </c>
      <c r="J1457" s="39">
        <v>45</v>
      </c>
      <c r="K1457" s="39">
        <v>49</v>
      </c>
      <c r="L1457" s="39">
        <v>54</v>
      </c>
      <c r="M1457" s="40">
        <v>63</v>
      </c>
      <c r="N1457" s="41">
        <f>MIN(D1457:M1457)</f>
        <v>44</v>
      </c>
      <c r="O1457" s="42">
        <f>C1457-N1457</f>
        <v>40</v>
      </c>
      <c r="P1457" s="43">
        <f>O1457/C1457</f>
        <v>0.47619047619047616</v>
      </c>
    </row>
    <row r="1458" spans="1:16" ht="9.75" customHeight="1">
      <c r="A1458" s="5"/>
      <c r="B1458" s="37" t="s">
        <v>288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288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288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288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288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289</v>
      </c>
      <c r="C1463" s="37">
        <f aca="true" t="shared" si="185" ref="C1463:M1463">SUM(C1457:C1462)</f>
        <v>84</v>
      </c>
      <c r="D1463" s="38">
        <f t="shared" si="185"/>
        <v>80</v>
      </c>
      <c r="E1463" s="39">
        <f t="shared" si="185"/>
        <v>72</v>
      </c>
      <c r="F1463" s="39">
        <f t="shared" si="185"/>
        <v>57</v>
      </c>
      <c r="G1463" s="39">
        <f t="shared" si="185"/>
        <v>44</v>
      </c>
      <c r="H1463" s="39">
        <f t="shared" si="185"/>
        <v>44</v>
      </c>
      <c r="I1463" s="39">
        <f t="shared" si="185"/>
        <v>45</v>
      </c>
      <c r="J1463" s="39">
        <f t="shared" si="185"/>
        <v>45</v>
      </c>
      <c r="K1463" s="39">
        <f t="shared" si="185"/>
        <v>49</v>
      </c>
      <c r="L1463" s="39">
        <f t="shared" si="185"/>
        <v>54</v>
      </c>
      <c r="M1463" s="40">
        <f t="shared" si="185"/>
        <v>63</v>
      </c>
      <c r="N1463" s="41">
        <f>MIN(D1463:M1463)</f>
        <v>44</v>
      </c>
      <c r="O1463" s="42">
        <f>C1463-N1463</f>
        <v>40</v>
      </c>
      <c r="P1463" s="43">
        <f>O1463/C1463</f>
        <v>0.47619047619047616</v>
      </c>
    </row>
    <row r="1464" spans="1:16" ht="9.75" customHeight="1">
      <c r="A1464" s="5"/>
      <c r="B1464" s="37" t="s">
        <v>104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284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285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86" ref="C1468:M1468">SUM(C1452:C1456,C1463:C1467)</f>
        <v>156</v>
      </c>
      <c r="D1468" s="46">
        <f t="shared" si="186"/>
        <v>145</v>
      </c>
      <c r="E1468" s="47">
        <f t="shared" si="186"/>
        <v>114</v>
      </c>
      <c r="F1468" s="47">
        <f t="shared" si="186"/>
        <v>79</v>
      </c>
      <c r="G1468" s="47">
        <f t="shared" si="186"/>
        <v>46</v>
      </c>
      <c r="H1468" s="47">
        <f t="shared" si="186"/>
        <v>47</v>
      </c>
      <c r="I1468" s="47">
        <f t="shared" si="186"/>
        <v>57</v>
      </c>
      <c r="J1468" s="47">
        <f t="shared" si="186"/>
        <v>60</v>
      </c>
      <c r="K1468" s="47">
        <f t="shared" si="186"/>
        <v>72</v>
      </c>
      <c r="L1468" s="47">
        <f t="shared" si="186"/>
        <v>87</v>
      </c>
      <c r="M1468" s="48">
        <f t="shared" si="186"/>
        <v>106</v>
      </c>
      <c r="N1468" s="49">
        <f>MIN(D1468:M1468)</f>
        <v>46</v>
      </c>
      <c r="O1468" s="50">
        <f>C1468-N1468</f>
        <v>110</v>
      </c>
      <c r="P1468" s="51">
        <f>O1468/C1468</f>
        <v>0.7051282051282052</v>
      </c>
    </row>
    <row r="1469" spans="1:16" ht="9.75" customHeight="1">
      <c r="A1469" s="36" t="s">
        <v>119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>
        <v>110</v>
      </c>
      <c r="D1471" s="38">
        <v>10</v>
      </c>
      <c r="E1471" s="39">
        <v>0</v>
      </c>
      <c r="F1471" s="39">
        <v>0</v>
      </c>
      <c r="G1471" s="39">
        <v>3</v>
      </c>
      <c r="H1471" s="39">
        <v>2</v>
      </c>
      <c r="I1471" s="39">
        <v>10</v>
      </c>
      <c r="J1471" s="39">
        <v>17</v>
      </c>
      <c r="K1471" s="39">
        <v>37</v>
      </c>
      <c r="L1471" s="39">
        <v>52</v>
      </c>
      <c r="M1471" s="40">
        <v>65</v>
      </c>
      <c r="N1471" s="41">
        <f>MIN(D1471:M1471)</f>
        <v>0</v>
      </c>
      <c r="O1471" s="42">
        <f>C1471-N1471</f>
        <v>110</v>
      </c>
      <c r="P1471" s="43">
        <f>O1471/C1471</f>
        <v>1</v>
      </c>
    </row>
    <row r="1472" spans="1:16" ht="9.75" customHeight="1">
      <c r="A1472" s="5"/>
      <c r="B1472" s="37" t="s">
        <v>569</v>
      </c>
      <c r="C1472" s="37"/>
      <c r="D1472" s="38"/>
      <c r="E1472" s="39"/>
      <c r="F1472" s="39"/>
      <c r="G1472" s="39"/>
      <c r="H1472" s="39"/>
      <c r="I1472" s="39"/>
      <c r="J1472" s="39"/>
      <c r="K1472" s="39"/>
      <c r="L1472" s="39"/>
      <c r="M1472" s="40"/>
      <c r="N1472" s="41"/>
      <c r="O1472" s="42"/>
      <c r="P1472" s="43"/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516</v>
      </c>
      <c r="C1474" s="37">
        <v>13</v>
      </c>
      <c r="D1474" s="38">
        <v>13</v>
      </c>
      <c r="E1474" s="39">
        <v>12</v>
      </c>
      <c r="F1474" s="39">
        <v>11</v>
      </c>
      <c r="G1474" s="39">
        <v>11</v>
      </c>
      <c r="H1474" s="39">
        <v>11</v>
      </c>
      <c r="I1474" s="39">
        <v>10</v>
      </c>
      <c r="J1474" s="39">
        <v>10</v>
      </c>
      <c r="K1474" s="39">
        <v>10</v>
      </c>
      <c r="L1474" s="39">
        <v>10</v>
      </c>
      <c r="M1474" s="40">
        <v>10</v>
      </c>
      <c r="N1474" s="41">
        <f>MIN(D1474:M1474)</f>
        <v>10</v>
      </c>
      <c r="O1474" s="42">
        <f>C1474-N1474</f>
        <v>3</v>
      </c>
      <c r="P1474" s="43">
        <f>O1474/C1474</f>
        <v>0.23076923076923078</v>
      </c>
    </row>
    <row r="1475" spans="1:16" ht="9.75" customHeight="1">
      <c r="A1475" s="5"/>
      <c r="B1475" s="37" t="s">
        <v>288</v>
      </c>
      <c r="C1475" s="37"/>
      <c r="D1475" s="38"/>
      <c r="E1475" s="39"/>
      <c r="F1475" s="39"/>
      <c r="G1475" s="39"/>
      <c r="H1475" s="39"/>
      <c r="I1475" s="39"/>
      <c r="J1475" s="39"/>
      <c r="K1475" s="39"/>
      <c r="L1475" s="39"/>
      <c r="M1475" s="40"/>
      <c r="N1475" s="41"/>
      <c r="O1475" s="42"/>
      <c r="P1475" s="43"/>
    </row>
    <row r="1476" spans="1:16" ht="9.75" customHeight="1">
      <c r="A1476" s="5"/>
      <c r="B1476" s="37" t="s">
        <v>288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288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288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288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289</v>
      </c>
      <c r="C1480" s="37">
        <f aca="true" t="shared" si="187" ref="C1480:M1480">SUM(C1474:C1479)</f>
        <v>13</v>
      </c>
      <c r="D1480" s="38">
        <f t="shared" si="187"/>
        <v>13</v>
      </c>
      <c r="E1480" s="39">
        <f t="shared" si="187"/>
        <v>12</v>
      </c>
      <c r="F1480" s="39">
        <f t="shared" si="187"/>
        <v>11</v>
      </c>
      <c r="G1480" s="39">
        <f t="shared" si="187"/>
        <v>11</v>
      </c>
      <c r="H1480" s="39">
        <f t="shared" si="187"/>
        <v>11</v>
      </c>
      <c r="I1480" s="39">
        <f t="shared" si="187"/>
        <v>10</v>
      </c>
      <c r="J1480" s="39">
        <f t="shared" si="187"/>
        <v>10</v>
      </c>
      <c r="K1480" s="39">
        <f t="shared" si="187"/>
        <v>10</v>
      </c>
      <c r="L1480" s="39">
        <f t="shared" si="187"/>
        <v>10</v>
      </c>
      <c r="M1480" s="40">
        <f t="shared" si="187"/>
        <v>10</v>
      </c>
      <c r="N1480" s="41">
        <f>MIN(D1480:M1480)</f>
        <v>10</v>
      </c>
      <c r="O1480" s="42">
        <f>C1480-N1480</f>
        <v>3</v>
      </c>
      <c r="P1480" s="43">
        <f>O1480/C1480</f>
        <v>0.23076923076923078</v>
      </c>
    </row>
    <row r="1481" spans="1:16" ht="9.75" customHeight="1">
      <c r="A1481" s="5"/>
      <c r="B1481" s="37" t="s">
        <v>104</v>
      </c>
      <c r="C1481" s="37"/>
      <c r="D1481" s="38"/>
      <c r="E1481" s="39"/>
      <c r="F1481" s="39"/>
      <c r="G1481" s="39"/>
      <c r="H1481" s="39"/>
      <c r="I1481" s="39"/>
      <c r="J1481" s="39"/>
      <c r="K1481" s="39"/>
      <c r="L1481" s="39"/>
      <c r="M1481" s="40"/>
      <c r="N1481" s="41"/>
      <c r="O1481" s="42"/>
      <c r="P1481" s="43"/>
    </row>
    <row r="1482" spans="1:16" ht="9.75" customHeight="1">
      <c r="A1482" s="5"/>
      <c r="B1482" s="37" t="s">
        <v>284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285</v>
      </c>
      <c r="C1483" s="37"/>
      <c r="D1483" s="38"/>
      <c r="E1483" s="39"/>
      <c r="F1483" s="39"/>
      <c r="G1483" s="39"/>
      <c r="H1483" s="39"/>
      <c r="I1483" s="39"/>
      <c r="J1483" s="39"/>
      <c r="K1483" s="39"/>
      <c r="L1483" s="39"/>
      <c r="M1483" s="40"/>
      <c r="N1483" s="41"/>
      <c r="O1483" s="42"/>
      <c r="P1483" s="43"/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88" ref="C1485:M1485">SUM(C1469:C1473,C1480:C1484)</f>
        <v>123</v>
      </c>
      <c r="D1485" s="46">
        <f t="shared" si="188"/>
        <v>23</v>
      </c>
      <c r="E1485" s="47">
        <f t="shared" si="188"/>
        <v>12</v>
      </c>
      <c r="F1485" s="47">
        <f t="shared" si="188"/>
        <v>11</v>
      </c>
      <c r="G1485" s="47">
        <f t="shared" si="188"/>
        <v>14</v>
      </c>
      <c r="H1485" s="47">
        <f t="shared" si="188"/>
        <v>13</v>
      </c>
      <c r="I1485" s="47">
        <f t="shared" si="188"/>
        <v>20</v>
      </c>
      <c r="J1485" s="47">
        <f t="shared" si="188"/>
        <v>27</v>
      </c>
      <c r="K1485" s="47">
        <f t="shared" si="188"/>
        <v>47</v>
      </c>
      <c r="L1485" s="47">
        <f t="shared" si="188"/>
        <v>62</v>
      </c>
      <c r="M1485" s="48">
        <f t="shared" si="188"/>
        <v>75</v>
      </c>
      <c r="N1485" s="49">
        <f>MIN(D1485:M1485)</f>
        <v>11</v>
      </c>
      <c r="O1485" s="50">
        <f>C1485-N1485</f>
        <v>112</v>
      </c>
      <c r="P1485" s="51">
        <f>O1485/C1485</f>
        <v>0.9105691056910569</v>
      </c>
    </row>
    <row r="1486" spans="1:16" ht="9.75" customHeight="1">
      <c r="A1486" s="36" t="s">
        <v>75</v>
      </c>
      <c r="B1486" s="52" t="s">
        <v>0</v>
      </c>
      <c r="C1486" s="52"/>
      <c r="D1486" s="53"/>
      <c r="E1486" s="54"/>
      <c r="F1486" s="54"/>
      <c r="G1486" s="54"/>
      <c r="H1486" s="54"/>
      <c r="I1486" s="54"/>
      <c r="J1486" s="54"/>
      <c r="K1486" s="54"/>
      <c r="L1486" s="54"/>
      <c r="M1486" s="55"/>
      <c r="N1486" s="56"/>
      <c r="O1486" s="57"/>
      <c r="P1486" s="58"/>
    </row>
    <row r="1487" spans="1:16" ht="9.75" customHeight="1">
      <c r="A1487" s="5"/>
      <c r="B1487" s="37" t="s">
        <v>1</v>
      </c>
      <c r="C1487" s="37"/>
      <c r="D1487" s="38"/>
      <c r="E1487" s="39"/>
      <c r="F1487" s="39"/>
      <c r="G1487" s="39"/>
      <c r="H1487" s="39"/>
      <c r="I1487" s="39"/>
      <c r="J1487" s="39"/>
      <c r="K1487" s="39"/>
      <c r="L1487" s="39"/>
      <c r="M1487" s="40"/>
      <c r="N1487" s="41"/>
      <c r="O1487" s="42"/>
      <c r="P1487" s="43"/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569</v>
      </c>
      <c r="C1489" s="37"/>
      <c r="D1489" s="38"/>
      <c r="E1489" s="39"/>
      <c r="F1489" s="39"/>
      <c r="G1489" s="39"/>
      <c r="H1489" s="39"/>
      <c r="I1489" s="39"/>
      <c r="J1489" s="39"/>
      <c r="K1489" s="39"/>
      <c r="L1489" s="39"/>
      <c r="M1489" s="40"/>
      <c r="N1489" s="41"/>
      <c r="O1489" s="42"/>
      <c r="P1489" s="43"/>
    </row>
    <row r="1490" spans="1:16" ht="9.75" customHeight="1">
      <c r="A1490" s="5"/>
      <c r="B1490" s="37" t="s">
        <v>3</v>
      </c>
      <c r="C1490" s="37"/>
      <c r="D1490" s="38"/>
      <c r="E1490" s="39"/>
      <c r="F1490" s="39"/>
      <c r="G1490" s="39"/>
      <c r="H1490" s="39"/>
      <c r="I1490" s="39"/>
      <c r="J1490" s="39"/>
      <c r="K1490" s="39"/>
      <c r="L1490" s="39"/>
      <c r="M1490" s="40"/>
      <c r="N1490" s="41"/>
      <c r="O1490" s="42"/>
      <c r="P1490" s="43"/>
    </row>
    <row r="1491" spans="1:16" ht="9.75" customHeight="1">
      <c r="A1491" s="5"/>
      <c r="B1491" s="37" t="s">
        <v>288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288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288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288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288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288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289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104</v>
      </c>
      <c r="C1498" s="37">
        <v>5</v>
      </c>
      <c r="D1498" s="38">
        <v>3</v>
      </c>
      <c r="E1498" s="39">
        <v>1</v>
      </c>
      <c r="F1498" s="39">
        <v>0</v>
      </c>
      <c r="G1498" s="39">
        <v>0</v>
      </c>
      <c r="H1498" s="39">
        <v>0</v>
      </c>
      <c r="I1498" s="39">
        <v>1</v>
      </c>
      <c r="J1498" s="39">
        <v>0</v>
      </c>
      <c r="K1498" s="39">
        <v>1</v>
      </c>
      <c r="L1498" s="39">
        <v>2</v>
      </c>
      <c r="M1498" s="40">
        <v>3</v>
      </c>
      <c r="N1498" s="41">
        <f>MIN(D1498:M1498)</f>
        <v>0</v>
      </c>
      <c r="O1498" s="42">
        <f>C1498-N1498</f>
        <v>5</v>
      </c>
      <c r="P1498" s="43">
        <f>O1498/C1498</f>
        <v>1</v>
      </c>
    </row>
    <row r="1499" spans="1:16" ht="9.75" customHeight="1">
      <c r="A1499" s="5"/>
      <c r="B1499" s="37" t="s">
        <v>284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285</v>
      </c>
      <c r="C1500" s="37">
        <v>6</v>
      </c>
      <c r="D1500" s="38">
        <v>3</v>
      </c>
      <c r="E1500" s="39">
        <v>2</v>
      </c>
      <c r="F1500" s="39">
        <v>1</v>
      </c>
      <c r="G1500" s="39">
        <v>1</v>
      </c>
      <c r="H1500" s="39">
        <v>1</v>
      </c>
      <c r="I1500" s="39">
        <v>2</v>
      </c>
      <c r="J1500" s="39">
        <v>2</v>
      </c>
      <c r="K1500" s="39">
        <v>2</v>
      </c>
      <c r="L1500" s="39">
        <v>3</v>
      </c>
      <c r="M1500" s="40">
        <v>3</v>
      </c>
      <c r="N1500" s="41">
        <f>MIN(D1500:M1500)</f>
        <v>1</v>
      </c>
      <c r="O1500" s="42">
        <f>C1500-N1500</f>
        <v>5</v>
      </c>
      <c r="P1500" s="43">
        <f>O1500/C1500</f>
        <v>0.8333333333333334</v>
      </c>
    </row>
    <row r="1501" spans="1:16" ht="9.75" customHeight="1">
      <c r="A1501" s="5"/>
      <c r="B1501" s="37" t="s">
        <v>4</v>
      </c>
      <c r="C1501" s="37"/>
      <c r="D1501" s="38"/>
      <c r="E1501" s="39"/>
      <c r="F1501" s="39"/>
      <c r="G1501" s="39"/>
      <c r="H1501" s="39"/>
      <c r="I1501" s="39"/>
      <c r="J1501" s="39"/>
      <c r="K1501" s="39"/>
      <c r="L1501" s="39"/>
      <c r="M1501" s="40"/>
      <c r="N1501" s="41"/>
      <c r="O1501" s="42"/>
      <c r="P1501" s="43"/>
    </row>
    <row r="1502" spans="1:16" ht="9.75" customHeight="1">
      <c r="A1502" s="44"/>
      <c r="B1502" s="45" t="s">
        <v>5</v>
      </c>
      <c r="C1502" s="45">
        <f aca="true" t="shared" si="189" ref="C1502:M1502">SUM(C1486:C1490,C1497:C1501)</f>
        <v>11</v>
      </c>
      <c r="D1502" s="46">
        <f t="shared" si="189"/>
        <v>6</v>
      </c>
      <c r="E1502" s="47">
        <f t="shared" si="189"/>
        <v>3</v>
      </c>
      <c r="F1502" s="47">
        <f t="shared" si="189"/>
        <v>1</v>
      </c>
      <c r="G1502" s="47">
        <f t="shared" si="189"/>
        <v>1</v>
      </c>
      <c r="H1502" s="47">
        <f t="shared" si="189"/>
        <v>1</v>
      </c>
      <c r="I1502" s="47">
        <f t="shared" si="189"/>
        <v>3</v>
      </c>
      <c r="J1502" s="47">
        <f t="shared" si="189"/>
        <v>2</v>
      </c>
      <c r="K1502" s="47">
        <f t="shared" si="189"/>
        <v>3</v>
      </c>
      <c r="L1502" s="47">
        <f t="shared" si="189"/>
        <v>5</v>
      </c>
      <c r="M1502" s="48">
        <f t="shared" si="189"/>
        <v>6</v>
      </c>
      <c r="N1502" s="49">
        <f>MIN(D1502:M1502)</f>
        <v>1</v>
      </c>
      <c r="O1502" s="50">
        <f>C1502-N1502</f>
        <v>10</v>
      </c>
      <c r="P1502" s="51">
        <f>O1502/C1502</f>
        <v>0.9090909090909091</v>
      </c>
    </row>
    <row r="1503" spans="1:16" ht="9.75" customHeight="1">
      <c r="A1503" s="36" t="s">
        <v>76</v>
      </c>
      <c r="B1503" s="52" t="s">
        <v>0</v>
      </c>
      <c r="C1503" s="52">
        <v>128</v>
      </c>
      <c r="D1503" s="53">
        <v>116</v>
      </c>
      <c r="E1503" s="54">
        <v>93</v>
      </c>
      <c r="F1503" s="54">
        <v>57</v>
      </c>
      <c r="G1503" s="54">
        <v>31</v>
      </c>
      <c r="H1503" s="54">
        <v>25</v>
      </c>
      <c r="I1503" s="54">
        <v>26</v>
      </c>
      <c r="J1503" s="54">
        <v>25</v>
      </c>
      <c r="K1503" s="54">
        <v>22</v>
      </c>
      <c r="L1503" s="54">
        <v>28</v>
      </c>
      <c r="M1503" s="55">
        <v>39</v>
      </c>
      <c r="N1503" s="56">
        <f>MIN(D1503:M1503)</f>
        <v>22</v>
      </c>
      <c r="O1503" s="57">
        <f>C1503-N1503</f>
        <v>106</v>
      </c>
      <c r="P1503" s="58">
        <f>O1503/C1503</f>
        <v>0.828125</v>
      </c>
    </row>
    <row r="1504" spans="1:16" ht="9.75" customHeight="1">
      <c r="A1504" s="5"/>
      <c r="B1504" s="37" t="s">
        <v>1</v>
      </c>
      <c r="C1504" s="37">
        <v>207</v>
      </c>
      <c r="D1504" s="38">
        <v>99</v>
      </c>
      <c r="E1504" s="39">
        <v>59</v>
      </c>
      <c r="F1504" s="39">
        <v>23</v>
      </c>
      <c r="G1504" s="39">
        <v>5</v>
      </c>
      <c r="H1504" s="39">
        <v>2</v>
      </c>
      <c r="I1504" s="39">
        <v>8</v>
      </c>
      <c r="J1504" s="39">
        <v>9</v>
      </c>
      <c r="K1504" s="39">
        <v>14</v>
      </c>
      <c r="L1504" s="39">
        <v>29</v>
      </c>
      <c r="M1504" s="40">
        <v>61</v>
      </c>
      <c r="N1504" s="41">
        <f>MIN(D1504:M1504)</f>
        <v>2</v>
      </c>
      <c r="O1504" s="42">
        <f>C1504-N1504</f>
        <v>205</v>
      </c>
      <c r="P1504" s="43">
        <f>O1504/C1504</f>
        <v>0.9903381642512077</v>
      </c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569</v>
      </c>
      <c r="C1506" s="37">
        <v>10</v>
      </c>
      <c r="D1506" s="38">
        <v>5</v>
      </c>
      <c r="E1506" s="39">
        <v>3</v>
      </c>
      <c r="F1506" s="39">
        <v>3</v>
      </c>
      <c r="G1506" s="39">
        <v>2</v>
      </c>
      <c r="H1506" s="39">
        <v>2</v>
      </c>
      <c r="I1506" s="39">
        <v>3</v>
      </c>
      <c r="J1506" s="39">
        <v>2</v>
      </c>
      <c r="K1506" s="39">
        <v>2</v>
      </c>
      <c r="L1506" s="39">
        <v>3</v>
      </c>
      <c r="M1506" s="40">
        <v>4</v>
      </c>
      <c r="N1506" s="41">
        <f>MIN(D1506:M1506)</f>
        <v>2</v>
      </c>
      <c r="O1506" s="42">
        <f>C1506-N1506</f>
        <v>8</v>
      </c>
      <c r="P1506" s="43">
        <f>O1506/C1506</f>
        <v>0.8</v>
      </c>
    </row>
    <row r="1507" spans="1:16" ht="9.75" customHeight="1">
      <c r="A1507" s="5"/>
      <c r="B1507" s="37" t="s">
        <v>3</v>
      </c>
      <c r="C1507" s="37">
        <v>4</v>
      </c>
      <c r="D1507" s="38">
        <v>1</v>
      </c>
      <c r="E1507" s="39">
        <v>0</v>
      </c>
      <c r="F1507" s="39">
        <v>0</v>
      </c>
      <c r="G1507" s="39">
        <v>0</v>
      </c>
      <c r="H1507" s="39">
        <v>0</v>
      </c>
      <c r="I1507" s="39">
        <v>0</v>
      </c>
      <c r="J1507" s="39">
        <v>0</v>
      </c>
      <c r="K1507" s="39">
        <v>0</v>
      </c>
      <c r="L1507" s="39">
        <v>1</v>
      </c>
      <c r="M1507" s="40">
        <v>1</v>
      </c>
      <c r="N1507" s="41">
        <f>MIN(D1507:M1507)</f>
        <v>0</v>
      </c>
      <c r="O1507" s="42">
        <f>C1507-N1507</f>
        <v>4</v>
      </c>
      <c r="P1507" s="43">
        <f>O1507/C1507</f>
        <v>1</v>
      </c>
    </row>
    <row r="1508" spans="1:16" ht="9.75" customHeight="1">
      <c r="A1508" s="5"/>
      <c r="B1508" s="37" t="s">
        <v>288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288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288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288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288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288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289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104</v>
      </c>
      <c r="C1515" s="37"/>
      <c r="D1515" s="38"/>
      <c r="E1515" s="39"/>
      <c r="F1515" s="39"/>
      <c r="G1515" s="39"/>
      <c r="H1515" s="39"/>
      <c r="I1515" s="39"/>
      <c r="J1515" s="39"/>
      <c r="K1515" s="39"/>
      <c r="L1515" s="39"/>
      <c r="M1515" s="40"/>
      <c r="N1515" s="41"/>
      <c r="O1515" s="42"/>
      <c r="P1515" s="43"/>
    </row>
    <row r="1516" spans="1:16" ht="9.75" customHeight="1">
      <c r="A1516" s="5"/>
      <c r="B1516" s="37" t="s">
        <v>284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285</v>
      </c>
      <c r="C1517" s="37"/>
      <c r="D1517" s="38"/>
      <c r="E1517" s="39"/>
      <c r="F1517" s="39"/>
      <c r="G1517" s="39"/>
      <c r="H1517" s="39"/>
      <c r="I1517" s="39"/>
      <c r="J1517" s="39"/>
      <c r="K1517" s="39"/>
      <c r="L1517" s="39"/>
      <c r="M1517" s="40"/>
      <c r="N1517" s="41"/>
      <c r="O1517" s="42"/>
      <c r="P1517" s="43"/>
    </row>
    <row r="1518" spans="1:16" ht="9.75" customHeight="1">
      <c r="A1518" s="5"/>
      <c r="B1518" s="37" t="s">
        <v>4</v>
      </c>
      <c r="C1518" s="37">
        <v>6</v>
      </c>
      <c r="D1518" s="38">
        <v>5</v>
      </c>
      <c r="E1518" s="39">
        <v>5</v>
      </c>
      <c r="F1518" s="39">
        <v>3</v>
      </c>
      <c r="G1518" s="39">
        <v>3</v>
      </c>
      <c r="H1518" s="39">
        <v>3</v>
      </c>
      <c r="I1518" s="39">
        <v>3</v>
      </c>
      <c r="J1518" s="39">
        <v>4</v>
      </c>
      <c r="K1518" s="39">
        <v>4</v>
      </c>
      <c r="L1518" s="39">
        <v>3</v>
      </c>
      <c r="M1518" s="40">
        <v>3</v>
      </c>
      <c r="N1518" s="41">
        <f>MIN(D1518:M1518)</f>
        <v>3</v>
      </c>
      <c r="O1518" s="42">
        <f>C1518-N1518</f>
        <v>3</v>
      </c>
      <c r="P1518" s="43">
        <f>O1518/C1518</f>
        <v>0.5</v>
      </c>
    </row>
    <row r="1519" spans="1:16" ht="9.75" customHeight="1">
      <c r="A1519" s="44"/>
      <c r="B1519" s="45" t="s">
        <v>5</v>
      </c>
      <c r="C1519" s="45">
        <f aca="true" t="shared" si="190" ref="C1519:M1519">SUM(C1503:C1507,C1514:C1518)</f>
        <v>355</v>
      </c>
      <c r="D1519" s="46">
        <f t="shared" si="190"/>
        <v>226</v>
      </c>
      <c r="E1519" s="47">
        <f t="shared" si="190"/>
        <v>160</v>
      </c>
      <c r="F1519" s="47">
        <f t="shared" si="190"/>
        <v>86</v>
      </c>
      <c r="G1519" s="47">
        <f t="shared" si="190"/>
        <v>41</v>
      </c>
      <c r="H1519" s="47">
        <f t="shared" si="190"/>
        <v>32</v>
      </c>
      <c r="I1519" s="47">
        <f t="shared" si="190"/>
        <v>40</v>
      </c>
      <c r="J1519" s="47">
        <f t="shared" si="190"/>
        <v>40</v>
      </c>
      <c r="K1519" s="47">
        <f t="shared" si="190"/>
        <v>42</v>
      </c>
      <c r="L1519" s="47">
        <f t="shared" si="190"/>
        <v>64</v>
      </c>
      <c r="M1519" s="48">
        <f t="shared" si="190"/>
        <v>108</v>
      </c>
      <c r="N1519" s="49">
        <f>MIN(D1519:M1519)</f>
        <v>32</v>
      </c>
      <c r="O1519" s="50">
        <f>C1519-N1519</f>
        <v>323</v>
      </c>
      <c r="P1519" s="51">
        <f>O1519/C1519</f>
        <v>0.9098591549295775</v>
      </c>
    </row>
    <row r="1520" spans="1:16" ht="9.75" customHeight="1">
      <c r="A1520" s="36" t="s">
        <v>77</v>
      </c>
      <c r="B1520" s="52" t="s">
        <v>0</v>
      </c>
      <c r="C1520" s="52">
        <v>18</v>
      </c>
      <c r="D1520" s="53">
        <v>5</v>
      </c>
      <c r="E1520" s="54">
        <v>0</v>
      </c>
      <c r="F1520" s="54">
        <v>0</v>
      </c>
      <c r="G1520" s="54">
        <v>0</v>
      </c>
      <c r="H1520" s="54">
        <v>1</v>
      </c>
      <c r="I1520" s="54">
        <v>1</v>
      </c>
      <c r="J1520" s="54">
        <v>1</v>
      </c>
      <c r="K1520" s="54">
        <v>0</v>
      </c>
      <c r="L1520" s="54">
        <v>3</v>
      </c>
      <c r="M1520" s="55">
        <v>4</v>
      </c>
      <c r="N1520" s="56">
        <f>MIN(D1520:M1520)</f>
        <v>0</v>
      </c>
      <c r="O1520" s="57">
        <f>C1520-N1520</f>
        <v>18</v>
      </c>
      <c r="P1520" s="58">
        <f>O1520/C1520</f>
        <v>1</v>
      </c>
    </row>
    <row r="1521" spans="1:16" ht="9.75" customHeight="1">
      <c r="A1521" s="5"/>
      <c r="B1521" s="37" t="s">
        <v>1</v>
      </c>
      <c r="C1521" s="37"/>
      <c r="D1521" s="38"/>
      <c r="E1521" s="39"/>
      <c r="F1521" s="39"/>
      <c r="G1521" s="39"/>
      <c r="H1521" s="39"/>
      <c r="I1521" s="39"/>
      <c r="J1521" s="39"/>
      <c r="K1521" s="39"/>
      <c r="L1521" s="39"/>
      <c r="M1521" s="40"/>
      <c r="N1521" s="41"/>
      <c r="O1521" s="42"/>
      <c r="P1521" s="43"/>
    </row>
    <row r="1522" spans="1:16" ht="9.75" customHeight="1">
      <c r="A1522" s="5"/>
      <c r="B1522" s="37" t="s">
        <v>2</v>
      </c>
      <c r="C1522" s="37"/>
      <c r="D1522" s="38"/>
      <c r="E1522" s="39"/>
      <c r="F1522" s="39"/>
      <c r="G1522" s="39"/>
      <c r="H1522" s="39"/>
      <c r="I1522" s="39"/>
      <c r="J1522" s="39"/>
      <c r="K1522" s="39"/>
      <c r="L1522" s="39"/>
      <c r="M1522" s="40"/>
      <c r="N1522" s="41"/>
      <c r="O1522" s="42"/>
      <c r="P1522" s="43"/>
    </row>
    <row r="1523" spans="1:16" ht="9.75" customHeight="1">
      <c r="A1523" s="5"/>
      <c r="B1523" s="37" t="s">
        <v>569</v>
      </c>
      <c r="C1523" s="37">
        <v>4</v>
      </c>
      <c r="D1523" s="38">
        <v>1</v>
      </c>
      <c r="E1523" s="39">
        <v>1</v>
      </c>
      <c r="F1523" s="39">
        <v>1</v>
      </c>
      <c r="G1523" s="39">
        <v>1</v>
      </c>
      <c r="H1523" s="39">
        <v>1</v>
      </c>
      <c r="I1523" s="39">
        <v>1</v>
      </c>
      <c r="J1523" s="39">
        <v>1</v>
      </c>
      <c r="K1523" s="39">
        <v>0</v>
      </c>
      <c r="L1523" s="39">
        <v>1</v>
      </c>
      <c r="M1523" s="40">
        <v>1</v>
      </c>
      <c r="N1523" s="41">
        <f>MIN(D1523:M1523)</f>
        <v>0</v>
      </c>
      <c r="O1523" s="42">
        <f>C1523-N1523</f>
        <v>4</v>
      </c>
      <c r="P1523" s="43">
        <f>O1523/C1523</f>
        <v>1</v>
      </c>
    </row>
    <row r="1524" spans="1:16" ht="9.75" customHeight="1">
      <c r="A1524" s="5"/>
      <c r="B1524" s="37" t="s">
        <v>3</v>
      </c>
      <c r="C1524" s="37">
        <v>19</v>
      </c>
      <c r="D1524" s="38">
        <v>16</v>
      </c>
      <c r="E1524" s="39">
        <v>15</v>
      </c>
      <c r="F1524" s="39">
        <v>13</v>
      </c>
      <c r="G1524" s="39">
        <v>12</v>
      </c>
      <c r="H1524" s="39">
        <v>11</v>
      </c>
      <c r="I1524" s="39">
        <v>12</v>
      </c>
      <c r="J1524" s="39">
        <v>11</v>
      </c>
      <c r="K1524" s="39">
        <v>11</v>
      </c>
      <c r="L1524" s="39">
        <v>12</v>
      </c>
      <c r="M1524" s="40">
        <v>12</v>
      </c>
      <c r="N1524" s="41">
        <f>MIN(D1524:M1524)</f>
        <v>11</v>
      </c>
      <c r="O1524" s="42">
        <f>C1524-N1524</f>
        <v>8</v>
      </c>
      <c r="P1524" s="43">
        <f>O1524/C1524</f>
        <v>0.42105263157894735</v>
      </c>
    </row>
    <row r="1525" spans="1:16" ht="9.75" customHeight="1">
      <c r="A1525" s="5"/>
      <c r="B1525" s="37" t="s">
        <v>288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288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288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288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288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288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289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104</v>
      </c>
      <c r="C1532" s="37">
        <v>6</v>
      </c>
      <c r="D1532" s="38">
        <v>5</v>
      </c>
      <c r="E1532" s="39">
        <v>4</v>
      </c>
      <c r="F1532" s="39">
        <v>2</v>
      </c>
      <c r="G1532" s="39">
        <v>1</v>
      </c>
      <c r="H1532" s="39">
        <v>1</v>
      </c>
      <c r="I1532" s="39">
        <v>1</v>
      </c>
      <c r="J1532" s="39">
        <v>0</v>
      </c>
      <c r="K1532" s="39">
        <v>0</v>
      </c>
      <c r="L1532" s="39">
        <v>1</v>
      </c>
      <c r="M1532" s="40">
        <v>2</v>
      </c>
      <c r="N1532" s="41">
        <f>MIN(D1532:M1532)</f>
        <v>0</v>
      </c>
      <c r="O1532" s="42">
        <f>C1532-N1532</f>
        <v>6</v>
      </c>
      <c r="P1532" s="43">
        <f>O1532/C1532</f>
        <v>1</v>
      </c>
    </row>
    <row r="1533" spans="1:16" ht="9.75" customHeight="1">
      <c r="A1533" s="5"/>
      <c r="B1533" s="37" t="s">
        <v>284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285</v>
      </c>
      <c r="C1534" s="37">
        <v>2</v>
      </c>
      <c r="D1534" s="38">
        <v>2</v>
      </c>
      <c r="E1534" s="39">
        <v>2</v>
      </c>
      <c r="F1534" s="39">
        <v>1</v>
      </c>
      <c r="G1534" s="39">
        <v>1</v>
      </c>
      <c r="H1534" s="39">
        <v>1</v>
      </c>
      <c r="I1534" s="39">
        <v>1</v>
      </c>
      <c r="J1534" s="39">
        <v>1</v>
      </c>
      <c r="K1534" s="39">
        <v>1</v>
      </c>
      <c r="L1534" s="39">
        <v>1</v>
      </c>
      <c r="M1534" s="40">
        <v>1</v>
      </c>
      <c r="N1534" s="41">
        <f>MIN(D1534:M1534)</f>
        <v>1</v>
      </c>
      <c r="O1534" s="42">
        <f>C1534-N1534</f>
        <v>1</v>
      </c>
      <c r="P1534" s="43">
        <f>O1534/C1534</f>
        <v>0.5</v>
      </c>
    </row>
    <row r="1535" spans="1:16" ht="9.75" customHeight="1">
      <c r="A1535" s="5"/>
      <c r="B1535" s="37" t="s">
        <v>4</v>
      </c>
      <c r="C1535" s="37"/>
      <c r="D1535" s="38"/>
      <c r="E1535" s="39"/>
      <c r="F1535" s="39"/>
      <c r="G1535" s="39"/>
      <c r="H1535" s="39"/>
      <c r="I1535" s="39"/>
      <c r="J1535" s="39"/>
      <c r="K1535" s="39"/>
      <c r="L1535" s="39"/>
      <c r="M1535" s="40"/>
      <c r="N1535" s="41"/>
      <c r="O1535" s="42"/>
      <c r="P1535" s="43"/>
    </row>
    <row r="1536" spans="1:16" ht="9.75" customHeight="1">
      <c r="A1536" s="44"/>
      <c r="B1536" s="45" t="s">
        <v>5</v>
      </c>
      <c r="C1536" s="45">
        <f aca="true" t="shared" si="191" ref="C1536:M1536">SUM(C1520:C1524,C1531:C1535)</f>
        <v>49</v>
      </c>
      <c r="D1536" s="46">
        <f t="shared" si="191"/>
        <v>29</v>
      </c>
      <c r="E1536" s="47">
        <f t="shared" si="191"/>
        <v>22</v>
      </c>
      <c r="F1536" s="47">
        <f t="shared" si="191"/>
        <v>17</v>
      </c>
      <c r="G1536" s="47">
        <f t="shared" si="191"/>
        <v>15</v>
      </c>
      <c r="H1536" s="47">
        <f t="shared" si="191"/>
        <v>15</v>
      </c>
      <c r="I1536" s="47">
        <f t="shared" si="191"/>
        <v>16</v>
      </c>
      <c r="J1536" s="47">
        <f t="shared" si="191"/>
        <v>14</v>
      </c>
      <c r="K1536" s="47">
        <f t="shared" si="191"/>
        <v>12</v>
      </c>
      <c r="L1536" s="47">
        <f t="shared" si="191"/>
        <v>18</v>
      </c>
      <c r="M1536" s="48">
        <f t="shared" si="191"/>
        <v>20</v>
      </c>
      <c r="N1536" s="49">
        <f>MIN(D1536:M1536)</f>
        <v>12</v>
      </c>
      <c r="O1536" s="50">
        <f>C1536-N1536</f>
        <v>37</v>
      </c>
      <c r="P1536" s="51">
        <f>O1536/C1536</f>
        <v>0.7551020408163265</v>
      </c>
    </row>
    <row r="1537" spans="1:16" ht="9.75" customHeight="1">
      <c r="A1537" s="36" t="s">
        <v>78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>
        <v>29</v>
      </c>
      <c r="D1539" s="38">
        <v>0</v>
      </c>
      <c r="E1539" s="39">
        <v>1</v>
      </c>
      <c r="F1539" s="39">
        <v>0</v>
      </c>
      <c r="G1539" s="39">
        <v>0</v>
      </c>
      <c r="H1539" s="39">
        <v>0</v>
      </c>
      <c r="I1539" s="39">
        <v>0</v>
      </c>
      <c r="J1539" s="39">
        <v>0</v>
      </c>
      <c r="K1539" s="39">
        <v>0</v>
      </c>
      <c r="L1539" s="39">
        <v>1</v>
      </c>
      <c r="M1539" s="40">
        <v>1</v>
      </c>
      <c r="N1539" s="41">
        <f>MIN(D1539:M1539)</f>
        <v>0</v>
      </c>
      <c r="O1539" s="42">
        <f>C1539-N1539</f>
        <v>29</v>
      </c>
      <c r="P1539" s="43">
        <f>O1539/C1539</f>
        <v>1</v>
      </c>
    </row>
    <row r="1540" spans="1:16" ht="9.75" customHeight="1">
      <c r="A1540" s="5"/>
      <c r="B1540" s="37" t="s">
        <v>569</v>
      </c>
      <c r="C1540" s="37">
        <v>13</v>
      </c>
      <c r="D1540" s="38">
        <v>8</v>
      </c>
      <c r="E1540" s="39">
        <v>9</v>
      </c>
      <c r="F1540" s="39">
        <v>8</v>
      </c>
      <c r="G1540" s="39">
        <v>7</v>
      </c>
      <c r="H1540" s="39">
        <v>6</v>
      </c>
      <c r="I1540" s="39">
        <v>4</v>
      </c>
      <c r="J1540" s="39">
        <v>5</v>
      </c>
      <c r="K1540" s="39">
        <v>6</v>
      </c>
      <c r="L1540" s="39">
        <v>8</v>
      </c>
      <c r="M1540" s="40">
        <v>7</v>
      </c>
      <c r="N1540" s="41">
        <f>MIN(D1540:M1540)</f>
        <v>4</v>
      </c>
      <c r="O1540" s="42">
        <f>C1540-N1540</f>
        <v>9</v>
      </c>
      <c r="P1540" s="43">
        <f>O1540/C1540</f>
        <v>0.6923076923076923</v>
      </c>
    </row>
    <row r="1541" spans="1:16" ht="9.75" customHeight="1">
      <c r="A1541" s="5"/>
      <c r="B1541" s="37" t="s">
        <v>3</v>
      </c>
      <c r="C1541" s="37">
        <v>2</v>
      </c>
      <c r="D1541" s="38">
        <v>1</v>
      </c>
      <c r="E1541" s="39">
        <v>1</v>
      </c>
      <c r="F1541" s="39">
        <v>2</v>
      </c>
      <c r="G1541" s="39">
        <v>2</v>
      </c>
      <c r="H1541" s="39">
        <v>2</v>
      </c>
      <c r="I1541" s="39">
        <v>2</v>
      </c>
      <c r="J1541" s="39">
        <v>2</v>
      </c>
      <c r="K1541" s="39">
        <v>2</v>
      </c>
      <c r="L1541" s="39">
        <v>2</v>
      </c>
      <c r="M1541" s="40">
        <v>2</v>
      </c>
      <c r="N1541" s="41">
        <f>MIN(D1541:M1541)</f>
        <v>1</v>
      </c>
      <c r="O1541" s="42">
        <f>C1541-N1541</f>
        <v>1</v>
      </c>
      <c r="P1541" s="43">
        <f>O1541/C1541</f>
        <v>0.5</v>
      </c>
    </row>
    <row r="1542" spans="1:16" ht="9.75" customHeight="1">
      <c r="A1542" s="5"/>
      <c r="B1542" s="37" t="s">
        <v>288</v>
      </c>
      <c r="C1542" s="37"/>
      <c r="D1542" s="38"/>
      <c r="E1542" s="39"/>
      <c r="F1542" s="39"/>
      <c r="G1542" s="39"/>
      <c r="H1542" s="39"/>
      <c r="I1542" s="39"/>
      <c r="J1542" s="39"/>
      <c r="K1542" s="39"/>
      <c r="L1542" s="39"/>
      <c r="M1542" s="40"/>
      <c r="N1542" s="41"/>
      <c r="O1542" s="42"/>
      <c r="P1542" s="43"/>
    </row>
    <row r="1543" spans="1:16" ht="9.75" customHeight="1">
      <c r="A1543" s="5"/>
      <c r="B1543" s="37" t="s">
        <v>288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288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288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288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288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289</v>
      </c>
      <c r="C1548" s="37"/>
      <c r="D1548" s="38"/>
      <c r="E1548" s="39"/>
      <c r="F1548" s="39"/>
      <c r="G1548" s="39"/>
      <c r="H1548" s="39"/>
      <c r="I1548" s="39"/>
      <c r="J1548" s="39"/>
      <c r="K1548" s="39"/>
      <c r="L1548" s="39"/>
      <c r="M1548" s="40"/>
      <c r="N1548" s="41"/>
      <c r="O1548" s="42"/>
      <c r="P1548" s="43"/>
    </row>
    <row r="1549" spans="1:16" ht="9.75" customHeight="1">
      <c r="A1549" s="5"/>
      <c r="B1549" s="37" t="s">
        <v>104</v>
      </c>
      <c r="C1549" s="37">
        <v>6</v>
      </c>
      <c r="D1549" s="38">
        <v>4</v>
      </c>
      <c r="E1549" s="39">
        <v>3</v>
      </c>
      <c r="F1549" s="39">
        <v>3</v>
      </c>
      <c r="G1549" s="39">
        <v>3</v>
      </c>
      <c r="H1549" s="39">
        <v>3</v>
      </c>
      <c r="I1549" s="39">
        <v>3</v>
      </c>
      <c r="J1549" s="39">
        <v>3</v>
      </c>
      <c r="K1549" s="39">
        <v>3</v>
      </c>
      <c r="L1549" s="39">
        <v>2</v>
      </c>
      <c r="M1549" s="40">
        <v>4</v>
      </c>
      <c r="N1549" s="41">
        <f>MIN(D1549:M1549)</f>
        <v>2</v>
      </c>
      <c r="O1549" s="42">
        <f>C1549-N1549</f>
        <v>4</v>
      </c>
      <c r="P1549" s="43">
        <f>O1549/C1549</f>
        <v>0.6666666666666666</v>
      </c>
    </row>
    <row r="1550" spans="1:16" ht="9.75" customHeight="1">
      <c r="A1550" s="5"/>
      <c r="B1550" s="37" t="s">
        <v>284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285</v>
      </c>
      <c r="C1551" s="37"/>
      <c r="D1551" s="38"/>
      <c r="E1551" s="39"/>
      <c r="F1551" s="39"/>
      <c r="G1551" s="39"/>
      <c r="H1551" s="39"/>
      <c r="I1551" s="39"/>
      <c r="J1551" s="39"/>
      <c r="K1551" s="39"/>
      <c r="L1551" s="39"/>
      <c r="M1551" s="40"/>
      <c r="N1551" s="41"/>
      <c r="O1551" s="42"/>
      <c r="P1551" s="43"/>
    </row>
    <row r="1552" spans="1:16" ht="9.75" customHeight="1">
      <c r="A1552" s="5"/>
      <c r="B1552" s="37" t="s">
        <v>4</v>
      </c>
      <c r="C1552" s="37">
        <v>4</v>
      </c>
      <c r="D1552" s="38">
        <v>3</v>
      </c>
      <c r="E1552" s="39">
        <v>3</v>
      </c>
      <c r="F1552" s="39">
        <v>3</v>
      </c>
      <c r="G1552" s="39">
        <v>2</v>
      </c>
      <c r="H1552" s="39">
        <v>3</v>
      </c>
      <c r="I1552" s="39">
        <v>3</v>
      </c>
      <c r="J1552" s="39">
        <v>3</v>
      </c>
      <c r="K1552" s="39">
        <v>2</v>
      </c>
      <c r="L1552" s="39">
        <v>2</v>
      </c>
      <c r="M1552" s="40">
        <v>2</v>
      </c>
      <c r="N1552" s="41">
        <f>MIN(D1552:M1552)</f>
        <v>2</v>
      </c>
      <c r="O1552" s="42">
        <f>C1552-N1552</f>
        <v>2</v>
      </c>
      <c r="P1552" s="43">
        <f>O1552/C1552</f>
        <v>0.5</v>
      </c>
    </row>
    <row r="1553" spans="1:16" ht="9.75" customHeight="1">
      <c r="A1553" s="44"/>
      <c r="B1553" s="45" t="s">
        <v>5</v>
      </c>
      <c r="C1553" s="45">
        <f aca="true" t="shared" si="192" ref="C1553:M1553">SUM(C1537:C1541,C1548:C1552)</f>
        <v>54</v>
      </c>
      <c r="D1553" s="46">
        <f t="shared" si="192"/>
        <v>16</v>
      </c>
      <c r="E1553" s="47">
        <f t="shared" si="192"/>
        <v>17</v>
      </c>
      <c r="F1553" s="47">
        <f t="shared" si="192"/>
        <v>16</v>
      </c>
      <c r="G1553" s="47">
        <f t="shared" si="192"/>
        <v>14</v>
      </c>
      <c r="H1553" s="47">
        <f t="shared" si="192"/>
        <v>14</v>
      </c>
      <c r="I1553" s="47">
        <f t="shared" si="192"/>
        <v>12</v>
      </c>
      <c r="J1553" s="47">
        <f t="shared" si="192"/>
        <v>13</v>
      </c>
      <c r="K1553" s="47">
        <f t="shared" si="192"/>
        <v>13</v>
      </c>
      <c r="L1553" s="47">
        <f t="shared" si="192"/>
        <v>15</v>
      </c>
      <c r="M1553" s="48">
        <f t="shared" si="192"/>
        <v>16</v>
      </c>
      <c r="N1553" s="49">
        <f>MIN(D1553:M1553)</f>
        <v>12</v>
      </c>
      <c r="O1553" s="50">
        <f>C1553-N1553</f>
        <v>42</v>
      </c>
      <c r="P1553" s="51">
        <f>O1553/C1553</f>
        <v>0.7777777777777778</v>
      </c>
    </row>
    <row r="1554" spans="1:16" ht="9.75" customHeight="1">
      <c r="A1554" s="36" t="s">
        <v>79</v>
      </c>
      <c r="B1554" s="52" t="s">
        <v>0</v>
      </c>
      <c r="C1554" s="52"/>
      <c r="D1554" s="53"/>
      <c r="E1554" s="54"/>
      <c r="F1554" s="54"/>
      <c r="G1554" s="54"/>
      <c r="H1554" s="54"/>
      <c r="I1554" s="54"/>
      <c r="J1554" s="54"/>
      <c r="K1554" s="54"/>
      <c r="L1554" s="54"/>
      <c r="M1554" s="55"/>
      <c r="N1554" s="56"/>
      <c r="O1554" s="57"/>
      <c r="P1554" s="58"/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569</v>
      </c>
      <c r="C1557" s="37"/>
      <c r="D1557" s="38"/>
      <c r="E1557" s="39"/>
      <c r="F1557" s="39"/>
      <c r="G1557" s="39"/>
      <c r="H1557" s="39"/>
      <c r="I1557" s="39"/>
      <c r="J1557" s="39"/>
      <c r="K1557" s="39"/>
      <c r="L1557" s="39"/>
      <c r="M1557" s="40"/>
      <c r="N1557" s="41"/>
      <c r="O1557" s="42"/>
      <c r="P1557" s="43"/>
    </row>
    <row r="1558" spans="1:16" ht="9.75" customHeight="1">
      <c r="A1558" s="5"/>
      <c r="B1558" s="37" t="s">
        <v>3</v>
      </c>
      <c r="C1558" s="37">
        <v>4</v>
      </c>
      <c r="D1558" s="38">
        <v>3</v>
      </c>
      <c r="E1558" s="39">
        <v>3</v>
      </c>
      <c r="F1558" s="39">
        <v>3</v>
      </c>
      <c r="G1558" s="39">
        <v>2</v>
      </c>
      <c r="H1558" s="39">
        <v>1</v>
      </c>
      <c r="I1558" s="39">
        <v>2</v>
      </c>
      <c r="J1558" s="39">
        <v>2</v>
      </c>
      <c r="K1558" s="39">
        <v>2</v>
      </c>
      <c r="L1558" s="39">
        <v>2</v>
      </c>
      <c r="M1558" s="40">
        <v>1</v>
      </c>
      <c r="N1558" s="41">
        <f>MIN(D1558:M1558)</f>
        <v>1</v>
      </c>
      <c r="O1558" s="42">
        <f>C1558-N1558</f>
        <v>3</v>
      </c>
      <c r="P1558" s="43">
        <f>O1558/C1558</f>
        <v>0.75</v>
      </c>
    </row>
    <row r="1559" spans="1:16" ht="9.75" customHeight="1">
      <c r="A1559" s="5"/>
      <c r="B1559" s="37" t="s">
        <v>288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288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288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288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288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288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289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104</v>
      </c>
      <c r="C1566" s="37"/>
      <c r="D1566" s="38"/>
      <c r="E1566" s="39"/>
      <c r="F1566" s="39"/>
      <c r="G1566" s="39"/>
      <c r="H1566" s="39"/>
      <c r="I1566" s="39"/>
      <c r="J1566" s="39"/>
      <c r="K1566" s="39"/>
      <c r="L1566" s="39"/>
      <c r="M1566" s="40"/>
      <c r="N1566" s="41"/>
      <c r="O1566" s="42"/>
      <c r="P1566" s="43"/>
    </row>
    <row r="1567" spans="1:16" ht="9.75" customHeight="1">
      <c r="A1567" s="5"/>
      <c r="B1567" s="37" t="s">
        <v>284</v>
      </c>
      <c r="C1567" s="37"/>
      <c r="D1567" s="38"/>
      <c r="E1567" s="39"/>
      <c r="F1567" s="39"/>
      <c r="G1567" s="39"/>
      <c r="H1567" s="39"/>
      <c r="I1567" s="39"/>
      <c r="J1567" s="39"/>
      <c r="K1567" s="39"/>
      <c r="L1567" s="39"/>
      <c r="M1567" s="40"/>
      <c r="N1567" s="41"/>
      <c r="O1567" s="42"/>
      <c r="P1567" s="43"/>
    </row>
    <row r="1568" spans="1:16" ht="9.75" customHeight="1">
      <c r="A1568" s="5"/>
      <c r="B1568" s="37" t="s">
        <v>285</v>
      </c>
      <c r="C1568" s="37">
        <v>1</v>
      </c>
      <c r="D1568" s="38">
        <v>1</v>
      </c>
      <c r="E1568" s="39">
        <v>0</v>
      </c>
      <c r="F1568" s="39">
        <v>0</v>
      </c>
      <c r="G1568" s="39">
        <v>0</v>
      </c>
      <c r="H1568" s="39">
        <v>1</v>
      </c>
      <c r="I1568" s="39">
        <v>1</v>
      </c>
      <c r="J1568" s="39">
        <v>1</v>
      </c>
      <c r="K1568" s="39">
        <v>1</v>
      </c>
      <c r="L1568" s="39">
        <v>1</v>
      </c>
      <c r="M1568" s="40">
        <v>1</v>
      </c>
      <c r="N1568" s="41">
        <f>MIN(D1568:M1568)</f>
        <v>0</v>
      </c>
      <c r="O1568" s="42">
        <f>C1568-N1568</f>
        <v>1</v>
      </c>
      <c r="P1568" s="43">
        <f>O1568/C1568</f>
        <v>1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93" ref="C1570:M1570">SUM(C1554:C1558,C1565:C1569)</f>
        <v>5</v>
      </c>
      <c r="D1570" s="46">
        <f t="shared" si="193"/>
        <v>4</v>
      </c>
      <c r="E1570" s="47">
        <f t="shared" si="193"/>
        <v>3</v>
      </c>
      <c r="F1570" s="47">
        <f t="shared" si="193"/>
        <v>3</v>
      </c>
      <c r="G1570" s="47">
        <f t="shared" si="193"/>
        <v>2</v>
      </c>
      <c r="H1570" s="47">
        <f t="shared" si="193"/>
        <v>2</v>
      </c>
      <c r="I1570" s="47">
        <f t="shared" si="193"/>
        <v>3</v>
      </c>
      <c r="J1570" s="47">
        <f t="shared" si="193"/>
        <v>3</v>
      </c>
      <c r="K1570" s="47">
        <f t="shared" si="193"/>
        <v>3</v>
      </c>
      <c r="L1570" s="47">
        <f t="shared" si="193"/>
        <v>3</v>
      </c>
      <c r="M1570" s="48">
        <f t="shared" si="193"/>
        <v>2</v>
      </c>
      <c r="N1570" s="49">
        <f>MIN(D1570:M1570)</f>
        <v>2</v>
      </c>
      <c r="O1570" s="50">
        <f>C1570-N1570</f>
        <v>3</v>
      </c>
      <c r="P1570" s="51">
        <f>O1570/C1570</f>
        <v>0.6</v>
      </c>
    </row>
    <row r="1571" spans="1:16" ht="9.75" customHeight="1">
      <c r="A1571" s="36" t="s">
        <v>496</v>
      </c>
      <c r="B1571" s="52" t="s">
        <v>0</v>
      </c>
      <c r="C1571" s="52">
        <v>3</v>
      </c>
      <c r="D1571" s="53">
        <v>0</v>
      </c>
      <c r="E1571" s="54">
        <v>1</v>
      </c>
      <c r="F1571" s="54">
        <v>0</v>
      </c>
      <c r="G1571" s="54">
        <v>0</v>
      </c>
      <c r="H1571" s="54">
        <v>0</v>
      </c>
      <c r="I1571" s="54">
        <v>0</v>
      </c>
      <c r="J1571" s="54">
        <v>1</v>
      </c>
      <c r="K1571" s="54">
        <v>1</v>
      </c>
      <c r="L1571" s="54">
        <v>1</v>
      </c>
      <c r="M1571" s="55">
        <v>1</v>
      </c>
      <c r="N1571" s="56">
        <f>MIN(D1571:M1571)</f>
        <v>0</v>
      </c>
      <c r="O1571" s="57">
        <f>C1571-N1571</f>
        <v>3</v>
      </c>
      <c r="P1571" s="58">
        <f>O1571/C1571</f>
        <v>1</v>
      </c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569</v>
      </c>
      <c r="C1574" s="37">
        <v>12</v>
      </c>
      <c r="D1574" s="38">
        <v>8</v>
      </c>
      <c r="E1574" s="39">
        <v>4</v>
      </c>
      <c r="F1574" s="39">
        <v>4</v>
      </c>
      <c r="G1574" s="39">
        <v>2</v>
      </c>
      <c r="H1574" s="39">
        <v>2</v>
      </c>
      <c r="I1574" s="39">
        <v>1</v>
      </c>
      <c r="J1574" s="39">
        <v>4</v>
      </c>
      <c r="K1574" s="39">
        <v>4</v>
      </c>
      <c r="L1574" s="39">
        <v>2</v>
      </c>
      <c r="M1574" s="40">
        <v>4</v>
      </c>
      <c r="N1574" s="41">
        <f>MIN(D1574:M1574)</f>
        <v>1</v>
      </c>
      <c r="O1574" s="42">
        <f>C1574-N1574</f>
        <v>11</v>
      </c>
      <c r="P1574" s="43">
        <f>O1574/C1574</f>
        <v>0.9166666666666666</v>
      </c>
    </row>
    <row r="1575" spans="1:16" ht="9.75" customHeight="1">
      <c r="A1575" s="5"/>
      <c r="B1575" s="37" t="s">
        <v>3</v>
      </c>
      <c r="C1575" s="37"/>
      <c r="D1575" s="38"/>
      <c r="E1575" s="39"/>
      <c r="F1575" s="39"/>
      <c r="G1575" s="39"/>
      <c r="H1575" s="39"/>
      <c r="I1575" s="39"/>
      <c r="J1575" s="39"/>
      <c r="K1575" s="39"/>
      <c r="L1575" s="39"/>
      <c r="M1575" s="40"/>
      <c r="N1575" s="41"/>
      <c r="O1575" s="42"/>
      <c r="P1575" s="43"/>
    </row>
    <row r="1576" spans="1:16" ht="9.75" customHeight="1">
      <c r="A1576" s="5"/>
      <c r="B1576" s="37" t="s">
        <v>288</v>
      </c>
      <c r="C1576" s="37"/>
      <c r="D1576" s="38"/>
      <c r="E1576" s="39"/>
      <c r="F1576" s="39"/>
      <c r="G1576" s="39"/>
      <c r="H1576" s="39"/>
      <c r="I1576" s="39"/>
      <c r="J1576" s="39"/>
      <c r="K1576" s="39"/>
      <c r="L1576" s="39"/>
      <c r="M1576" s="40"/>
      <c r="N1576" s="41"/>
      <c r="O1576" s="42"/>
      <c r="P1576" s="43"/>
    </row>
    <row r="1577" spans="1:16" ht="9.75" customHeight="1">
      <c r="A1577" s="5"/>
      <c r="B1577" s="37" t="s">
        <v>288</v>
      </c>
      <c r="C1577" s="37"/>
      <c r="D1577" s="38"/>
      <c r="E1577" s="39"/>
      <c r="F1577" s="39"/>
      <c r="G1577" s="39"/>
      <c r="H1577" s="39"/>
      <c r="I1577" s="39"/>
      <c r="J1577" s="39"/>
      <c r="K1577" s="39"/>
      <c r="L1577" s="39"/>
      <c r="M1577" s="40"/>
      <c r="N1577" s="41"/>
      <c r="O1577" s="42"/>
      <c r="P1577" s="43"/>
    </row>
    <row r="1578" spans="1:16" ht="9.75" customHeight="1">
      <c r="A1578" s="5"/>
      <c r="B1578" s="37" t="s">
        <v>288</v>
      </c>
      <c r="C1578" s="37"/>
      <c r="D1578" s="38"/>
      <c r="E1578" s="39"/>
      <c r="F1578" s="39"/>
      <c r="G1578" s="39"/>
      <c r="H1578" s="39"/>
      <c r="I1578" s="39"/>
      <c r="J1578" s="39"/>
      <c r="K1578" s="39"/>
      <c r="L1578" s="39"/>
      <c r="M1578" s="40"/>
      <c r="N1578" s="41"/>
      <c r="O1578" s="42"/>
      <c r="P1578" s="43"/>
    </row>
    <row r="1579" spans="1:16" ht="9.75" customHeight="1">
      <c r="A1579" s="5"/>
      <c r="B1579" s="37" t="s">
        <v>288</v>
      </c>
      <c r="C1579" s="37"/>
      <c r="D1579" s="38"/>
      <c r="E1579" s="39"/>
      <c r="F1579" s="39"/>
      <c r="G1579" s="39"/>
      <c r="H1579" s="39"/>
      <c r="I1579" s="39"/>
      <c r="J1579" s="39"/>
      <c r="K1579" s="39"/>
      <c r="L1579" s="39"/>
      <c r="M1579" s="40"/>
      <c r="N1579" s="41"/>
      <c r="O1579" s="42"/>
      <c r="P1579" s="43"/>
    </row>
    <row r="1580" spans="1:16" ht="9.75" customHeight="1">
      <c r="A1580" s="5"/>
      <c r="B1580" s="37" t="s">
        <v>288</v>
      </c>
      <c r="C1580" s="37"/>
      <c r="D1580" s="38"/>
      <c r="E1580" s="39"/>
      <c r="F1580" s="39"/>
      <c r="G1580" s="39"/>
      <c r="H1580" s="39"/>
      <c r="I1580" s="39"/>
      <c r="J1580" s="39"/>
      <c r="K1580" s="39"/>
      <c r="L1580" s="39"/>
      <c r="M1580" s="40"/>
      <c r="N1580" s="41"/>
      <c r="O1580" s="42"/>
      <c r="P1580" s="43"/>
    </row>
    <row r="1581" spans="1:16" ht="9.75" customHeight="1">
      <c r="A1581" s="5"/>
      <c r="B1581" s="37" t="s">
        <v>288</v>
      </c>
      <c r="C1581" s="37"/>
      <c r="D1581" s="38"/>
      <c r="E1581" s="39"/>
      <c r="F1581" s="39"/>
      <c r="G1581" s="39"/>
      <c r="H1581" s="39"/>
      <c r="I1581" s="39"/>
      <c r="J1581" s="39"/>
      <c r="K1581" s="39"/>
      <c r="L1581" s="39"/>
      <c r="M1581" s="40"/>
      <c r="N1581" s="41"/>
      <c r="O1581" s="42"/>
      <c r="P1581" s="43"/>
    </row>
    <row r="1582" spans="1:16" ht="9.75" customHeight="1">
      <c r="A1582" s="5"/>
      <c r="B1582" s="37" t="s">
        <v>289</v>
      </c>
      <c r="C1582" s="37"/>
      <c r="D1582" s="38"/>
      <c r="E1582" s="39"/>
      <c r="F1582" s="39"/>
      <c r="G1582" s="39"/>
      <c r="H1582" s="39"/>
      <c r="I1582" s="39"/>
      <c r="J1582" s="39"/>
      <c r="K1582" s="39"/>
      <c r="L1582" s="39"/>
      <c r="M1582" s="40"/>
      <c r="N1582" s="41"/>
      <c r="O1582" s="42"/>
      <c r="P1582" s="43"/>
    </row>
    <row r="1583" spans="1:16" ht="9.75" customHeight="1">
      <c r="A1583" s="5"/>
      <c r="B1583" s="37" t="s">
        <v>104</v>
      </c>
      <c r="C1583" s="37">
        <v>2</v>
      </c>
      <c r="D1583" s="38">
        <v>1</v>
      </c>
      <c r="E1583" s="39">
        <v>1</v>
      </c>
      <c r="F1583" s="39">
        <v>1</v>
      </c>
      <c r="G1583" s="39">
        <v>1</v>
      </c>
      <c r="H1583" s="39">
        <v>1</v>
      </c>
      <c r="I1583" s="39">
        <v>2</v>
      </c>
      <c r="J1583" s="39">
        <v>1</v>
      </c>
      <c r="K1583" s="39">
        <v>1</v>
      </c>
      <c r="L1583" s="39">
        <v>1</v>
      </c>
      <c r="M1583" s="40">
        <v>2</v>
      </c>
      <c r="N1583" s="41">
        <f>MIN(D1583:M1583)</f>
        <v>1</v>
      </c>
      <c r="O1583" s="42">
        <f>C1583-N1583</f>
        <v>1</v>
      </c>
      <c r="P1583" s="43">
        <f>O1583/C1583</f>
        <v>0.5</v>
      </c>
    </row>
    <row r="1584" spans="1:16" ht="9.75" customHeight="1">
      <c r="A1584" s="5"/>
      <c r="B1584" s="37" t="s">
        <v>284</v>
      </c>
      <c r="C1584" s="37">
        <v>2</v>
      </c>
      <c r="D1584" s="38">
        <v>1</v>
      </c>
      <c r="E1584" s="39">
        <v>1</v>
      </c>
      <c r="F1584" s="39">
        <v>1</v>
      </c>
      <c r="G1584" s="39">
        <v>2</v>
      </c>
      <c r="H1584" s="39">
        <v>2</v>
      </c>
      <c r="I1584" s="39">
        <v>1</v>
      </c>
      <c r="J1584" s="39">
        <v>1</v>
      </c>
      <c r="K1584" s="39">
        <v>1</v>
      </c>
      <c r="L1584" s="39">
        <v>1</v>
      </c>
      <c r="M1584" s="40">
        <v>1</v>
      </c>
      <c r="N1584" s="41">
        <f>MIN(D1584:M1584)</f>
        <v>1</v>
      </c>
      <c r="O1584" s="42">
        <f>C1584-N1584</f>
        <v>1</v>
      </c>
      <c r="P1584" s="43">
        <f>O1584/C1584</f>
        <v>0.5</v>
      </c>
    </row>
    <row r="1585" spans="1:16" ht="9.75" customHeight="1">
      <c r="A1585" s="5"/>
      <c r="B1585" s="37" t="s">
        <v>285</v>
      </c>
      <c r="C1585" s="37">
        <v>3</v>
      </c>
      <c r="D1585" s="38">
        <v>2</v>
      </c>
      <c r="E1585" s="39">
        <v>2</v>
      </c>
      <c r="F1585" s="39">
        <v>2</v>
      </c>
      <c r="G1585" s="39">
        <v>2</v>
      </c>
      <c r="H1585" s="39">
        <v>2</v>
      </c>
      <c r="I1585" s="39">
        <v>3</v>
      </c>
      <c r="J1585" s="39">
        <v>2</v>
      </c>
      <c r="K1585" s="39">
        <v>2</v>
      </c>
      <c r="L1585" s="39">
        <v>2</v>
      </c>
      <c r="M1585" s="40">
        <v>3</v>
      </c>
      <c r="N1585" s="41">
        <f>MIN(D1585:M1585)</f>
        <v>2</v>
      </c>
      <c r="O1585" s="42">
        <f>C1585-N1585</f>
        <v>1</v>
      </c>
      <c r="P1585" s="43">
        <f>O1585/C1585</f>
        <v>0.3333333333333333</v>
      </c>
    </row>
    <row r="1586" spans="1:16" ht="9.75" customHeight="1">
      <c r="A1586" s="5"/>
      <c r="B1586" s="37" t="s">
        <v>4</v>
      </c>
      <c r="C1586" s="37"/>
      <c r="D1586" s="38"/>
      <c r="E1586" s="39"/>
      <c r="F1586" s="39"/>
      <c r="G1586" s="39"/>
      <c r="H1586" s="39"/>
      <c r="I1586" s="39"/>
      <c r="J1586" s="39"/>
      <c r="K1586" s="39"/>
      <c r="L1586" s="39"/>
      <c r="M1586" s="40"/>
      <c r="N1586" s="41"/>
      <c r="O1586" s="42"/>
      <c r="P1586" s="43"/>
    </row>
    <row r="1587" spans="1:16" ht="9.75" customHeight="1">
      <c r="A1587" s="44"/>
      <c r="B1587" s="45" t="s">
        <v>5</v>
      </c>
      <c r="C1587" s="45">
        <f aca="true" t="shared" si="194" ref="C1587:M1587">SUM(C1571:C1575,C1582:C1586)</f>
        <v>22</v>
      </c>
      <c r="D1587" s="46">
        <f t="shared" si="194"/>
        <v>12</v>
      </c>
      <c r="E1587" s="47">
        <f t="shared" si="194"/>
        <v>9</v>
      </c>
      <c r="F1587" s="47">
        <f t="shared" si="194"/>
        <v>8</v>
      </c>
      <c r="G1587" s="47">
        <f t="shared" si="194"/>
        <v>7</v>
      </c>
      <c r="H1587" s="47">
        <f t="shared" si="194"/>
        <v>7</v>
      </c>
      <c r="I1587" s="47">
        <f t="shared" si="194"/>
        <v>7</v>
      </c>
      <c r="J1587" s="47">
        <f t="shared" si="194"/>
        <v>9</v>
      </c>
      <c r="K1587" s="47">
        <f t="shared" si="194"/>
        <v>9</v>
      </c>
      <c r="L1587" s="47">
        <f t="shared" si="194"/>
        <v>7</v>
      </c>
      <c r="M1587" s="48">
        <f t="shared" si="194"/>
        <v>11</v>
      </c>
      <c r="N1587" s="49">
        <f>MIN(D1587:M1587)</f>
        <v>7</v>
      </c>
      <c r="O1587" s="50">
        <f>C1587-N1587</f>
        <v>15</v>
      </c>
      <c r="P1587" s="51">
        <f>O1587/C1587</f>
        <v>0.6818181818181818</v>
      </c>
    </row>
    <row r="1588" spans="1:16" ht="9.75" customHeight="1">
      <c r="A1588" s="36" t="s">
        <v>80</v>
      </c>
      <c r="B1588" s="52" t="s">
        <v>0</v>
      </c>
      <c r="C1588" s="52"/>
      <c r="D1588" s="53"/>
      <c r="E1588" s="54"/>
      <c r="F1588" s="54"/>
      <c r="G1588" s="54"/>
      <c r="H1588" s="54"/>
      <c r="I1588" s="54"/>
      <c r="J1588" s="54"/>
      <c r="K1588" s="54"/>
      <c r="L1588" s="54"/>
      <c r="M1588" s="55"/>
      <c r="N1588" s="56"/>
      <c r="O1588" s="57"/>
      <c r="P1588" s="58"/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569</v>
      </c>
      <c r="C1591" s="37">
        <v>16</v>
      </c>
      <c r="D1591" s="38">
        <v>9</v>
      </c>
      <c r="E1591" s="39">
        <v>7</v>
      </c>
      <c r="F1591" s="39">
        <v>5</v>
      </c>
      <c r="G1591" s="39">
        <v>7</v>
      </c>
      <c r="H1591" s="39">
        <v>8</v>
      </c>
      <c r="I1591" s="39">
        <v>5</v>
      </c>
      <c r="J1591" s="39">
        <v>4</v>
      </c>
      <c r="K1591" s="39">
        <v>5</v>
      </c>
      <c r="L1591" s="39">
        <v>6</v>
      </c>
      <c r="M1591" s="40">
        <v>4</v>
      </c>
      <c r="N1591" s="41">
        <f aca="true" t="shared" si="195" ref="N1591:N1609">MIN(D1591:M1591)</f>
        <v>4</v>
      </c>
      <c r="O1591" s="42">
        <f aca="true" t="shared" si="196" ref="O1591:O1609">C1591-N1591</f>
        <v>12</v>
      </c>
      <c r="P1591" s="43">
        <f aca="true" t="shared" si="197" ref="P1591:P1609">O1591/C1591</f>
        <v>0.75</v>
      </c>
    </row>
    <row r="1592" spans="1:16" ht="9.75" customHeight="1">
      <c r="A1592" s="5"/>
      <c r="B1592" s="37" t="s">
        <v>3</v>
      </c>
      <c r="C1592" s="37">
        <v>1</v>
      </c>
      <c r="D1592" s="38">
        <v>1</v>
      </c>
      <c r="E1592" s="39">
        <v>1</v>
      </c>
      <c r="F1592" s="39">
        <v>1</v>
      </c>
      <c r="G1592" s="39">
        <v>1</v>
      </c>
      <c r="H1592" s="39">
        <v>1</v>
      </c>
      <c r="I1592" s="39">
        <v>1</v>
      </c>
      <c r="J1592" s="39">
        <v>1</v>
      </c>
      <c r="K1592" s="39">
        <v>1</v>
      </c>
      <c r="L1592" s="39">
        <v>1</v>
      </c>
      <c r="M1592" s="40">
        <v>1</v>
      </c>
      <c r="N1592" s="41">
        <f t="shared" si="195"/>
        <v>1</v>
      </c>
      <c r="O1592" s="42">
        <f t="shared" si="196"/>
        <v>0</v>
      </c>
      <c r="P1592" s="43">
        <f t="shared" si="197"/>
        <v>0</v>
      </c>
    </row>
    <row r="1593" spans="1:16" ht="9.75" customHeight="1">
      <c r="A1593" s="5"/>
      <c r="B1593" s="37" t="s">
        <v>438</v>
      </c>
      <c r="C1593" s="37">
        <v>58</v>
      </c>
      <c r="D1593" s="38">
        <v>7</v>
      </c>
      <c r="E1593" s="39">
        <v>8</v>
      </c>
      <c r="F1593" s="39">
        <v>8</v>
      </c>
      <c r="G1593" s="39">
        <v>9</v>
      </c>
      <c r="H1593" s="39">
        <v>8</v>
      </c>
      <c r="I1593" s="39">
        <v>7</v>
      </c>
      <c r="J1593" s="39">
        <v>9</v>
      </c>
      <c r="K1593" s="39">
        <v>9</v>
      </c>
      <c r="L1593" s="39">
        <v>8</v>
      </c>
      <c r="M1593" s="40">
        <v>10</v>
      </c>
      <c r="N1593" s="41">
        <f t="shared" si="195"/>
        <v>7</v>
      </c>
      <c r="O1593" s="42">
        <f t="shared" si="196"/>
        <v>51</v>
      </c>
      <c r="P1593" s="43">
        <f t="shared" si="197"/>
        <v>0.8793103448275862</v>
      </c>
    </row>
    <row r="1594" spans="1:16" ht="9.75" customHeight="1">
      <c r="A1594" s="5"/>
      <c r="B1594" s="37" t="s">
        <v>380</v>
      </c>
      <c r="C1594" s="37">
        <v>1</v>
      </c>
      <c r="D1594" s="38">
        <v>1</v>
      </c>
      <c r="E1594" s="39">
        <v>1</v>
      </c>
      <c r="F1594" s="39">
        <v>1</v>
      </c>
      <c r="G1594" s="39">
        <v>1</v>
      </c>
      <c r="H1594" s="39">
        <v>1</v>
      </c>
      <c r="I1594" s="39">
        <v>1</v>
      </c>
      <c r="J1594" s="39">
        <v>1</v>
      </c>
      <c r="K1594" s="39">
        <v>1</v>
      </c>
      <c r="L1594" s="39">
        <v>1</v>
      </c>
      <c r="M1594" s="40">
        <v>1</v>
      </c>
      <c r="N1594" s="41">
        <f t="shared" si="195"/>
        <v>1</v>
      </c>
      <c r="O1594" s="42">
        <f t="shared" si="196"/>
        <v>0</v>
      </c>
      <c r="P1594" s="43">
        <f t="shared" si="197"/>
        <v>0</v>
      </c>
    </row>
    <row r="1595" spans="1:16" ht="9.75" customHeight="1">
      <c r="A1595" s="5"/>
      <c r="B1595" s="37" t="s">
        <v>466</v>
      </c>
      <c r="C1595" s="37">
        <v>2</v>
      </c>
      <c r="D1595" s="38">
        <v>2</v>
      </c>
      <c r="E1595" s="39">
        <v>2</v>
      </c>
      <c r="F1595" s="39">
        <v>1</v>
      </c>
      <c r="G1595" s="39">
        <v>1</v>
      </c>
      <c r="H1595" s="39">
        <v>2</v>
      </c>
      <c r="I1595" s="39">
        <v>2</v>
      </c>
      <c r="J1595" s="39">
        <v>1</v>
      </c>
      <c r="K1595" s="39">
        <v>2</v>
      </c>
      <c r="L1595" s="39">
        <v>2</v>
      </c>
      <c r="M1595" s="40">
        <v>2</v>
      </c>
      <c r="N1595" s="41">
        <f t="shared" si="195"/>
        <v>1</v>
      </c>
      <c r="O1595" s="42">
        <f t="shared" si="196"/>
        <v>1</v>
      </c>
      <c r="P1595" s="43">
        <f t="shared" si="197"/>
        <v>0.5</v>
      </c>
    </row>
    <row r="1596" spans="1:16" ht="9.75" customHeight="1">
      <c r="A1596" s="5"/>
      <c r="B1596" s="37" t="s">
        <v>471</v>
      </c>
      <c r="C1596" s="37">
        <v>2</v>
      </c>
      <c r="D1596" s="38">
        <v>1</v>
      </c>
      <c r="E1596" s="39">
        <v>1</v>
      </c>
      <c r="F1596" s="39">
        <v>1</v>
      </c>
      <c r="G1596" s="39">
        <v>1</v>
      </c>
      <c r="H1596" s="39">
        <v>1</v>
      </c>
      <c r="I1596" s="39">
        <v>1</v>
      </c>
      <c r="J1596" s="39">
        <v>1</v>
      </c>
      <c r="K1596" s="39">
        <v>1</v>
      </c>
      <c r="L1596" s="39">
        <v>2</v>
      </c>
      <c r="M1596" s="40">
        <v>2</v>
      </c>
      <c r="N1596" s="41">
        <f t="shared" si="195"/>
        <v>1</v>
      </c>
      <c r="O1596" s="42">
        <f t="shared" si="196"/>
        <v>1</v>
      </c>
      <c r="P1596" s="43">
        <f t="shared" si="197"/>
        <v>0.5</v>
      </c>
    </row>
    <row r="1597" spans="1:16" ht="9.75" customHeight="1">
      <c r="A1597" s="5"/>
      <c r="B1597" s="37" t="s">
        <v>381</v>
      </c>
      <c r="C1597" s="37">
        <v>54</v>
      </c>
      <c r="D1597" s="38">
        <v>23</v>
      </c>
      <c r="E1597" s="39">
        <v>23</v>
      </c>
      <c r="F1597" s="39">
        <v>26</v>
      </c>
      <c r="G1597" s="39">
        <v>26</v>
      </c>
      <c r="H1597" s="39">
        <v>26</v>
      </c>
      <c r="I1597" s="39">
        <v>26</v>
      </c>
      <c r="J1597" s="39">
        <v>22</v>
      </c>
      <c r="K1597" s="39">
        <v>22</v>
      </c>
      <c r="L1597" s="39">
        <v>23</v>
      </c>
      <c r="M1597" s="40">
        <v>24</v>
      </c>
      <c r="N1597" s="41">
        <f t="shared" si="195"/>
        <v>22</v>
      </c>
      <c r="O1597" s="42">
        <f t="shared" si="196"/>
        <v>32</v>
      </c>
      <c r="P1597" s="43">
        <f t="shared" si="197"/>
        <v>0.5925925925925926</v>
      </c>
    </row>
    <row r="1598" spans="1:16" ht="9.75" customHeight="1">
      <c r="A1598" s="5"/>
      <c r="B1598" s="37" t="s">
        <v>288</v>
      </c>
      <c r="C1598" s="37"/>
      <c r="D1598" s="38"/>
      <c r="E1598" s="39"/>
      <c r="F1598" s="39"/>
      <c r="G1598" s="39"/>
      <c r="H1598" s="39"/>
      <c r="I1598" s="39"/>
      <c r="J1598" s="39"/>
      <c r="K1598" s="39"/>
      <c r="L1598" s="39"/>
      <c r="M1598" s="40"/>
      <c r="N1598" s="41"/>
      <c r="O1598" s="42"/>
      <c r="P1598" s="43"/>
    </row>
    <row r="1599" spans="1:16" ht="9.75" customHeight="1">
      <c r="A1599" s="5"/>
      <c r="B1599" s="37" t="s">
        <v>289</v>
      </c>
      <c r="C1599" s="37">
        <f aca="true" t="shared" si="198" ref="C1599:M1599">SUM(C1593:C1598)</f>
        <v>117</v>
      </c>
      <c r="D1599" s="38">
        <f t="shared" si="198"/>
        <v>34</v>
      </c>
      <c r="E1599" s="39">
        <f t="shared" si="198"/>
        <v>35</v>
      </c>
      <c r="F1599" s="39">
        <f t="shared" si="198"/>
        <v>37</v>
      </c>
      <c r="G1599" s="39">
        <f t="shared" si="198"/>
        <v>38</v>
      </c>
      <c r="H1599" s="39">
        <f t="shared" si="198"/>
        <v>38</v>
      </c>
      <c r="I1599" s="39">
        <f t="shared" si="198"/>
        <v>37</v>
      </c>
      <c r="J1599" s="39">
        <f t="shared" si="198"/>
        <v>34</v>
      </c>
      <c r="K1599" s="39">
        <f t="shared" si="198"/>
        <v>35</v>
      </c>
      <c r="L1599" s="39">
        <f t="shared" si="198"/>
        <v>36</v>
      </c>
      <c r="M1599" s="40">
        <f t="shared" si="198"/>
        <v>39</v>
      </c>
      <c r="N1599" s="41">
        <f t="shared" si="195"/>
        <v>34</v>
      </c>
      <c r="O1599" s="42">
        <f t="shared" si="196"/>
        <v>83</v>
      </c>
      <c r="P1599" s="43">
        <f t="shared" si="197"/>
        <v>0.7094017094017094</v>
      </c>
    </row>
    <row r="1600" spans="1:16" ht="9.75" customHeight="1">
      <c r="A1600" s="5"/>
      <c r="B1600" s="37" t="s">
        <v>104</v>
      </c>
      <c r="C1600" s="37">
        <v>8</v>
      </c>
      <c r="D1600" s="38">
        <v>2</v>
      </c>
      <c r="E1600" s="39">
        <v>2</v>
      </c>
      <c r="F1600" s="39">
        <v>2</v>
      </c>
      <c r="G1600" s="39">
        <v>2</v>
      </c>
      <c r="H1600" s="39">
        <v>2</v>
      </c>
      <c r="I1600" s="39">
        <v>2</v>
      </c>
      <c r="J1600" s="39">
        <v>3</v>
      </c>
      <c r="K1600" s="39">
        <v>5</v>
      </c>
      <c r="L1600" s="39">
        <v>6</v>
      </c>
      <c r="M1600" s="40">
        <v>7</v>
      </c>
      <c r="N1600" s="41">
        <f t="shared" si="195"/>
        <v>2</v>
      </c>
      <c r="O1600" s="42">
        <f t="shared" si="196"/>
        <v>6</v>
      </c>
      <c r="P1600" s="43">
        <f t="shared" si="197"/>
        <v>0.75</v>
      </c>
    </row>
    <row r="1601" spans="1:16" ht="9.75" customHeight="1">
      <c r="A1601" s="5"/>
      <c r="B1601" s="37" t="s">
        <v>284</v>
      </c>
      <c r="C1601" s="37">
        <v>115</v>
      </c>
      <c r="D1601" s="38">
        <v>51</v>
      </c>
      <c r="E1601" s="39">
        <v>57</v>
      </c>
      <c r="F1601" s="39">
        <v>56</v>
      </c>
      <c r="G1601" s="39">
        <v>60</v>
      </c>
      <c r="H1601" s="39">
        <v>54</v>
      </c>
      <c r="I1601" s="39">
        <v>47</v>
      </c>
      <c r="J1601" s="39">
        <v>57</v>
      </c>
      <c r="K1601" s="39">
        <v>42</v>
      </c>
      <c r="L1601" s="39">
        <v>32</v>
      </c>
      <c r="M1601" s="40">
        <v>29</v>
      </c>
      <c r="N1601" s="41">
        <f t="shared" si="195"/>
        <v>29</v>
      </c>
      <c r="O1601" s="42">
        <f t="shared" si="196"/>
        <v>86</v>
      </c>
      <c r="P1601" s="43">
        <f t="shared" si="197"/>
        <v>0.7478260869565218</v>
      </c>
    </row>
    <row r="1602" spans="1:16" ht="9.75" customHeight="1">
      <c r="A1602" s="5"/>
      <c r="B1602" s="37" t="s">
        <v>285</v>
      </c>
      <c r="C1602" s="37">
        <v>9</v>
      </c>
      <c r="D1602" s="38">
        <v>1</v>
      </c>
      <c r="E1602" s="39">
        <v>1</v>
      </c>
      <c r="F1602" s="39">
        <v>2</v>
      </c>
      <c r="G1602" s="39">
        <v>1</v>
      </c>
      <c r="H1602" s="39">
        <v>3</v>
      </c>
      <c r="I1602" s="39">
        <v>2</v>
      </c>
      <c r="J1602" s="39">
        <v>2</v>
      </c>
      <c r="K1602" s="39">
        <v>2</v>
      </c>
      <c r="L1602" s="39">
        <v>1</v>
      </c>
      <c r="M1602" s="40">
        <v>1</v>
      </c>
      <c r="N1602" s="41">
        <f t="shared" si="195"/>
        <v>1</v>
      </c>
      <c r="O1602" s="42">
        <f t="shared" si="196"/>
        <v>8</v>
      </c>
      <c r="P1602" s="43">
        <f t="shared" si="197"/>
        <v>0.8888888888888888</v>
      </c>
    </row>
    <row r="1603" spans="1:16" ht="9.75" customHeight="1">
      <c r="A1603" s="5"/>
      <c r="B1603" s="37" t="s">
        <v>4</v>
      </c>
      <c r="C1603" s="37">
        <v>4</v>
      </c>
      <c r="D1603" s="38">
        <v>3</v>
      </c>
      <c r="E1603" s="39">
        <v>3</v>
      </c>
      <c r="F1603" s="39">
        <v>3</v>
      </c>
      <c r="G1603" s="39">
        <v>3</v>
      </c>
      <c r="H1603" s="39">
        <v>4</v>
      </c>
      <c r="I1603" s="39">
        <v>4</v>
      </c>
      <c r="J1603" s="39">
        <v>3</v>
      </c>
      <c r="K1603" s="39">
        <v>3</v>
      </c>
      <c r="L1603" s="39">
        <v>4</v>
      </c>
      <c r="M1603" s="40">
        <v>4</v>
      </c>
      <c r="N1603" s="41">
        <f t="shared" si="195"/>
        <v>3</v>
      </c>
      <c r="O1603" s="42">
        <f t="shared" si="196"/>
        <v>1</v>
      </c>
      <c r="P1603" s="43">
        <f t="shared" si="197"/>
        <v>0.25</v>
      </c>
    </row>
    <row r="1604" spans="1:16" ht="9.75" customHeight="1">
      <c r="A1604" s="44"/>
      <c r="B1604" s="45" t="s">
        <v>5</v>
      </c>
      <c r="C1604" s="45">
        <f aca="true" t="shared" si="199" ref="C1604:M1604">SUM(C1588:C1592,C1599:C1603)</f>
        <v>270</v>
      </c>
      <c r="D1604" s="46">
        <f t="shared" si="199"/>
        <v>101</v>
      </c>
      <c r="E1604" s="47">
        <f t="shared" si="199"/>
        <v>106</v>
      </c>
      <c r="F1604" s="47">
        <f t="shared" si="199"/>
        <v>106</v>
      </c>
      <c r="G1604" s="47">
        <f t="shared" si="199"/>
        <v>112</v>
      </c>
      <c r="H1604" s="47">
        <f t="shared" si="199"/>
        <v>110</v>
      </c>
      <c r="I1604" s="47">
        <f t="shared" si="199"/>
        <v>98</v>
      </c>
      <c r="J1604" s="47">
        <f t="shared" si="199"/>
        <v>104</v>
      </c>
      <c r="K1604" s="47">
        <f t="shared" si="199"/>
        <v>93</v>
      </c>
      <c r="L1604" s="47">
        <f t="shared" si="199"/>
        <v>86</v>
      </c>
      <c r="M1604" s="48">
        <f t="shared" si="199"/>
        <v>85</v>
      </c>
      <c r="N1604" s="49">
        <f t="shared" si="195"/>
        <v>85</v>
      </c>
      <c r="O1604" s="50">
        <f t="shared" si="196"/>
        <v>185</v>
      </c>
      <c r="P1604" s="51">
        <f t="shared" si="197"/>
        <v>0.6851851851851852</v>
      </c>
    </row>
    <row r="1605" spans="1:16" ht="9.75" customHeight="1">
      <c r="A1605" s="36" t="s">
        <v>81</v>
      </c>
      <c r="B1605" s="52" t="s">
        <v>0</v>
      </c>
      <c r="C1605" s="52">
        <v>13</v>
      </c>
      <c r="D1605" s="53">
        <v>3</v>
      </c>
      <c r="E1605" s="54">
        <v>0</v>
      </c>
      <c r="F1605" s="54">
        <v>1</v>
      </c>
      <c r="G1605" s="54">
        <v>0</v>
      </c>
      <c r="H1605" s="54">
        <v>1</v>
      </c>
      <c r="I1605" s="54">
        <v>1</v>
      </c>
      <c r="J1605" s="54">
        <v>0</v>
      </c>
      <c r="K1605" s="54">
        <v>0</v>
      </c>
      <c r="L1605" s="54">
        <v>2</v>
      </c>
      <c r="M1605" s="55">
        <v>2</v>
      </c>
      <c r="N1605" s="56">
        <f t="shared" si="195"/>
        <v>0</v>
      </c>
      <c r="O1605" s="57">
        <f t="shared" si="196"/>
        <v>13</v>
      </c>
      <c r="P1605" s="58">
        <f t="shared" si="197"/>
        <v>1</v>
      </c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569</v>
      </c>
      <c r="C1608" s="37">
        <v>3</v>
      </c>
      <c r="D1608" s="38">
        <v>1</v>
      </c>
      <c r="E1608" s="39">
        <v>1</v>
      </c>
      <c r="F1608" s="39">
        <v>0</v>
      </c>
      <c r="G1608" s="39">
        <v>1</v>
      </c>
      <c r="H1608" s="39">
        <v>0</v>
      </c>
      <c r="I1608" s="39">
        <v>0</v>
      </c>
      <c r="J1608" s="39">
        <v>0</v>
      </c>
      <c r="K1608" s="39">
        <v>1</v>
      </c>
      <c r="L1608" s="39">
        <v>1</v>
      </c>
      <c r="M1608" s="40">
        <v>0</v>
      </c>
      <c r="N1608" s="41">
        <f t="shared" si="195"/>
        <v>0</v>
      </c>
      <c r="O1608" s="42">
        <f t="shared" si="196"/>
        <v>3</v>
      </c>
      <c r="P1608" s="43">
        <f t="shared" si="197"/>
        <v>1</v>
      </c>
    </row>
    <row r="1609" spans="1:16" ht="9.75" customHeight="1">
      <c r="A1609" s="5"/>
      <c r="B1609" s="37" t="s">
        <v>3</v>
      </c>
      <c r="C1609" s="37">
        <v>6</v>
      </c>
      <c r="D1609" s="38">
        <v>6</v>
      </c>
      <c r="E1609" s="39">
        <v>5</v>
      </c>
      <c r="F1609" s="39">
        <v>4</v>
      </c>
      <c r="G1609" s="39">
        <v>2</v>
      </c>
      <c r="H1609" s="39">
        <v>2</v>
      </c>
      <c r="I1609" s="39">
        <v>3</v>
      </c>
      <c r="J1609" s="39">
        <v>3</v>
      </c>
      <c r="K1609" s="39">
        <v>2</v>
      </c>
      <c r="L1609" s="39">
        <v>2</v>
      </c>
      <c r="M1609" s="40">
        <v>2</v>
      </c>
      <c r="N1609" s="41">
        <f t="shared" si="195"/>
        <v>2</v>
      </c>
      <c r="O1609" s="42">
        <f t="shared" si="196"/>
        <v>4</v>
      </c>
      <c r="P1609" s="43">
        <f t="shared" si="197"/>
        <v>0.6666666666666666</v>
      </c>
    </row>
    <row r="1610" spans="1:16" ht="9.75" customHeight="1">
      <c r="A1610" s="5"/>
      <c r="B1610" s="37" t="s">
        <v>288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288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288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288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288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288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289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104</v>
      </c>
      <c r="C1617" s="37">
        <v>10</v>
      </c>
      <c r="D1617" s="38">
        <v>8</v>
      </c>
      <c r="E1617" s="39">
        <v>7</v>
      </c>
      <c r="F1617" s="39">
        <v>5</v>
      </c>
      <c r="G1617" s="39">
        <v>3</v>
      </c>
      <c r="H1617" s="39">
        <v>2</v>
      </c>
      <c r="I1617" s="39">
        <v>3</v>
      </c>
      <c r="J1617" s="39">
        <v>3</v>
      </c>
      <c r="K1617" s="39">
        <v>3</v>
      </c>
      <c r="L1617" s="39">
        <v>3</v>
      </c>
      <c r="M1617" s="40">
        <v>5</v>
      </c>
      <c r="N1617" s="41">
        <f>MIN(D1617:M1617)</f>
        <v>2</v>
      </c>
      <c r="O1617" s="42">
        <f>C1617-N1617</f>
        <v>8</v>
      </c>
      <c r="P1617" s="43">
        <f>O1617/C1617</f>
        <v>0.8</v>
      </c>
    </row>
    <row r="1618" spans="1:16" ht="9.75" customHeight="1">
      <c r="A1618" s="5"/>
      <c r="B1618" s="37" t="s">
        <v>284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285</v>
      </c>
      <c r="C1619" s="37"/>
      <c r="D1619" s="38"/>
      <c r="E1619" s="39"/>
      <c r="F1619" s="39"/>
      <c r="G1619" s="39"/>
      <c r="H1619" s="39"/>
      <c r="I1619" s="39"/>
      <c r="J1619" s="39"/>
      <c r="K1619" s="39"/>
      <c r="L1619" s="39"/>
      <c r="M1619" s="40"/>
      <c r="N1619" s="41"/>
      <c r="O1619" s="42"/>
      <c r="P1619" s="43"/>
    </row>
    <row r="1620" spans="1:16" ht="9.75" customHeight="1">
      <c r="A1620" s="5"/>
      <c r="B1620" s="37" t="s">
        <v>4</v>
      </c>
      <c r="C1620" s="37">
        <v>3</v>
      </c>
      <c r="D1620" s="38">
        <v>2</v>
      </c>
      <c r="E1620" s="39">
        <v>1</v>
      </c>
      <c r="F1620" s="39">
        <v>2</v>
      </c>
      <c r="G1620" s="39">
        <v>1</v>
      </c>
      <c r="H1620" s="39">
        <v>2</v>
      </c>
      <c r="I1620" s="39">
        <v>2</v>
      </c>
      <c r="J1620" s="39">
        <v>2</v>
      </c>
      <c r="K1620" s="39">
        <v>2</v>
      </c>
      <c r="L1620" s="39">
        <v>2</v>
      </c>
      <c r="M1620" s="40">
        <v>2</v>
      </c>
      <c r="N1620" s="41">
        <f>MIN(D1620:M1620)</f>
        <v>1</v>
      </c>
      <c r="O1620" s="42">
        <f>C1620-N1620</f>
        <v>2</v>
      </c>
      <c r="P1620" s="43">
        <f>O1620/C1620</f>
        <v>0.6666666666666666</v>
      </c>
    </row>
    <row r="1621" spans="1:16" ht="9.75" customHeight="1">
      <c r="A1621" s="44"/>
      <c r="B1621" s="45" t="s">
        <v>5</v>
      </c>
      <c r="C1621" s="45">
        <f aca="true" t="shared" si="200" ref="C1621:M1621">SUM(C1605:C1609,C1616:C1620)</f>
        <v>35</v>
      </c>
      <c r="D1621" s="46">
        <f t="shared" si="200"/>
        <v>20</v>
      </c>
      <c r="E1621" s="47">
        <f t="shared" si="200"/>
        <v>14</v>
      </c>
      <c r="F1621" s="47">
        <f t="shared" si="200"/>
        <v>12</v>
      </c>
      <c r="G1621" s="47">
        <f t="shared" si="200"/>
        <v>7</v>
      </c>
      <c r="H1621" s="47">
        <f t="shared" si="200"/>
        <v>7</v>
      </c>
      <c r="I1621" s="47">
        <f t="shared" si="200"/>
        <v>9</v>
      </c>
      <c r="J1621" s="47">
        <f t="shared" si="200"/>
        <v>8</v>
      </c>
      <c r="K1621" s="47">
        <f t="shared" si="200"/>
        <v>8</v>
      </c>
      <c r="L1621" s="47">
        <f t="shared" si="200"/>
        <v>10</v>
      </c>
      <c r="M1621" s="48">
        <f t="shared" si="200"/>
        <v>11</v>
      </c>
      <c r="N1621" s="49">
        <f>MIN(D1621:M1621)</f>
        <v>7</v>
      </c>
      <c r="O1621" s="50">
        <f>C1621-N1621</f>
        <v>28</v>
      </c>
      <c r="P1621" s="51">
        <f>O1621/C1621</f>
        <v>0.8</v>
      </c>
    </row>
    <row r="1622" spans="1:16" ht="9.75" customHeight="1">
      <c r="A1622" s="36" t="s">
        <v>82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/>
      <c r="D1623" s="38"/>
      <c r="E1623" s="39"/>
      <c r="F1623" s="39"/>
      <c r="G1623" s="39"/>
      <c r="H1623" s="39"/>
      <c r="I1623" s="39"/>
      <c r="J1623" s="39"/>
      <c r="K1623" s="39"/>
      <c r="L1623" s="39"/>
      <c r="M1623" s="40"/>
      <c r="N1623" s="41"/>
      <c r="O1623" s="42"/>
      <c r="P1623" s="43"/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569</v>
      </c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40"/>
      <c r="N1625" s="41"/>
      <c r="O1625" s="42"/>
      <c r="P1625" s="43"/>
    </row>
    <row r="1626" spans="1:16" ht="9.75" customHeight="1">
      <c r="A1626" s="5"/>
      <c r="B1626" s="37" t="s">
        <v>3</v>
      </c>
      <c r="C1626" s="37"/>
      <c r="D1626" s="38"/>
      <c r="E1626" s="39"/>
      <c r="F1626" s="39"/>
      <c r="G1626" s="39"/>
      <c r="H1626" s="39"/>
      <c r="I1626" s="39"/>
      <c r="J1626" s="39"/>
      <c r="K1626" s="39"/>
      <c r="L1626" s="39"/>
      <c r="M1626" s="40"/>
      <c r="N1626" s="41"/>
      <c r="O1626" s="42"/>
      <c r="P1626" s="43"/>
    </row>
    <row r="1627" spans="1:16" ht="9.75" customHeight="1">
      <c r="A1627" s="5"/>
      <c r="B1627" s="37" t="s">
        <v>288</v>
      </c>
      <c r="C1627" s="37"/>
      <c r="D1627" s="38"/>
      <c r="E1627" s="39"/>
      <c r="F1627" s="39"/>
      <c r="G1627" s="39"/>
      <c r="H1627" s="39"/>
      <c r="I1627" s="39"/>
      <c r="J1627" s="39"/>
      <c r="K1627" s="39"/>
      <c r="L1627" s="39"/>
      <c r="M1627" s="40"/>
      <c r="N1627" s="41"/>
      <c r="O1627" s="42"/>
      <c r="P1627" s="43"/>
    </row>
    <row r="1628" spans="1:16" ht="9.75" customHeight="1">
      <c r="A1628" s="5"/>
      <c r="B1628" s="37" t="s">
        <v>288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288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288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288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288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289</v>
      </c>
      <c r="C1633" s="37"/>
      <c r="D1633" s="38"/>
      <c r="E1633" s="39"/>
      <c r="F1633" s="39"/>
      <c r="G1633" s="39"/>
      <c r="H1633" s="39"/>
      <c r="I1633" s="39"/>
      <c r="J1633" s="39"/>
      <c r="K1633" s="39"/>
      <c r="L1633" s="39"/>
      <c r="M1633" s="40"/>
      <c r="N1633" s="41"/>
      <c r="O1633" s="42"/>
      <c r="P1633" s="43"/>
    </row>
    <row r="1634" spans="1:16" ht="9.75" customHeight="1">
      <c r="A1634" s="5"/>
      <c r="B1634" s="37" t="s">
        <v>104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284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285</v>
      </c>
      <c r="C1636" s="37">
        <v>5</v>
      </c>
      <c r="D1636" s="38">
        <v>2</v>
      </c>
      <c r="E1636" s="39">
        <v>1</v>
      </c>
      <c r="F1636" s="39">
        <v>1</v>
      </c>
      <c r="G1636" s="39">
        <v>1</v>
      </c>
      <c r="H1636" s="39">
        <v>1</v>
      </c>
      <c r="I1636" s="39">
        <v>1</v>
      </c>
      <c r="J1636" s="39">
        <v>0</v>
      </c>
      <c r="K1636" s="39">
        <v>1</v>
      </c>
      <c r="L1636" s="39">
        <v>1</v>
      </c>
      <c r="M1636" s="40">
        <v>2</v>
      </c>
      <c r="N1636" s="41">
        <f>MIN(D1636:M1636)</f>
        <v>0</v>
      </c>
      <c r="O1636" s="42">
        <f>C1636-N1636</f>
        <v>5</v>
      </c>
      <c r="P1636" s="43">
        <f>O1636/C1636</f>
        <v>1</v>
      </c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201" ref="C1638:M1638">SUM(C1622:C1626,C1633:C1637)</f>
        <v>5</v>
      </c>
      <c r="D1638" s="46">
        <f t="shared" si="201"/>
        <v>2</v>
      </c>
      <c r="E1638" s="47">
        <f t="shared" si="201"/>
        <v>1</v>
      </c>
      <c r="F1638" s="47">
        <f t="shared" si="201"/>
        <v>1</v>
      </c>
      <c r="G1638" s="47">
        <f t="shared" si="201"/>
        <v>1</v>
      </c>
      <c r="H1638" s="47">
        <f t="shared" si="201"/>
        <v>1</v>
      </c>
      <c r="I1638" s="47">
        <f t="shared" si="201"/>
        <v>1</v>
      </c>
      <c r="J1638" s="47">
        <f t="shared" si="201"/>
        <v>0</v>
      </c>
      <c r="K1638" s="47">
        <f t="shared" si="201"/>
        <v>1</v>
      </c>
      <c r="L1638" s="47">
        <f t="shared" si="201"/>
        <v>1</v>
      </c>
      <c r="M1638" s="48">
        <f t="shared" si="201"/>
        <v>2</v>
      </c>
      <c r="N1638" s="49">
        <f>MIN(D1638:M1638)</f>
        <v>0</v>
      </c>
      <c r="O1638" s="50">
        <f>C1638-N1638</f>
        <v>5</v>
      </c>
      <c r="P1638" s="51">
        <f>O1638/C1638</f>
        <v>1</v>
      </c>
    </row>
    <row r="1639" spans="1:16" ht="9.75" customHeight="1">
      <c r="A1639" s="36" t="s">
        <v>83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>
        <v>190</v>
      </c>
      <c r="D1640" s="38">
        <v>77</v>
      </c>
      <c r="E1640" s="39">
        <v>38</v>
      </c>
      <c r="F1640" s="39">
        <v>25</v>
      </c>
      <c r="G1640" s="39">
        <v>18</v>
      </c>
      <c r="H1640" s="39">
        <v>15</v>
      </c>
      <c r="I1640" s="39">
        <v>13</v>
      </c>
      <c r="J1640" s="39">
        <v>18</v>
      </c>
      <c r="K1640" s="39">
        <v>42</v>
      </c>
      <c r="L1640" s="39">
        <v>74</v>
      </c>
      <c r="M1640" s="40">
        <v>116</v>
      </c>
      <c r="N1640" s="41">
        <f>MIN(D1640:M1640)</f>
        <v>13</v>
      </c>
      <c r="O1640" s="42">
        <f>C1640-N1640</f>
        <v>177</v>
      </c>
      <c r="P1640" s="43">
        <f>O1640/C1640</f>
        <v>0.9315789473684211</v>
      </c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569</v>
      </c>
      <c r="C1642" s="37"/>
      <c r="D1642" s="38"/>
      <c r="E1642" s="39"/>
      <c r="F1642" s="39"/>
      <c r="G1642" s="39"/>
      <c r="H1642" s="39"/>
      <c r="I1642" s="39"/>
      <c r="J1642" s="39"/>
      <c r="K1642" s="39"/>
      <c r="L1642" s="39"/>
      <c r="M1642" s="40"/>
      <c r="N1642" s="41"/>
      <c r="O1642" s="42"/>
      <c r="P1642" s="43"/>
    </row>
    <row r="1643" spans="1:16" ht="9.75" customHeight="1">
      <c r="A1643" s="5"/>
      <c r="B1643" s="37" t="s">
        <v>3</v>
      </c>
      <c r="C1643" s="37"/>
      <c r="D1643" s="38"/>
      <c r="E1643" s="39"/>
      <c r="F1643" s="39"/>
      <c r="G1643" s="39"/>
      <c r="H1643" s="39"/>
      <c r="I1643" s="39"/>
      <c r="J1643" s="39"/>
      <c r="K1643" s="39"/>
      <c r="L1643" s="39"/>
      <c r="M1643" s="40"/>
      <c r="N1643" s="41"/>
      <c r="O1643" s="42"/>
      <c r="P1643" s="43"/>
    </row>
    <row r="1644" spans="1:16" ht="9.75" customHeight="1">
      <c r="A1644" s="5"/>
      <c r="B1644" s="37" t="s">
        <v>516</v>
      </c>
      <c r="C1644" s="37">
        <v>17</v>
      </c>
      <c r="D1644" s="38">
        <v>12</v>
      </c>
      <c r="E1644" s="39">
        <v>11</v>
      </c>
      <c r="F1644" s="39">
        <v>9</v>
      </c>
      <c r="G1644" s="39">
        <v>6</v>
      </c>
      <c r="H1644" s="39">
        <v>2</v>
      </c>
      <c r="I1644" s="39">
        <v>2</v>
      </c>
      <c r="J1644" s="39">
        <v>4</v>
      </c>
      <c r="K1644" s="39">
        <v>6</v>
      </c>
      <c r="L1644" s="39">
        <v>7</v>
      </c>
      <c r="M1644" s="40">
        <v>8</v>
      </c>
      <c r="N1644" s="41">
        <f>MIN(D1644:M1644)</f>
        <v>2</v>
      </c>
      <c r="O1644" s="42">
        <f>C1644-N1644</f>
        <v>15</v>
      </c>
      <c r="P1644" s="43">
        <f>O1644/C1644</f>
        <v>0.8823529411764706</v>
      </c>
    </row>
    <row r="1645" spans="1:16" ht="9.75" customHeight="1">
      <c r="A1645" s="5"/>
      <c r="B1645" s="37" t="s">
        <v>288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288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288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288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288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289</v>
      </c>
      <c r="C1650" s="37">
        <f aca="true" t="shared" si="202" ref="C1650:M1650">SUM(C1644:C1649)</f>
        <v>17</v>
      </c>
      <c r="D1650" s="38">
        <f t="shared" si="202"/>
        <v>12</v>
      </c>
      <c r="E1650" s="39">
        <f t="shared" si="202"/>
        <v>11</v>
      </c>
      <c r="F1650" s="39">
        <f t="shared" si="202"/>
        <v>9</v>
      </c>
      <c r="G1650" s="39">
        <f t="shared" si="202"/>
        <v>6</v>
      </c>
      <c r="H1650" s="39">
        <f t="shared" si="202"/>
        <v>2</v>
      </c>
      <c r="I1650" s="39">
        <f t="shared" si="202"/>
        <v>2</v>
      </c>
      <c r="J1650" s="39">
        <f t="shared" si="202"/>
        <v>4</v>
      </c>
      <c r="K1650" s="39">
        <f t="shared" si="202"/>
        <v>6</v>
      </c>
      <c r="L1650" s="39">
        <f t="shared" si="202"/>
        <v>7</v>
      </c>
      <c r="M1650" s="40">
        <f t="shared" si="202"/>
        <v>8</v>
      </c>
      <c r="N1650" s="41">
        <f>MIN(D1650:M1650)</f>
        <v>2</v>
      </c>
      <c r="O1650" s="42">
        <f>C1650-N1650</f>
        <v>15</v>
      </c>
      <c r="P1650" s="43">
        <f>O1650/C1650</f>
        <v>0.8823529411764706</v>
      </c>
    </row>
    <row r="1651" spans="1:16" ht="9.75" customHeight="1">
      <c r="A1651" s="5"/>
      <c r="B1651" s="37" t="s">
        <v>104</v>
      </c>
      <c r="C1651" s="37"/>
      <c r="D1651" s="38"/>
      <c r="E1651" s="39"/>
      <c r="F1651" s="39"/>
      <c r="G1651" s="39"/>
      <c r="H1651" s="39"/>
      <c r="I1651" s="39"/>
      <c r="J1651" s="39"/>
      <c r="K1651" s="39"/>
      <c r="L1651" s="39"/>
      <c r="M1651" s="40"/>
      <c r="N1651" s="41"/>
      <c r="O1651" s="42"/>
      <c r="P1651" s="43"/>
    </row>
    <row r="1652" spans="1:16" ht="9.75" customHeight="1">
      <c r="A1652" s="5"/>
      <c r="B1652" s="37" t="s">
        <v>284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285</v>
      </c>
      <c r="C1653" s="37"/>
      <c r="D1653" s="38"/>
      <c r="E1653" s="39"/>
      <c r="F1653" s="39"/>
      <c r="G1653" s="39"/>
      <c r="H1653" s="39"/>
      <c r="I1653" s="39"/>
      <c r="J1653" s="39"/>
      <c r="K1653" s="39"/>
      <c r="L1653" s="39"/>
      <c r="M1653" s="40"/>
      <c r="N1653" s="41"/>
      <c r="O1653" s="42"/>
      <c r="P1653" s="43"/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203" ref="C1655:M1655">SUM(C1639:C1643,C1650:C1654)</f>
        <v>207</v>
      </c>
      <c r="D1655" s="46">
        <f t="shared" si="203"/>
        <v>89</v>
      </c>
      <c r="E1655" s="47">
        <f t="shared" si="203"/>
        <v>49</v>
      </c>
      <c r="F1655" s="47">
        <f t="shared" si="203"/>
        <v>34</v>
      </c>
      <c r="G1655" s="47">
        <f t="shared" si="203"/>
        <v>24</v>
      </c>
      <c r="H1655" s="47">
        <f t="shared" si="203"/>
        <v>17</v>
      </c>
      <c r="I1655" s="47">
        <f t="shared" si="203"/>
        <v>15</v>
      </c>
      <c r="J1655" s="47">
        <f t="shared" si="203"/>
        <v>22</v>
      </c>
      <c r="K1655" s="47">
        <f t="shared" si="203"/>
        <v>48</v>
      </c>
      <c r="L1655" s="47">
        <f t="shared" si="203"/>
        <v>81</v>
      </c>
      <c r="M1655" s="48">
        <f t="shared" si="203"/>
        <v>124</v>
      </c>
      <c r="N1655" s="49">
        <f>MIN(D1655:M1655)</f>
        <v>15</v>
      </c>
      <c r="O1655" s="50">
        <f>C1655-N1655</f>
        <v>192</v>
      </c>
      <c r="P1655" s="51">
        <f>O1655/C1655</f>
        <v>0.927536231884058</v>
      </c>
    </row>
    <row r="1656" spans="1:16" ht="9.75" customHeight="1">
      <c r="A1656" s="36" t="s">
        <v>160</v>
      </c>
      <c r="B1656" s="52" t="s">
        <v>0</v>
      </c>
      <c r="C1656" s="52"/>
      <c r="D1656" s="53"/>
      <c r="E1656" s="54"/>
      <c r="F1656" s="54"/>
      <c r="G1656" s="54"/>
      <c r="H1656" s="54"/>
      <c r="I1656" s="54"/>
      <c r="J1656" s="54"/>
      <c r="K1656" s="54"/>
      <c r="L1656" s="54"/>
      <c r="M1656" s="55"/>
      <c r="N1656" s="56"/>
      <c r="O1656" s="57"/>
      <c r="P1656" s="58"/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569</v>
      </c>
      <c r="C1659" s="37"/>
      <c r="D1659" s="38"/>
      <c r="E1659" s="39"/>
      <c r="F1659" s="39"/>
      <c r="G1659" s="39"/>
      <c r="H1659" s="39"/>
      <c r="I1659" s="39"/>
      <c r="J1659" s="39"/>
      <c r="K1659" s="39"/>
      <c r="L1659" s="39"/>
      <c r="M1659" s="40"/>
      <c r="N1659" s="41"/>
      <c r="O1659" s="42"/>
      <c r="P1659" s="43"/>
    </row>
    <row r="1660" spans="1:16" ht="9.75" customHeight="1">
      <c r="A1660" s="5"/>
      <c r="B1660" s="37" t="s">
        <v>3</v>
      </c>
      <c r="C1660" s="37"/>
      <c r="D1660" s="38"/>
      <c r="E1660" s="39"/>
      <c r="F1660" s="39"/>
      <c r="G1660" s="39"/>
      <c r="H1660" s="39"/>
      <c r="I1660" s="39"/>
      <c r="J1660" s="39"/>
      <c r="K1660" s="39"/>
      <c r="L1660" s="39"/>
      <c r="M1660" s="40"/>
      <c r="N1660" s="41"/>
      <c r="O1660" s="42"/>
      <c r="P1660" s="43"/>
    </row>
    <row r="1661" spans="1:16" ht="9.75" customHeight="1">
      <c r="A1661" s="5"/>
      <c r="B1661" s="37" t="s">
        <v>288</v>
      </c>
      <c r="C1661" s="37"/>
      <c r="D1661" s="38"/>
      <c r="E1661" s="39"/>
      <c r="F1661" s="39"/>
      <c r="G1661" s="39"/>
      <c r="H1661" s="39"/>
      <c r="I1661" s="39"/>
      <c r="J1661" s="39"/>
      <c r="K1661" s="39"/>
      <c r="L1661" s="39"/>
      <c r="M1661" s="40"/>
      <c r="N1661" s="41"/>
      <c r="O1661" s="42"/>
      <c r="P1661" s="43"/>
    </row>
    <row r="1662" spans="1:16" ht="9.75" customHeight="1">
      <c r="A1662" s="5"/>
      <c r="B1662" s="37" t="s">
        <v>288</v>
      </c>
      <c r="C1662" s="37"/>
      <c r="D1662" s="38"/>
      <c r="E1662" s="39"/>
      <c r="F1662" s="39"/>
      <c r="G1662" s="39"/>
      <c r="H1662" s="39"/>
      <c r="I1662" s="39"/>
      <c r="J1662" s="39"/>
      <c r="K1662" s="39"/>
      <c r="L1662" s="39"/>
      <c r="M1662" s="40"/>
      <c r="N1662" s="41"/>
      <c r="O1662" s="42"/>
      <c r="P1662" s="43"/>
    </row>
    <row r="1663" spans="1:16" ht="9.75" customHeight="1">
      <c r="A1663" s="5"/>
      <c r="B1663" s="37" t="s">
        <v>288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288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288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288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289</v>
      </c>
      <c r="C1667" s="37"/>
      <c r="D1667" s="38"/>
      <c r="E1667" s="39"/>
      <c r="F1667" s="39"/>
      <c r="G1667" s="39"/>
      <c r="H1667" s="39"/>
      <c r="I1667" s="39"/>
      <c r="J1667" s="39"/>
      <c r="K1667" s="39"/>
      <c r="L1667" s="39"/>
      <c r="M1667" s="40"/>
      <c r="N1667" s="41"/>
      <c r="O1667" s="42"/>
      <c r="P1667" s="43"/>
    </row>
    <row r="1668" spans="1:16" ht="9.75" customHeight="1">
      <c r="A1668" s="5"/>
      <c r="B1668" s="37" t="s">
        <v>104</v>
      </c>
      <c r="C1668" s="37">
        <v>10</v>
      </c>
      <c r="D1668" s="38">
        <v>5</v>
      </c>
      <c r="E1668" s="39">
        <v>2</v>
      </c>
      <c r="F1668" s="39">
        <v>0</v>
      </c>
      <c r="G1668" s="39">
        <v>1</v>
      </c>
      <c r="H1668" s="39">
        <v>1</v>
      </c>
      <c r="I1668" s="39">
        <v>1</v>
      </c>
      <c r="J1668" s="39">
        <v>1</v>
      </c>
      <c r="K1668" s="39">
        <v>2</v>
      </c>
      <c r="L1668" s="39">
        <v>4</v>
      </c>
      <c r="M1668" s="40">
        <v>7</v>
      </c>
      <c r="N1668" s="41">
        <f>MIN(D1668:M1668)</f>
        <v>0</v>
      </c>
      <c r="O1668" s="42">
        <f>C1668-N1668</f>
        <v>10</v>
      </c>
      <c r="P1668" s="43">
        <f>O1668/C1668</f>
        <v>1</v>
      </c>
    </row>
    <row r="1669" spans="1:16" ht="9.75" customHeight="1">
      <c r="A1669" s="5"/>
      <c r="B1669" s="37" t="s">
        <v>284</v>
      </c>
      <c r="C1669" s="37"/>
      <c r="D1669" s="38"/>
      <c r="E1669" s="39"/>
      <c r="F1669" s="39"/>
      <c r="G1669" s="39"/>
      <c r="H1669" s="39"/>
      <c r="I1669" s="39"/>
      <c r="J1669" s="39"/>
      <c r="K1669" s="39"/>
      <c r="L1669" s="39"/>
      <c r="M1669" s="40"/>
      <c r="N1669" s="41"/>
      <c r="O1669" s="42"/>
      <c r="P1669" s="43"/>
    </row>
    <row r="1670" spans="1:16" ht="9.75" customHeight="1">
      <c r="A1670" s="5"/>
      <c r="B1670" s="37" t="s">
        <v>285</v>
      </c>
      <c r="C1670" s="37">
        <v>2</v>
      </c>
      <c r="D1670" s="38">
        <v>1</v>
      </c>
      <c r="E1670" s="39">
        <v>1</v>
      </c>
      <c r="F1670" s="39">
        <v>1</v>
      </c>
      <c r="G1670" s="39">
        <v>1</v>
      </c>
      <c r="H1670" s="39">
        <v>1</v>
      </c>
      <c r="I1670" s="39">
        <v>1</v>
      </c>
      <c r="J1670" s="39">
        <v>1</v>
      </c>
      <c r="K1670" s="39">
        <v>1</v>
      </c>
      <c r="L1670" s="39">
        <v>1</v>
      </c>
      <c r="M1670" s="40">
        <v>1</v>
      </c>
      <c r="N1670" s="41">
        <f>MIN(D1670:M1670)</f>
        <v>1</v>
      </c>
      <c r="O1670" s="42">
        <f>C1670-N1670</f>
        <v>1</v>
      </c>
      <c r="P1670" s="43">
        <f>O1670/C1670</f>
        <v>0.5</v>
      </c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204" ref="C1672:M1672">SUM(C1656:C1660,C1667:C1671)</f>
        <v>12</v>
      </c>
      <c r="D1672" s="46">
        <f t="shared" si="204"/>
        <v>6</v>
      </c>
      <c r="E1672" s="47">
        <f t="shared" si="204"/>
        <v>3</v>
      </c>
      <c r="F1672" s="47">
        <f t="shared" si="204"/>
        <v>1</v>
      </c>
      <c r="G1672" s="47">
        <f t="shared" si="204"/>
        <v>2</v>
      </c>
      <c r="H1672" s="47">
        <f t="shared" si="204"/>
        <v>2</v>
      </c>
      <c r="I1672" s="47">
        <f t="shared" si="204"/>
        <v>2</v>
      </c>
      <c r="J1672" s="47">
        <f t="shared" si="204"/>
        <v>2</v>
      </c>
      <c r="K1672" s="47">
        <f t="shared" si="204"/>
        <v>3</v>
      </c>
      <c r="L1672" s="47">
        <f t="shared" si="204"/>
        <v>5</v>
      </c>
      <c r="M1672" s="48">
        <f t="shared" si="204"/>
        <v>8</v>
      </c>
      <c r="N1672" s="49">
        <f>MIN(D1672:M1672)</f>
        <v>1</v>
      </c>
      <c r="O1672" s="50">
        <f>C1672-N1672</f>
        <v>11</v>
      </c>
      <c r="P1672" s="51">
        <f>O1672/C1672</f>
        <v>0.9166666666666666</v>
      </c>
    </row>
    <row r="1673" spans="1:16" ht="9.75" customHeight="1">
      <c r="A1673" s="36" t="s">
        <v>84</v>
      </c>
      <c r="B1673" s="52" t="s">
        <v>0</v>
      </c>
      <c r="C1673" s="52">
        <v>185</v>
      </c>
      <c r="D1673" s="53">
        <v>107</v>
      </c>
      <c r="E1673" s="54">
        <v>51</v>
      </c>
      <c r="F1673" s="54">
        <v>22</v>
      </c>
      <c r="G1673" s="54">
        <v>11</v>
      </c>
      <c r="H1673" s="54">
        <v>13</v>
      </c>
      <c r="I1673" s="54">
        <v>13</v>
      </c>
      <c r="J1673" s="54">
        <v>13</v>
      </c>
      <c r="K1673" s="54">
        <v>22</v>
      </c>
      <c r="L1673" s="54">
        <v>37</v>
      </c>
      <c r="M1673" s="55">
        <v>60</v>
      </c>
      <c r="N1673" s="56">
        <f>MIN(D1673:M1673)</f>
        <v>11</v>
      </c>
      <c r="O1673" s="57">
        <f>C1673-N1673</f>
        <v>174</v>
      </c>
      <c r="P1673" s="58">
        <f>O1673/C1673</f>
        <v>0.9405405405405406</v>
      </c>
    </row>
    <row r="1674" spans="1:16" ht="9.75" customHeight="1">
      <c r="A1674" s="5"/>
      <c r="B1674" s="37" t="s">
        <v>1</v>
      </c>
      <c r="C1674" s="37"/>
      <c r="D1674" s="38"/>
      <c r="E1674" s="39"/>
      <c r="F1674" s="39"/>
      <c r="G1674" s="39"/>
      <c r="H1674" s="39"/>
      <c r="I1674" s="39"/>
      <c r="J1674" s="39"/>
      <c r="K1674" s="39"/>
      <c r="L1674" s="39"/>
      <c r="M1674" s="40"/>
      <c r="N1674" s="41"/>
      <c r="O1674" s="42"/>
      <c r="P1674" s="43"/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569</v>
      </c>
      <c r="C1676" s="37">
        <v>8</v>
      </c>
      <c r="D1676" s="38">
        <v>5</v>
      </c>
      <c r="E1676" s="39">
        <v>3</v>
      </c>
      <c r="F1676" s="39">
        <v>1</v>
      </c>
      <c r="G1676" s="39">
        <v>0</v>
      </c>
      <c r="H1676" s="39">
        <v>1</v>
      </c>
      <c r="I1676" s="39">
        <v>0</v>
      </c>
      <c r="J1676" s="39">
        <v>2</v>
      </c>
      <c r="K1676" s="39">
        <v>1</v>
      </c>
      <c r="L1676" s="39">
        <v>2</v>
      </c>
      <c r="M1676" s="40">
        <v>4</v>
      </c>
      <c r="N1676" s="41">
        <f>MIN(D1676:M1676)</f>
        <v>0</v>
      </c>
      <c r="O1676" s="42">
        <f>C1676-N1676</f>
        <v>8</v>
      </c>
      <c r="P1676" s="43">
        <f>O1676/C1676</f>
        <v>1</v>
      </c>
    </row>
    <row r="1677" spans="1:16" ht="9.75" customHeight="1">
      <c r="A1677" s="5"/>
      <c r="B1677" s="37" t="s">
        <v>3</v>
      </c>
      <c r="C1677" s="37">
        <v>25</v>
      </c>
      <c r="D1677" s="38">
        <v>21</v>
      </c>
      <c r="E1677" s="39">
        <v>15</v>
      </c>
      <c r="F1677" s="39">
        <v>14</v>
      </c>
      <c r="G1677" s="39">
        <v>12</v>
      </c>
      <c r="H1677" s="39">
        <v>12</v>
      </c>
      <c r="I1677" s="39">
        <v>12</v>
      </c>
      <c r="J1677" s="39">
        <v>13</v>
      </c>
      <c r="K1677" s="39">
        <v>13</v>
      </c>
      <c r="L1677" s="39">
        <v>14</v>
      </c>
      <c r="M1677" s="40">
        <v>16</v>
      </c>
      <c r="N1677" s="41">
        <f>MIN(D1677:M1677)</f>
        <v>12</v>
      </c>
      <c r="O1677" s="42">
        <f>C1677-N1677</f>
        <v>13</v>
      </c>
      <c r="P1677" s="43">
        <f>O1677/C1677</f>
        <v>0.52</v>
      </c>
    </row>
    <row r="1678" spans="1:16" ht="9.75" customHeight="1">
      <c r="A1678" s="5"/>
      <c r="B1678" s="37" t="s">
        <v>296</v>
      </c>
      <c r="C1678" s="37">
        <v>7</v>
      </c>
      <c r="D1678" s="38">
        <v>1</v>
      </c>
      <c r="E1678" s="39">
        <v>0</v>
      </c>
      <c r="F1678" s="39">
        <v>0</v>
      </c>
      <c r="G1678" s="39">
        <v>0</v>
      </c>
      <c r="H1678" s="39">
        <v>1</v>
      </c>
      <c r="I1678" s="39">
        <v>0</v>
      </c>
      <c r="J1678" s="39">
        <v>0</v>
      </c>
      <c r="K1678" s="39">
        <v>1</v>
      </c>
      <c r="L1678" s="39">
        <v>2</v>
      </c>
      <c r="M1678" s="40">
        <v>3</v>
      </c>
      <c r="N1678" s="41">
        <f>MIN(D1678:M1678)</f>
        <v>0</v>
      </c>
      <c r="O1678" s="42">
        <f>C1678-N1678</f>
        <v>7</v>
      </c>
      <c r="P1678" s="43">
        <f>O1678/C1678</f>
        <v>1</v>
      </c>
    </row>
    <row r="1679" spans="1:16" ht="9.75" customHeight="1">
      <c r="A1679" s="5"/>
      <c r="B1679" s="37" t="s">
        <v>508</v>
      </c>
      <c r="C1679" s="37">
        <v>1</v>
      </c>
      <c r="D1679" s="38">
        <v>0</v>
      </c>
      <c r="E1679" s="39">
        <v>0</v>
      </c>
      <c r="F1679" s="39">
        <v>0</v>
      </c>
      <c r="G1679" s="39">
        <v>0</v>
      </c>
      <c r="H1679" s="39">
        <v>0</v>
      </c>
      <c r="I1679" s="39">
        <v>0</v>
      </c>
      <c r="J1679" s="39">
        <v>0</v>
      </c>
      <c r="K1679" s="39">
        <v>0</v>
      </c>
      <c r="L1679" s="39">
        <v>0</v>
      </c>
      <c r="M1679" s="40">
        <v>0</v>
      </c>
      <c r="N1679" s="41">
        <f>MIN(D1679:M1679)</f>
        <v>0</v>
      </c>
      <c r="O1679" s="42">
        <f>C1679-N1679</f>
        <v>1</v>
      </c>
      <c r="P1679" s="43">
        <f>O1679/C1679</f>
        <v>1</v>
      </c>
    </row>
    <row r="1680" spans="1:16" ht="9.75" customHeight="1">
      <c r="A1680" s="5"/>
      <c r="B1680" s="37" t="s">
        <v>288</v>
      </c>
      <c r="C1680" s="37"/>
      <c r="D1680" s="38"/>
      <c r="E1680" s="39"/>
      <c r="F1680" s="39"/>
      <c r="G1680" s="39"/>
      <c r="H1680" s="39"/>
      <c r="I1680" s="39"/>
      <c r="J1680" s="39"/>
      <c r="K1680" s="39"/>
      <c r="L1680" s="39"/>
      <c r="M1680" s="40"/>
      <c r="N1680" s="41"/>
      <c r="O1680" s="42"/>
      <c r="P1680" s="43"/>
    </row>
    <row r="1681" spans="1:16" ht="9.75" customHeight="1">
      <c r="A1681" s="5"/>
      <c r="B1681" s="37" t="s">
        <v>288</v>
      </c>
      <c r="C1681" s="37"/>
      <c r="D1681" s="38"/>
      <c r="E1681" s="39"/>
      <c r="F1681" s="39"/>
      <c r="G1681" s="39"/>
      <c r="H1681" s="39"/>
      <c r="I1681" s="39"/>
      <c r="J1681" s="39"/>
      <c r="K1681" s="39"/>
      <c r="L1681" s="39"/>
      <c r="M1681" s="40"/>
      <c r="N1681" s="41"/>
      <c r="O1681" s="42"/>
      <c r="P1681" s="43"/>
    </row>
    <row r="1682" spans="1:16" ht="9.75" customHeight="1">
      <c r="A1682" s="5"/>
      <c r="B1682" s="37" t="s">
        <v>288</v>
      </c>
      <c r="C1682" s="37"/>
      <c r="D1682" s="38"/>
      <c r="E1682" s="39"/>
      <c r="F1682" s="39"/>
      <c r="G1682" s="39"/>
      <c r="H1682" s="39"/>
      <c r="I1682" s="39"/>
      <c r="J1682" s="39"/>
      <c r="K1682" s="39"/>
      <c r="L1682" s="39"/>
      <c r="M1682" s="40"/>
      <c r="N1682" s="41"/>
      <c r="O1682" s="42"/>
      <c r="P1682" s="43"/>
    </row>
    <row r="1683" spans="1:16" ht="9.75" customHeight="1">
      <c r="A1683" s="5"/>
      <c r="B1683" s="37" t="s">
        <v>288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289</v>
      </c>
      <c r="C1684" s="37">
        <f aca="true" t="shared" si="205" ref="C1684:M1684">SUM(C1678:C1683)</f>
        <v>8</v>
      </c>
      <c r="D1684" s="38">
        <f t="shared" si="205"/>
        <v>1</v>
      </c>
      <c r="E1684" s="39">
        <f t="shared" si="205"/>
        <v>0</v>
      </c>
      <c r="F1684" s="39">
        <f t="shared" si="205"/>
        <v>0</v>
      </c>
      <c r="G1684" s="39">
        <f t="shared" si="205"/>
        <v>0</v>
      </c>
      <c r="H1684" s="39">
        <f t="shared" si="205"/>
        <v>1</v>
      </c>
      <c r="I1684" s="39">
        <f t="shared" si="205"/>
        <v>0</v>
      </c>
      <c r="J1684" s="39">
        <f t="shared" si="205"/>
        <v>0</v>
      </c>
      <c r="K1684" s="39">
        <f t="shared" si="205"/>
        <v>1</v>
      </c>
      <c r="L1684" s="39">
        <f t="shared" si="205"/>
        <v>2</v>
      </c>
      <c r="M1684" s="40">
        <f t="shared" si="205"/>
        <v>3</v>
      </c>
      <c r="N1684" s="41">
        <f aca="true" t="shared" si="206" ref="N1684:N1689">MIN(D1684:M1684)</f>
        <v>0</v>
      </c>
      <c r="O1684" s="42">
        <f aca="true" t="shared" si="207" ref="O1684:O1689">C1684-N1684</f>
        <v>8</v>
      </c>
      <c r="P1684" s="43">
        <f aca="true" t="shared" si="208" ref="P1684:P1689">O1684/C1684</f>
        <v>1</v>
      </c>
    </row>
    <row r="1685" spans="1:16" ht="9.75" customHeight="1">
      <c r="A1685" s="5"/>
      <c r="B1685" s="37" t="s">
        <v>104</v>
      </c>
      <c r="C1685" s="37">
        <v>4</v>
      </c>
      <c r="D1685" s="38">
        <v>2</v>
      </c>
      <c r="E1685" s="39">
        <v>1</v>
      </c>
      <c r="F1685" s="39">
        <v>1</v>
      </c>
      <c r="G1685" s="39">
        <v>1</v>
      </c>
      <c r="H1685" s="39">
        <v>1</v>
      </c>
      <c r="I1685" s="39">
        <v>1</v>
      </c>
      <c r="J1685" s="39">
        <v>1</v>
      </c>
      <c r="K1685" s="39">
        <v>2</v>
      </c>
      <c r="L1685" s="39">
        <v>2</v>
      </c>
      <c r="M1685" s="40">
        <v>3</v>
      </c>
      <c r="N1685" s="41">
        <f t="shared" si="206"/>
        <v>1</v>
      </c>
      <c r="O1685" s="42">
        <f t="shared" si="207"/>
        <v>3</v>
      </c>
      <c r="P1685" s="43">
        <f t="shared" si="208"/>
        <v>0.75</v>
      </c>
    </row>
    <row r="1686" spans="1:16" ht="9.75" customHeight="1">
      <c r="A1686" s="5"/>
      <c r="B1686" s="37" t="s">
        <v>284</v>
      </c>
      <c r="C1686" s="37">
        <v>2</v>
      </c>
      <c r="D1686" s="38">
        <v>1</v>
      </c>
      <c r="E1686" s="39">
        <v>1</v>
      </c>
      <c r="F1686" s="39">
        <v>1</v>
      </c>
      <c r="G1686" s="39">
        <v>1</v>
      </c>
      <c r="H1686" s="39">
        <v>1</v>
      </c>
      <c r="I1686" s="39">
        <v>1</v>
      </c>
      <c r="J1686" s="39">
        <v>2</v>
      </c>
      <c r="K1686" s="39">
        <v>1</v>
      </c>
      <c r="L1686" s="39">
        <v>1</v>
      </c>
      <c r="M1686" s="40">
        <v>1</v>
      </c>
      <c r="N1686" s="41">
        <f t="shared" si="206"/>
        <v>1</v>
      </c>
      <c r="O1686" s="42">
        <f t="shared" si="207"/>
        <v>1</v>
      </c>
      <c r="P1686" s="43">
        <f t="shared" si="208"/>
        <v>0.5</v>
      </c>
    </row>
    <row r="1687" spans="1:16" ht="9.75" customHeight="1">
      <c r="A1687" s="5"/>
      <c r="B1687" s="37" t="s">
        <v>285</v>
      </c>
      <c r="C1687" s="37"/>
      <c r="D1687" s="38"/>
      <c r="E1687" s="39"/>
      <c r="F1687" s="39"/>
      <c r="G1687" s="39"/>
      <c r="H1687" s="39"/>
      <c r="I1687" s="39"/>
      <c r="J1687" s="39"/>
      <c r="K1687" s="39"/>
      <c r="L1687" s="39"/>
      <c r="M1687" s="40"/>
      <c r="N1687" s="41"/>
      <c r="O1687" s="42"/>
      <c r="P1687" s="43"/>
    </row>
    <row r="1688" spans="1:16" ht="9.75" customHeight="1">
      <c r="A1688" s="5"/>
      <c r="B1688" s="37" t="s">
        <v>4</v>
      </c>
      <c r="C1688" s="37"/>
      <c r="D1688" s="38"/>
      <c r="E1688" s="39"/>
      <c r="F1688" s="39"/>
      <c r="G1688" s="39"/>
      <c r="H1688" s="39"/>
      <c r="I1688" s="39"/>
      <c r="J1688" s="39"/>
      <c r="K1688" s="39"/>
      <c r="L1688" s="39"/>
      <c r="M1688" s="40"/>
      <c r="N1688" s="41"/>
      <c r="O1688" s="42"/>
      <c r="P1688" s="43"/>
    </row>
    <row r="1689" spans="1:16" ht="9.75" customHeight="1">
      <c r="A1689" s="44"/>
      <c r="B1689" s="45" t="s">
        <v>5</v>
      </c>
      <c r="C1689" s="45">
        <f aca="true" t="shared" si="209" ref="C1689:M1689">SUM(C1673:C1677,C1684:C1688)</f>
        <v>232</v>
      </c>
      <c r="D1689" s="46">
        <f t="shared" si="209"/>
        <v>137</v>
      </c>
      <c r="E1689" s="47">
        <f t="shared" si="209"/>
        <v>71</v>
      </c>
      <c r="F1689" s="47">
        <f t="shared" si="209"/>
        <v>39</v>
      </c>
      <c r="G1689" s="47">
        <f t="shared" si="209"/>
        <v>25</v>
      </c>
      <c r="H1689" s="47">
        <f t="shared" si="209"/>
        <v>29</v>
      </c>
      <c r="I1689" s="47">
        <f t="shared" si="209"/>
        <v>27</v>
      </c>
      <c r="J1689" s="47">
        <f t="shared" si="209"/>
        <v>31</v>
      </c>
      <c r="K1689" s="47">
        <f t="shared" si="209"/>
        <v>40</v>
      </c>
      <c r="L1689" s="47">
        <f t="shared" si="209"/>
        <v>58</v>
      </c>
      <c r="M1689" s="48">
        <f t="shared" si="209"/>
        <v>87</v>
      </c>
      <c r="N1689" s="49">
        <f t="shared" si="206"/>
        <v>25</v>
      </c>
      <c r="O1689" s="50">
        <f t="shared" si="207"/>
        <v>207</v>
      </c>
      <c r="P1689" s="51">
        <f t="shared" si="208"/>
        <v>0.8922413793103449</v>
      </c>
    </row>
    <row r="1690" spans="1:16" ht="9.75" customHeight="1">
      <c r="A1690" s="36" t="s">
        <v>85</v>
      </c>
      <c r="B1690" s="52" t="s">
        <v>0</v>
      </c>
      <c r="C1690" s="52">
        <v>133</v>
      </c>
      <c r="D1690" s="53">
        <v>114</v>
      </c>
      <c r="E1690" s="54">
        <v>90</v>
      </c>
      <c r="F1690" s="54">
        <v>63</v>
      </c>
      <c r="G1690" s="54">
        <v>54</v>
      </c>
      <c r="H1690" s="54">
        <v>59</v>
      </c>
      <c r="I1690" s="54">
        <v>54</v>
      </c>
      <c r="J1690" s="54">
        <v>53</v>
      </c>
      <c r="K1690" s="54">
        <v>64</v>
      </c>
      <c r="L1690" s="54">
        <v>70</v>
      </c>
      <c r="M1690" s="55">
        <v>81</v>
      </c>
      <c r="N1690" s="56">
        <f aca="true" t="shared" si="210" ref="N1690:N1712">MIN(D1690:M1690)</f>
        <v>53</v>
      </c>
      <c r="O1690" s="57">
        <f aca="true" t="shared" si="211" ref="O1690:O1712">C1690-N1690</f>
        <v>80</v>
      </c>
      <c r="P1690" s="58">
        <f aca="true" t="shared" si="212" ref="P1690:P1712">O1690/C1690</f>
        <v>0.6015037593984962</v>
      </c>
    </row>
    <row r="1691" spans="1:16" ht="9.75" customHeight="1">
      <c r="A1691" s="5"/>
      <c r="B1691" s="37" t="s">
        <v>1</v>
      </c>
      <c r="C1691" s="37">
        <v>46</v>
      </c>
      <c r="D1691" s="38">
        <v>0</v>
      </c>
      <c r="E1691" s="39">
        <v>0</v>
      </c>
      <c r="F1691" s="39">
        <v>0</v>
      </c>
      <c r="G1691" s="39">
        <v>0</v>
      </c>
      <c r="H1691" s="39">
        <v>0</v>
      </c>
      <c r="I1691" s="39">
        <v>0</v>
      </c>
      <c r="J1691" s="39">
        <v>0</v>
      </c>
      <c r="K1691" s="39">
        <v>1</v>
      </c>
      <c r="L1691" s="39">
        <v>7</v>
      </c>
      <c r="M1691" s="40">
        <v>25</v>
      </c>
      <c r="N1691" s="41">
        <f t="shared" si="210"/>
        <v>0</v>
      </c>
      <c r="O1691" s="42">
        <f t="shared" si="211"/>
        <v>46</v>
      </c>
      <c r="P1691" s="43">
        <f t="shared" si="212"/>
        <v>1</v>
      </c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569</v>
      </c>
      <c r="C1693" s="37">
        <v>36</v>
      </c>
      <c r="D1693" s="38">
        <v>22</v>
      </c>
      <c r="E1693" s="39">
        <v>11</v>
      </c>
      <c r="F1693" s="39">
        <v>3</v>
      </c>
      <c r="G1693" s="39">
        <v>3</v>
      </c>
      <c r="H1693" s="39">
        <v>5</v>
      </c>
      <c r="I1693" s="39">
        <v>7</v>
      </c>
      <c r="J1693" s="39">
        <v>9</v>
      </c>
      <c r="K1693" s="39">
        <v>12</v>
      </c>
      <c r="L1693" s="39">
        <v>14</v>
      </c>
      <c r="M1693" s="40">
        <v>14</v>
      </c>
      <c r="N1693" s="41">
        <f t="shared" si="210"/>
        <v>3</v>
      </c>
      <c r="O1693" s="42">
        <f t="shared" si="211"/>
        <v>33</v>
      </c>
      <c r="P1693" s="43">
        <f t="shared" si="212"/>
        <v>0.9166666666666666</v>
      </c>
    </row>
    <row r="1694" spans="1:16" ht="9.75" customHeight="1">
      <c r="A1694" s="5"/>
      <c r="B1694" s="37" t="s">
        <v>3</v>
      </c>
      <c r="C1694" s="37">
        <v>2</v>
      </c>
      <c r="D1694" s="38">
        <v>2</v>
      </c>
      <c r="E1694" s="39">
        <v>2</v>
      </c>
      <c r="F1694" s="39">
        <v>2</v>
      </c>
      <c r="G1694" s="39">
        <v>2</v>
      </c>
      <c r="H1694" s="39">
        <v>1</v>
      </c>
      <c r="I1694" s="39">
        <v>1</v>
      </c>
      <c r="J1694" s="39">
        <v>1</v>
      </c>
      <c r="K1694" s="39">
        <v>1</v>
      </c>
      <c r="L1694" s="39">
        <v>1</v>
      </c>
      <c r="M1694" s="40">
        <v>2</v>
      </c>
      <c r="N1694" s="41">
        <f t="shared" si="210"/>
        <v>1</v>
      </c>
      <c r="O1694" s="42">
        <f t="shared" si="211"/>
        <v>1</v>
      </c>
      <c r="P1694" s="43">
        <f t="shared" si="212"/>
        <v>0.5</v>
      </c>
    </row>
    <row r="1695" spans="1:16" ht="9.75" customHeight="1">
      <c r="A1695" s="5"/>
      <c r="B1695" s="37" t="s">
        <v>472</v>
      </c>
      <c r="C1695" s="37">
        <v>10</v>
      </c>
      <c r="D1695" s="38">
        <v>9</v>
      </c>
      <c r="E1695" s="39">
        <v>8</v>
      </c>
      <c r="F1695" s="39">
        <v>6</v>
      </c>
      <c r="G1695" s="39">
        <v>7</v>
      </c>
      <c r="H1695" s="39">
        <v>7</v>
      </c>
      <c r="I1695" s="39">
        <v>7</v>
      </c>
      <c r="J1695" s="39">
        <v>7</v>
      </c>
      <c r="K1695" s="39">
        <v>7</v>
      </c>
      <c r="L1695" s="39">
        <v>8</v>
      </c>
      <c r="M1695" s="40">
        <v>8</v>
      </c>
      <c r="N1695" s="41">
        <f t="shared" si="210"/>
        <v>6</v>
      </c>
      <c r="O1695" s="42">
        <f t="shared" si="211"/>
        <v>4</v>
      </c>
      <c r="P1695" s="43">
        <f t="shared" si="212"/>
        <v>0.4</v>
      </c>
    </row>
    <row r="1696" spans="1:16" ht="9.75" customHeight="1">
      <c r="A1696" s="5"/>
      <c r="B1696" s="37" t="s">
        <v>473</v>
      </c>
      <c r="C1696" s="37">
        <v>3</v>
      </c>
      <c r="D1696" s="38">
        <v>2</v>
      </c>
      <c r="E1696" s="39">
        <v>2</v>
      </c>
      <c r="F1696" s="39">
        <v>1</v>
      </c>
      <c r="G1696" s="39">
        <v>1</v>
      </c>
      <c r="H1696" s="39">
        <v>1</v>
      </c>
      <c r="I1696" s="39">
        <v>2</v>
      </c>
      <c r="J1696" s="39">
        <v>1</v>
      </c>
      <c r="K1696" s="39">
        <v>2</v>
      </c>
      <c r="L1696" s="39">
        <v>3</v>
      </c>
      <c r="M1696" s="40">
        <v>3</v>
      </c>
      <c r="N1696" s="41">
        <f t="shared" si="210"/>
        <v>1</v>
      </c>
      <c r="O1696" s="42">
        <f t="shared" si="211"/>
        <v>2</v>
      </c>
      <c r="P1696" s="43">
        <f t="shared" si="212"/>
        <v>0.6666666666666666</v>
      </c>
    </row>
    <row r="1697" spans="1:16" ht="9.75" customHeight="1">
      <c r="A1697" s="5"/>
      <c r="B1697" s="37" t="s">
        <v>474</v>
      </c>
      <c r="C1697" s="37">
        <v>4</v>
      </c>
      <c r="D1697" s="38">
        <v>4</v>
      </c>
      <c r="E1697" s="39">
        <v>3</v>
      </c>
      <c r="F1697" s="39">
        <v>2</v>
      </c>
      <c r="G1697" s="39">
        <v>2</v>
      </c>
      <c r="H1697" s="39">
        <v>3</v>
      </c>
      <c r="I1697" s="39">
        <v>2</v>
      </c>
      <c r="J1697" s="39">
        <v>3</v>
      </c>
      <c r="K1697" s="39">
        <v>3</v>
      </c>
      <c r="L1697" s="39">
        <v>4</v>
      </c>
      <c r="M1697" s="40">
        <v>4</v>
      </c>
      <c r="N1697" s="41">
        <f t="shared" si="210"/>
        <v>2</v>
      </c>
      <c r="O1697" s="42">
        <f t="shared" si="211"/>
        <v>2</v>
      </c>
      <c r="P1697" s="43">
        <f t="shared" si="212"/>
        <v>0.5</v>
      </c>
    </row>
    <row r="1698" spans="1:16" ht="9.75" customHeight="1">
      <c r="A1698" s="5"/>
      <c r="B1698" s="37" t="s">
        <v>475</v>
      </c>
      <c r="C1698" s="37">
        <v>2</v>
      </c>
      <c r="D1698" s="38">
        <v>2</v>
      </c>
      <c r="E1698" s="39">
        <v>2</v>
      </c>
      <c r="F1698" s="39">
        <v>1</v>
      </c>
      <c r="G1698" s="39">
        <v>1</v>
      </c>
      <c r="H1698" s="39">
        <v>1</v>
      </c>
      <c r="I1698" s="39">
        <v>1</v>
      </c>
      <c r="J1698" s="39">
        <v>2</v>
      </c>
      <c r="K1698" s="39">
        <v>2</v>
      </c>
      <c r="L1698" s="39">
        <v>2</v>
      </c>
      <c r="M1698" s="40">
        <v>2</v>
      </c>
      <c r="N1698" s="41">
        <f t="shared" si="210"/>
        <v>1</v>
      </c>
      <c r="O1698" s="42">
        <f t="shared" si="211"/>
        <v>1</v>
      </c>
      <c r="P1698" s="43">
        <f t="shared" si="212"/>
        <v>0.5</v>
      </c>
    </row>
    <row r="1699" spans="1:16" ht="9.75" customHeight="1">
      <c r="A1699" s="5"/>
      <c r="B1699" s="37" t="s">
        <v>553</v>
      </c>
      <c r="C1699" s="37">
        <v>1</v>
      </c>
      <c r="D1699" s="38">
        <v>1</v>
      </c>
      <c r="E1699" s="39">
        <v>1</v>
      </c>
      <c r="F1699" s="39">
        <v>1</v>
      </c>
      <c r="G1699" s="39">
        <v>1</v>
      </c>
      <c r="H1699" s="39">
        <v>1</v>
      </c>
      <c r="I1699" s="39">
        <v>1</v>
      </c>
      <c r="J1699" s="39">
        <v>1</v>
      </c>
      <c r="K1699" s="39">
        <v>1</v>
      </c>
      <c r="L1699" s="39">
        <v>1</v>
      </c>
      <c r="M1699" s="40">
        <v>1</v>
      </c>
      <c r="N1699" s="41">
        <f t="shared" si="210"/>
        <v>1</v>
      </c>
      <c r="O1699" s="42">
        <f t="shared" si="211"/>
        <v>0</v>
      </c>
      <c r="P1699" s="43">
        <f t="shared" si="212"/>
        <v>0</v>
      </c>
    </row>
    <row r="1700" spans="1:16" ht="9.75" customHeight="1">
      <c r="A1700" s="5"/>
      <c r="B1700" s="37" t="s">
        <v>476</v>
      </c>
      <c r="C1700" s="37">
        <v>2</v>
      </c>
      <c r="D1700" s="38">
        <v>2</v>
      </c>
      <c r="E1700" s="39">
        <v>2</v>
      </c>
      <c r="F1700" s="39">
        <v>2</v>
      </c>
      <c r="G1700" s="39">
        <v>2</v>
      </c>
      <c r="H1700" s="39">
        <v>2</v>
      </c>
      <c r="I1700" s="39">
        <v>2</v>
      </c>
      <c r="J1700" s="39">
        <v>2</v>
      </c>
      <c r="K1700" s="39">
        <v>2</v>
      </c>
      <c r="L1700" s="39">
        <v>2</v>
      </c>
      <c r="M1700" s="40">
        <v>2</v>
      </c>
      <c r="N1700" s="41">
        <f t="shared" si="210"/>
        <v>2</v>
      </c>
      <c r="O1700" s="42">
        <f t="shared" si="211"/>
        <v>0</v>
      </c>
      <c r="P1700" s="43">
        <f t="shared" si="212"/>
        <v>0</v>
      </c>
    </row>
    <row r="1701" spans="1:16" ht="9.75" customHeight="1">
      <c r="A1701" s="5"/>
      <c r="B1701" s="37" t="s">
        <v>289</v>
      </c>
      <c r="C1701" s="37">
        <f aca="true" t="shared" si="213" ref="C1701:M1701">SUM(C1695:C1700)</f>
        <v>22</v>
      </c>
      <c r="D1701" s="38">
        <f t="shared" si="213"/>
        <v>20</v>
      </c>
      <c r="E1701" s="39">
        <f t="shared" si="213"/>
        <v>18</v>
      </c>
      <c r="F1701" s="39">
        <f t="shared" si="213"/>
        <v>13</v>
      </c>
      <c r="G1701" s="39">
        <f t="shared" si="213"/>
        <v>14</v>
      </c>
      <c r="H1701" s="39">
        <f t="shared" si="213"/>
        <v>15</v>
      </c>
      <c r="I1701" s="39">
        <f t="shared" si="213"/>
        <v>15</v>
      </c>
      <c r="J1701" s="39">
        <f t="shared" si="213"/>
        <v>16</v>
      </c>
      <c r="K1701" s="39">
        <f t="shared" si="213"/>
        <v>17</v>
      </c>
      <c r="L1701" s="39">
        <f t="shared" si="213"/>
        <v>20</v>
      </c>
      <c r="M1701" s="40">
        <f t="shared" si="213"/>
        <v>20</v>
      </c>
      <c r="N1701" s="41">
        <f t="shared" si="210"/>
        <v>13</v>
      </c>
      <c r="O1701" s="42">
        <f t="shared" si="211"/>
        <v>9</v>
      </c>
      <c r="P1701" s="43">
        <f t="shared" si="212"/>
        <v>0.4090909090909091</v>
      </c>
    </row>
    <row r="1702" spans="1:16" ht="9.75" customHeight="1">
      <c r="A1702" s="5"/>
      <c r="B1702" s="37" t="s">
        <v>104</v>
      </c>
      <c r="C1702" s="37">
        <v>16</v>
      </c>
      <c r="D1702" s="38">
        <v>12</v>
      </c>
      <c r="E1702" s="39">
        <v>10</v>
      </c>
      <c r="F1702" s="39">
        <v>8</v>
      </c>
      <c r="G1702" s="39">
        <v>7</v>
      </c>
      <c r="H1702" s="39">
        <v>8</v>
      </c>
      <c r="I1702" s="39">
        <v>8</v>
      </c>
      <c r="J1702" s="39">
        <v>8</v>
      </c>
      <c r="K1702" s="39">
        <v>9</v>
      </c>
      <c r="L1702" s="39">
        <v>10</v>
      </c>
      <c r="M1702" s="40">
        <v>11</v>
      </c>
      <c r="N1702" s="41">
        <f t="shared" si="210"/>
        <v>7</v>
      </c>
      <c r="O1702" s="42">
        <f t="shared" si="211"/>
        <v>9</v>
      </c>
      <c r="P1702" s="43">
        <f t="shared" si="212"/>
        <v>0.5625</v>
      </c>
    </row>
    <row r="1703" spans="1:16" ht="9.75" customHeight="1">
      <c r="A1703" s="5"/>
      <c r="B1703" s="37" t="s">
        <v>284</v>
      </c>
      <c r="C1703" s="37">
        <v>3</v>
      </c>
      <c r="D1703" s="38">
        <v>3</v>
      </c>
      <c r="E1703" s="39">
        <v>3</v>
      </c>
      <c r="F1703" s="39">
        <v>3</v>
      </c>
      <c r="G1703" s="39">
        <v>3</v>
      </c>
      <c r="H1703" s="39">
        <v>3</v>
      </c>
      <c r="I1703" s="39">
        <v>3</v>
      </c>
      <c r="J1703" s="39">
        <v>3</v>
      </c>
      <c r="K1703" s="39">
        <v>3</v>
      </c>
      <c r="L1703" s="39">
        <v>3</v>
      </c>
      <c r="M1703" s="40">
        <v>3</v>
      </c>
      <c r="N1703" s="41">
        <f t="shared" si="210"/>
        <v>3</v>
      </c>
      <c r="O1703" s="42">
        <f t="shared" si="211"/>
        <v>0</v>
      </c>
      <c r="P1703" s="43">
        <f t="shared" si="212"/>
        <v>0</v>
      </c>
    </row>
    <row r="1704" spans="1:16" ht="9.75" customHeight="1">
      <c r="A1704" s="5"/>
      <c r="B1704" s="37" t="s">
        <v>285</v>
      </c>
      <c r="C1704" s="37">
        <v>6</v>
      </c>
      <c r="D1704" s="38">
        <v>5</v>
      </c>
      <c r="E1704" s="39">
        <v>4</v>
      </c>
      <c r="F1704" s="39">
        <v>4</v>
      </c>
      <c r="G1704" s="39">
        <v>3</v>
      </c>
      <c r="H1704" s="39">
        <v>4</v>
      </c>
      <c r="I1704" s="39">
        <v>3</v>
      </c>
      <c r="J1704" s="39">
        <v>3</v>
      </c>
      <c r="K1704" s="39">
        <v>4</v>
      </c>
      <c r="L1704" s="39">
        <v>4</v>
      </c>
      <c r="M1704" s="40">
        <v>4</v>
      </c>
      <c r="N1704" s="41">
        <f t="shared" si="210"/>
        <v>3</v>
      </c>
      <c r="O1704" s="42">
        <f t="shared" si="211"/>
        <v>3</v>
      </c>
      <c r="P1704" s="43">
        <f t="shared" si="212"/>
        <v>0.5</v>
      </c>
    </row>
    <row r="1705" spans="1:16" ht="9.75" customHeight="1">
      <c r="A1705" s="5"/>
      <c r="B1705" s="37" t="s">
        <v>4</v>
      </c>
      <c r="C1705" s="37">
        <v>4</v>
      </c>
      <c r="D1705" s="38">
        <v>3</v>
      </c>
      <c r="E1705" s="39">
        <v>2</v>
      </c>
      <c r="F1705" s="39">
        <v>2</v>
      </c>
      <c r="G1705" s="39">
        <v>2</v>
      </c>
      <c r="H1705" s="39">
        <v>2</v>
      </c>
      <c r="I1705" s="39">
        <v>2</v>
      </c>
      <c r="J1705" s="39">
        <v>1</v>
      </c>
      <c r="K1705" s="39">
        <v>2</v>
      </c>
      <c r="L1705" s="39">
        <v>2</v>
      </c>
      <c r="M1705" s="40">
        <v>3</v>
      </c>
      <c r="N1705" s="41">
        <f t="shared" si="210"/>
        <v>1</v>
      </c>
      <c r="O1705" s="42">
        <f t="shared" si="211"/>
        <v>3</v>
      </c>
      <c r="P1705" s="43">
        <f t="shared" si="212"/>
        <v>0.75</v>
      </c>
    </row>
    <row r="1706" spans="1:16" ht="9.75" customHeight="1">
      <c r="A1706" s="44"/>
      <c r="B1706" s="45" t="s">
        <v>5</v>
      </c>
      <c r="C1706" s="45">
        <f aca="true" t="shared" si="214" ref="C1706:M1706">SUM(C1690:C1694,C1701:C1705)</f>
        <v>268</v>
      </c>
      <c r="D1706" s="46">
        <f t="shared" si="214"/>
        <v>181</v>
      </c>
      <c r="E1706" s="47">
        <f t="shared" si="214"/>
        <v>140</v>
      </c>
      <c r="F1706" s="47">
        <f t="shared" si="214"/>
        <v>98</v>
      </c>
      <c r="G1706" s="47">
        <f t="shared" si="214"/>
        <v>88</v>
      </c>
      <c r="H1706" s="47">
        <f t="shared" si="214"/>
        <v>97</v>
      </c>
      <c r="I1706" s="47">
        <f t="shared" si="214"/>
        <v>93</v>
      </c>
      <c r="J1706" s="47">
        <f t="shared" si="214"/>
        <v>94</v>
      </c>
      <c r="K1706" s="47">
        <f t="shared" si="214"/>
        <v>113</v>
      </c>
      <c r="L1706" s="47">
        <f t="shared" si="214"/>
        <v>131</v>
      </c>
      <c r="M1706" s="48">
        <f t="shared" si="214"/>
        <v>163</v>
      </c>
      <c r="N1706" s="49">
        <f t="shared" si="210"/>
        <v>88</v>
      </c>
      <c r="O1706" s="50">
        <f t="shared" si="211"/>
        <v>180</v>
      </c>
      <c r="P1706" s="51">
        <f t="shared" si="212"/>
        <v>0.6716417910447762</v>
      </c>
    </row>
    <row r="1707" spans="1:16" ht="9.75" customHeight="1">
      <c r="A1707" s="36" t="s">
        <v>86</v>
      </c>
      <c r="B1707" s="52" t="s">
        <v>0</v>
      </c>
      <c r="C1707" s="52">
        <v>81</v>
      </c>
      <c r="D1707" s="53">
        <v>66</v>
      </c>
      <c r="E1707" s="54">
        <v>53</v>
      </c>
      <c r="F1707" s="54">
        <v>32</v>
      </c>
      <c r="G1707" s="54">
        <v>22</v>
      </c>
      <c r="H1707" s="54">
        <v>19</v>
      </c>
      <c r="I1707" s="54">
        <v>20</v>
      </c>
      <c r="J1707" s="54">
        <v>21</v>
      </c>
      <c r="K1707" s="54">
        <v>26</v>
      </c>
      <c r="L1707" s="54">
        <v>28</v>
      </c>
      <c r="M1707" s="55">
        <v>36</v>
      </c>
      <c r="N1707" s="56">
        <f t="shared" si="210"/>
        <v>19</v>
      </c>
      <c r="O1707" s="57">
        <f t="shared" si="211"/>
        <v>62</v>
      </c>
      <c r="P1707" s="58">
        <f t="shared" si="212"/>
        <v>0.7654320987654321</v>
      </c>
    </row>
    <row r="1708" spans="1:16" ht="9.75" customHeight="1">
      <c r="A1708" s="5"/>
      <c r="B1708" s="37" t="s">
        <v>1</v>
      </c>
      <c r="C1708" s="37">
        <v>373</v>
      </c>
      <c r="D1708" s="38">
        <v>228</v>
      </c>
      <c r="E1708" s="39">
        <v>124</v>
      </c>
      <c r="F1708" s="39">
        <v>46</v>
      </c>
      <c r="G1708" s="39">
        <v>14</v>
      </c>
      <c r="H1708" s="39">
        <v>10</v>
      </c>
      <c r="I1708" s="39">
        <v>15</v>
      </c>
      <c r="J1708" s="39">
        <v>26</v>
      </c>
      <c r="K1708" s="39">
        <v>52</v>
      </c>
      <c r="L1708" s="39">
        <v>90</v>
      </c>
      <c r="M1708" s="40">
        <v>150</v>
      </c>
      <c r="N1708" s="41">
        <f t="shared" si="210"/>
        <v>10</v>
      </c>
      <c r="O1708" s="42">
        <f t="shared" si="211"/>
        <v>363</v>
      </c>
      <c r="P1708" s="43">
        <f t="shared" si="212"/>
        <v>0.9731903485254692</v>
      </c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569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/>
      <c r="D1711" s="38"/>
      <c r="E1711" s="39"/>
      <c r="F1711" s="39"/>
      <c r="G1711" s="39"/>
      <c r="H1711" s="39"/>
      <c r="I1711" s="39"/>
      <c r="J1711" s="39"/>
      <c r="K1711" s="39"/>
      <c r="L1711" s="39"/>
      <c r="M1711" s="40"/>
      <c r="N1711" s="41"/>
      <c r="O1711" s="42"/>
      <c r="P1711" s="43"/>
    </row>
    <row r="1712" spans="1:16" ht="9.75" customHeight="1">
      <c r="A1712" s="5"/>
      <c r="B1712" s="37" t="s">
        <v>292</v>
      </c>
      <c r="C1712" s="37">
        <v>9</v>
      </c>
      <c r="D1712" s="38">
        <v>9</v>
      </c>
      <c r="E1712" s="39">
        <v>8</v>
      </c>
      <c r="F1712" s="39">
        <v>6</v>
      </c>
      <c r="G1712" s="39">
        <v>5</v>
      </c>
      <c r="H1712" s="39">
        <v>4</v>
      </c>
      <c r="I1712" s="39">
        <v>5</v>
      </c>
      <c r="J1712" s="39">
        <v>5</v>
      </c>
      <c r="K1712" s="39">
        <v>6</v>
      </c>
      <c r="L1712" s="39">
        <v>6</v>
      </c>
      <c r="M1712" s="40">
        <v>6</v>
      </c>
      <c r="N1712" s="41">
        <f t="shared" si="210"/>
        <v>4</v>
      </c>
      <c r="O1712" s="42">
        <f t="shared" si="211"/>
        <v>5</v>
      </c>
      <c r="P1712" s="43">
        <f t="shared" si="212"/>
        <v>0.5555555555555556</v>
      </c>
    </row>
    <row r="1713" spans="1:16" ht="9.75" customHeight="1">
      <c r="A1713" s="5"/>
      <c r="B1713" s="37" t="s">
        <v>288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288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288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288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288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289</v>
      </c>
      <c r="C1718" s="37">
        <f aca="true" t="shared" si="215" ref="C1718:M1718">SUM(C1712:C1717)</f>
        <v>9</v>
      </c>
      <c r="D1718" s="38">
        <f t="shared" si="215"/>
        <v>9</v>
      </c>
      <c r="E1718" s="39">
        <f t="shared" si="215"/>
        <v>8</v>
      </c>
      <c r="F1718" s="39">
        <f t="shared" si="215"/>
        <v>6</v>
      </c>
      <c r="G1718" s="39">
        <f t="shared" si="215"/>
        <v>5</v>
      </c>
      <c r="H1718" s="39">
        <f t="shared" si="215"/>
        <v>4</v>
      </c>
      <c r="I1718" s="39">
        <f t="shared" si="215"/>
        <v>5</v>
      </c>
      <c r="J1718" s="39">
        <f t="shared" si="215"/>
        <v>5</v>
      </c>
      <c r="K1718" s="39">
        <f t="shared" si="215"/>
        <v>6</v>
      </c>
      <c r="L1718" s="39">
        <f t="shared" si="215"/>
        <v>6</v>
      </c>
      <c r="M1718" s="40">
        <f t="shared" si="215"/>
        <v>6</v>
      </c>
      <c r="N1718" s="41">
        <f aca="true" t="shared" si="216" ref="N1718:N1723">MIN(D1718:M1718)</f>
        <v>4</v>
      </c>
      <c r="O1718" s="42">
        <f aca="true" t="shared" si="217" ref="O1718:O1723">C1718-N1718</f>
        <v>5</v>
      </c>
      <c r="P1718" s="43">
        <f aca="true" t="shared" si="218" ref="P1718:P1723">O1718/C1718</f>
        <v>0.5555555555555556</v>
      </c>
    </row>
    <row r="1719" spans="1:16" ht="9.75" customHeight="1">
      <c r="A1719" s="5"/>
      <c r="B1719" s="37" t="s">
        <v>104</v>
      </c>
      <c r="C1719" s="37"/>
      <c r="D1719" s="38"/>
      <c r="E1719" s="39"/>
      <c r="F1719" s="39"/>
      <c r="G1719" s="39"/>
      <c r="H1719" s="39"/>
      <c r="I1719" s="39"/>
      <c r="J1719" s="39"/>
      <c r="K1719" s="39"/>
      <c r="L1719" s="39"/>
      <c r="M1719" s="40"/>
      <c r="N1719" s="41"/>
      <c r="O1719" s="42"/>
      <c r="P1719" s="43"/>
    </row>
    <row r="1720" spans="1:16" ht="9.75" customHeight="1">
      <c r="A1720" s="5"/>
      <c r="B1720" s="37" t="s">
        <v>284</v>
      </c>
      <c r="C1720" s="37">
        <v>2</v>
      </c>
      <c r="D1720" s="38">
        <v>1</v>
      </c>
      <c r="E1720" s="39">
        <v>1</v>
      </c>
      <c r="F1720" s="39">
        <v>1</v>
      </c>
      <c r="G1720" s="39">
        <v>1</v>
      </c>
      <c r="H1720" s="39">
        <v>1</v>
      </c>
      <c r="I1720" s="39">
        <v>1</v>
      </c>
      <c r="J1720" s="39">
        <v>1</v>
      </c>
      <c r="K1720" s="39">
        <v>0</v>
      </c>
      <c r="L1720" s="39">
        <v>0</v>
      </c>
      <c r="M1720" s="40">
        <v>0</v>
      </c>
      <c r="N1720" s="41">
        <f t="shared" si="216"/>
        <v>0</v>
      </c>
      <c r="O1720" s="42">
        <f t="shared" si="217"/>
        <v>2</v>
      </c>
      <c r="P1720" s="43">
        <f t="shared" si="218"/>
        <v>1</v>
      </c>
    </row>
    <row r="1721" spans="1:16" ht="9.75" customHeight="1">
      <c r="A1721" s="5"/>
      <c r="B1721" s="37" t="s">
        <v>285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219" ref="C1723:M1723">SUM(C1707:C1711,C1718:C1722)</f>
        <v>465</v>
      </c>
      <c r="D1723" s="46">
        <f t="shared" si="219"/>
        <v>304</v>
      </c>
      <c r="E1723" s="47">
        <f t="shared" si="219"/>
        <v>186</v>
      </c>
      <c r="F1723" s="47">
        <f t="shared" si="219"/>
        <v>85</v>
      </c>
      <c r="G1723" s="47">
        <f t="shared" si="219"/>
        <v>42</v>
      </c>
      <c r="H1723" s="47">
        <f t="shared" si="219"/>
        <v>34</v>
      </c>
      <c r="I1723" s="47">
        <f t="shared" si="219"/>
        <v>41</v>
      </c>
      <c r="J1723" s="47">
        <f t="shared" si="219"/>
        <v>53</v>
      </c>
      <c r="K1723" s="47">
        <f t="shared" si="219"/>
        <v>84</v>
      </c>
      <c r="L1723" s="47">
        <f t="shared" si="219"/>
        <v>124</v>
      </c>
      <c r="M1723" s="48">
        <f t="shared" si="219"/>
        <v>192</v>
      </c>
      <c r="N1723" s="49">
        <f t="shared" si="216"/>
        <v>34</v>
      </c>
      <c r="O1723" s="50">
        <f t="shared" si="217"/>
        <v>431</v>
      </c>
      <c r="P1723" s="51">
        <f t="shared" si="218"/>
        <v>0.9268817204301075</v>
      </c>
    </row>
    <row r="1724" spans="1:16" ht="9.75" customHeight="1">
      <c r="A1724" s="36" t="s">
        <v>515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569</v>
      </c>
      <c r="C1727" s="37"/>
      <c r="D1727" s="38"/>
      <c r="E1727" s="39"/>
      <c r="F1727" s="39"/>
      <c r="G1727" s="39"/>
      <c r="H1727" s="39"/>
      <c r="I1727" s="39"/>
      <c r="J1727" s="39"/>
      <c r="K1727" s="39"/>
      <c r="L1727" s="39"/>
      <c r="M1727" s="40"/>
      <c r="N1727" s="41"/>
      <c r="O1727" s="42"/>
      <c r="P1727" s="43"/>
    </row>
    <row r="1728" spans="1:16" ht="9.75" customHeight="1">
      <c r="A1728" s="5"/>
      <c r="B1728" s="37" t="s">
        <v>3</v>
      </c>
      <c r="C1728" s="37">
        <v>7</v>
      </c>
      <c r="D1728" s="38">
        <v>4</v>
      </c>
      <c r="E1728" s="39">
        <v>3</v>
      </c>
      <c r="F1728" s="39">
        <v>2</v>
      </c>
      <c r="G1728" s="39">
        <v>2</v>
      </c>
      <c r="H1728" s="39">
        <v>2</v>
      </c>
      <c r="I1728" s="39">
        <v>3</v>
      </c>
      <c r="J1728" s="39">
        <v>3</v>
      </c>
      <c r="K1728" s="39">
        <v>3</v>
      </c>
      <c r="L1728" s="39">
        <v>3</v>
      </c>
      <c r="M1728" s="40">
        <v>4</v>
      </c>
      <c r="N1728" s="41">
        <f>MIN(D1728:M1728)</f>
        <v>2</v>
      </c>
      <c r="O1728" s="42">
        <f>C1728-N1728</f>
        <v>5</v>
      </c>
      <c r="P1728" s="43">
        <f>O1728/C1728</f>
        <v>0.7142857142857143</v>
      </c>
    </row>
    <row r="1729" spans="1:16" ht="9.75" customHeight="1">
      <c r="A1729" s="5"/>
      <c r="B1729" s="37" t="s">
        <v>288</v>
      </c>
      <c r="C1729" s="37"/>
      <c r="D1729" s="38"/>
      <c r="E1729" s="39"/>
      <c r="F1729" s="39"/>
      <c r="G1729" s="39"/>
      <c r="H1729" s="39"/>
      <c r="I1729" s="39"/>
      <c r="J1729" s="39"/>
      <c r="K1729" s="39"/>
      <c r="L1729" s="39"/>
      <c r="M1729" s="40"/>
      <c r="N1729" s="41"/>
      <c r="O1729" s="42"/>
      <c r="P1729" s="43"/>
    </row>
    <row r="1730" spans="1:16" ht="9.75" customHeight="1">
      <c r="A1730" s="5"/>
      <c r="B1730" s="37" t="s">
        <v>288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288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288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288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288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288</v>
      </c>
      <c r="C1735" s="37"/>
      <c r="D1735" s="38"/>
      <c r="E1735" s="39"/>
      <c r="F1735" s="39"/>
      <c r="G1735" s="39"/>
      <c r="H1735" s="39"/>
      <c r="I1735" s="39"/>
      <c r="J1735" s="39"/>
      <c r="K1735" s="39"/>
      <c r="L1735" s="39"/>
      <c r="M1735" s="40"/>
      <c r="N1735" s="41"/>
      <c r="O1735" s="42"/>
      <c r="P1735" s="43"/>
    </row>
    <row r="1736" spans="1:16" ht="9.75" customHeight="1">
      <c r="A1736" s="5"/>
      <c r="B1736" s="37" t="s">
        <v>104</v>
      </c>
      <c r="C1736" s="37">
        <v>1</v>
      </c>
      <c r="D1736" s="38">
        <v>0</v>
      </c>
      <c r="E1736" s="39">
        <v>0</v>
      </c>
      <c r="F1736" s="39">
        <v>0</v>
      </c>
      <c r="G1736" s="39">
        <v>0</v>
      </c>
      <c r="H1736" s="39">
        <v>0</v>
      </c>
      <c r="I1736" s="39">
        <v>0</v>
      </c>
      <c r="J1736" s="39">
        <v>0</v>
      </c>
      <c r="K1736" s="39">
        <v>0</v>
      </c>
      <c r="L1736" s="39">
        <v>0</v>
      </c>
      <c r="M1736" s="40">
        <v>1</v>
      </c>
      <c r="N1736" s="41">
        <f>MIN(D1736:M1736)</f>
        <v>0</v>
      </c>
      <c r="O1736" s="42">
        <f>C1736-N1736</f>
        <v>1</v>
      </c>
      <c r="P1736" s="43">
        <f>O1736/C1736</f>
        <v>1</v>
      </c>
    </row>
    <row r="1737" spans="1:16" ht="9.75" customHeight="1">
      <c r="A1737" s="5"/>
      <c r="B1737" s="37" t="s">
        <v>284</v>
      </c>
      <c r="C1737" s="37">
        <v>4</v>
      </c>
      <c r="D1737" s="38">
        <v>1</v>
      </c>
      <c r="E1737" s="39">
        <v>0</v>
      </c>
      <c r="F1737" s="39">
        <v>0</v>
      </c>
      <c r="G1737" s="39">
        <v>0</v>
      </c>
      <c r="H1737" s="39">
        <v>0</v>
      </c>
      <c r="I1737" s="39">
        <v>0</v>
      </c>
      <c r="J1737" s="39">
        <v>1</v>
      </c>
      <c r="K1737" s="39">
        <v>0</v>
      </c>
      <c r="L1737" s="39">
        <v>0</v>
      </c>
      <c r="M1737" s="40">
        <v>0</v>
      </c>
      <c r="N1737" s="41">
        <f>MIN(D1737:M1737)</f>
        <v>0</v>
      </c>
      <c r="O1737" s="42">
        <f>C1737-N1737</f>
        <v>4</v>
      </c>
      <c r="P1737" s="43">
        <f>O1737/C1737</f>
        <v>1</v>
      </c>
    </row>
    <row r="1738" spans="1:16" ht="9.75" customHeight="1">
      <c r="A1738" s="5"/>
      <c r="B1738" s="37" t="s">
        <v>285</v>
      </c>
      <c r="C1738" s="37"/>
      <c r="D1738" s="38"/>
      <c r="E1738" s="39"/>
      <c r="F1738" s="39"/>
      <c r="G1738" s="39"/>
      <c r="H1738" s="39"/>
      <c r="I1738" s="39"/>
      <c r="J1738" s="39"/>
      <c r="K1738" s="39"/>
      <c r="L1738" s="39"/>
      <c r="M1738" s="40"/>
      <c r="N1738" s="41"/>
      <c r="O1738" s="42"/>
      <c r="P1738" s="43"/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220" ref="C1740:M1740">SUM(C1724:C1728,C1735:C1739)</f>
        <v>12</v>
      </c>
      <c r="D1740" s="46">
        <f t="shared" si="220"/>
        <v>5</v>
      </c>
      <c r="E1740" s="47">
        <f t="shared" si="220"/>
        <v>3</v>
      </c>
      <c r="F1740" s="47">
        <f t="shared" si="220"/>
        <v>2</v>
      </c>
      <c r="G1740" s="47">
        <f t="shared" si="220"/>
        <v>2</v>
      </c>
      <c r="H1740" s="47">
        <f t="shared" si="220"/>
        <v>2</v>
      </c>
      <c r="I1740" s="47">
        <f t="shared" si="220"/>
        <v>3</v>
      </c>
      <c r="J1740" s="47">
        <f t="shared" si="220"/>
        <v>4</v>
      </c>
      <c r="K1740" s="47">
        <f t="shared" si="220"/>
        <v>3</v>
      </c>
      <c r="L1740" s="47">
        <f t="shared" si="220"/>
        <v>3</v>
      </c>
      <c r="M1740" s="48">
        <f t="shared" si="220"/>
        <v>5</v>
      </c>
      <c r="N1740" s="49">
        <f>MIN(D1740:M1740)</f>
        <v>2</v>
      </c>
      <c r="O1740" s="50">
        <f>C1740-N1740</f>
        <v>10</v>
      </c>
      <c r="P1740" s="51">
        <f>O1740/C1740</f>
        <v>0.8333333333333334</v>
      </c>
    </row>
    <row r="1741" spans="1:16" ht="9.75" customHeight="1">
      <c r="A1741" s="36" t="s">
        <v>87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569</v>
      </c>
      <c r="C1744" s="37">
        <v>2</v>
      </c>
      <c r="D1744" s="38">
        <v>1</v>
      </c>
      <c r="E1744" s="39">
        <v>0</v>
      </c>
      <c r="F1744" s="39">
        <v>1</v>
      </c>
      <c r="G1744" s="39">
        <v>0</v>
      </c>
      <c r="H1744" s="39">
        <v>0</v>
      </c>
      <c r="I1744" s="39">
        <v>0</v>
      </c>
      <c r="J1744" s="39">
        <v>1</v>
      </c>
      <c r="K1744" s="39">
        <v>1</v>
      </c>
      <c r="L1744" s="39">
        <v>0</v>
      </c>
      <c r="M1744" s="40">
        <v>0</v>
      </c>
      <c r="N1744" s="41">
        <f>MIN(D1744:M1744)</f>
        <v>0</v>
      </c>
      <c r="O1744" s="42">
        <f>C1744-N1744</f>
        <v>2</v>
      </c>
      <c r="P1744" s="43">
        <f>O1744/C1744</f>
        <v>1</v>
      </c>
    </row>
    <row r="1745" spans="1:16" ht="9.75" customHeight="1">
      <c r="A1745" s="5"/>
      <c r="B1745" s="37" t="s">
        <v>3</v>
      </c>
      <c r="C1745" s="37">
        <v>2</v>
      </c>
      <c r="D1745" s="38">
        <v>1</v>
      </c>
      <c r="E1745" s="39">
        <v>1</v>
      </c>
      <c r="F1745" s="39">
        <v>0</v>
      </c>
      <c r="G1745" s="39">
        <v>0</v>
      </c>
      <c r="H1745" s="39">
        <v>0</v>
      </c>
      <c r="I1745" s="39">
        <v>0</v>
      </c>
      <c r="J1745" s="39">
        <v>0</v>
      </c>
      <c r="K1745" s="39">
        <v>0</v>
      </c>
      <c r="L1745" s="39">
        <v>0</v>
      </c>
      <c r="M1745" s="40">
        <v>0</v>
      </c>
      <c r="N1745" s="41">
        <f>MIN(D1745:M1745)</f>
        <v>0</v>
      </c>
      <c r="O1745" s="42">
        <f>C1745-N1745</f>
        <v>2</v>
      </c>
      <c r="P1745" s="43">
        <f>O1745/C1745</f>
        <v>1</v>
      </c>
    </row>
    <row r="1746" spans="1:16" ht="9.75" customHeight="1">
      <c r="A1746" s="5"/>
      <c r="B1746" s="37" t="s">
        <v>288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288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288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288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288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288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289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104</v>
      </c>
      <c r="C1753" s="37">
        <v>2</v>
      </c>
      <c r="D1753" s="38">
        <v>0</v>
      </c>
      <c r="E1753" s="39">
        <v>0</v>
      </c>
      <c r="F1753" s="39">
        <v>0</v>
      </c>
      <c r="G1753" s="39">
        <v>0</v>
      </c>
      <c r="H1753" s="39">
        <v>0</v>
      </c>
      <c r="I1753" s="39">
        <v>0</v>
      </c>
      <c r="J1753" s="39">
        <v>0</v>
      </c>
      <c r="K1753" s="39">
        <v>1</v>
      </c>
      <c r="L1753" s="39">
        <v>1</v>
      </c>
      <c r="M1753" s="40">
        <v>2</v>
      </c>
      <c r="N1753" s="41">
        <f>MIN(D1753:M1753)</f>
        <v>0</v>
      </c>
      <c r="O1753" s="42">
        <f>C1753-N1753</f>
        <v>2</v>
      </c>
      <c r="P1753" s="43">
        <f>O1753/C1753</f>
        <v>1</v>
      </c>
    </row>
    <row r="1754" spans="1:16" ht="9.75" customHeight="1">
      <c r="A1754" s="5"/>
      <c r="B1754" s="37" t="s">
        <v>284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285</v>
      </c>
      <c r="C1755" s="37">
        <v>2</v>
      </c>
      <c r="D1755" s="38">
        <v>1</v>
      </c>
      <c r="E1755" s="39">
        <v>1</v>
      </c>
      <c r="F1755" s="39">
        <v>1</v>
      </c>
      <c r="G1755" s="39">
        <v>0</v>
      </c>
      <c r="H1755" s="39">
        <v>1</v>
      </c>
      <c r="I1755" s="39">
        <v>1</v>
      </c>
      <c r="J1755" s="39">
        <v>1</v>
      </c>
      <c r="K1755" s="39">
        <v>1</v>
      </c>
      <c r="L1755" s="39">
        <v>1</v>
      </c>
      <c r="M1755" s="40">
        <v>1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221" ref="C1757:M1757">SUM(C1741:C1745,C1752:C1756)</f>
        <v>8</v>
      </c>
      <c r="D1757" s="46">
        <f t="shared" si="221"/>
        <v>3</v>
      </c>
      <c r="E1757" s="47">
        <f t="shared" si="221"/>
        <v>2</v>
      </c>
      <c r="F1757" s="47">
        <f t="shared" si="221"/>
        <v>2</v>
      </c>
      <c r="G1757" s="47">
        <f t="shared" si="221"/>
        <v>0</v>
      </c>
      <c r="H1757" s="47">
        <f t="shared" si="221"/>
        <v>1</v>
      </c>
      <c r="I1757" s="47">
        <f t="shared" si="221"/>
        <v>1</v>
      </c>
      <c r="J1757" s="47">
        <f t="shared" si="221"/>
        <v>2</v>
      </c>
      <c r="K1757" s="47">
        <f t="shared" si="221"/>
        <v>3</v>
      </c>
      <c r="L1757" s="47">
        <f t="shared" si="221"/>
        <v>2</v>
      </c>
      <c r="M1757" s="48">
        <f t="shared" si="221"/>
        <v>3</v>
      </c>
      <c r="N1757" s="49">
        <f>MIN(D1757:M1757)</f>
        <v>0</v>
      </c>
      <c r="O1757" s="50">
        <f>C1757-N1757</f>
        <v>8</v>
      </c>
      <c r="P1757" s="51">
        <f>O1757/C1757</f>
        <v>1</v>
      </c>
    </row>
    <row r="1758" spans="1:16" ht="9.75" customHeight="1">
      <c r="A1758" s="36" t="s">
        <v>88</v>
      </c>
      <c r="B1758" s="52" t="s">
        <v>0</v>
      </c>
      <c r="C1758" s="52"/>
      <c r="D1758" s="53"/>
      <c r="E1758" s="54"/>
      <c r="F1758" s="54"/>
      <c r="G1758" s="54"/>
      <c r="H1758" s="54"/>
      <c r="I1758" s="54"/>
      <c r="J1758" s="54"/>
      <c r="K1758" s="54"/>
      <c r="L1758" s="54"/>
      <c r="M1758" s="55"/>
      <c r="N1758" s="56"/>
      <c r="O1758" s="57"/>
      <c r="P1758" s="58"/>
    </row>
    <row r="1759" spans="1:16" ht="9.75" customHeight="1">
      <c r="A1759" s="5"/>
      <c r="B1759" s="37" t="s">
        <v>1</v>
      </c>
      <c r="C1759" s="37"/>
      <c r="D1759" s="38"/>
      <c r="E1759" s="39"/>
      <c r="F1759" s="39"/>
      <c r="G1759" s="39"/>
      <c r="H1759" s="39"/>
      <c r="I1759" s="39"/>
      <c r="J1759" s="39"/>
      <c r="K1759" s="39"/>
      <c r="L1759" s="39"/>
      <c r="M1759" s="40"/>
      <c r="N1759" s="41"/>
      <c r="O1759" s="42"/>
      <c r="P1759" s="43"/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569</v>
      </c>
      <c r="C1761" s="37"/>
      <c r="D1761" s="38"/>
      <c r="E1761" s="39"/>
      <c r="F1761" s="39"/>
      <c r="G1761" s="39"/>
      <c r="H1761" s="39"/>
      <c r="I1761" s="39"/>
      <c r="J1761" s="39"/>
      <c r="K1761" s="39"/>
      <c r="L1761" s="39"/>
      <c r="M1761" s="40"/>
      <c r="N1761" s="41"/>
      <c r="O1761" s="42"/>
      <c r="P1761" s="43"/>
    </row>
    <row r="1762" spans="1:16" ht="9.75" customHeight="1">
      <c r="A1762" s="5"/>
      <c r="B1762" s="37" t="s">
        <v>3</v>
      </c>
      <c r="C1762" s="37"/>
      <c r="D1762" s="38"/>
      <c r="E1762" s="39"/>
      <c r="F1762" s="39"/>
      <c r="G1762" s="39"/>
      <c r="H1762" s="39"/>
      <c r="I1762" s="39"/>
      <c r="J1762" s="39"/>
      <c r="K1762" s="39"/>
      <c r="L1762" s="39"/>
      <c r="M1762" s="40"/>
      <c r="N1762" s="41"/>
      <c r="O1762" s="42"/>
      <c r="P1762" s="43"/>
    </row>
    <row r="1763" spans="1:16" ht="9.75" customHeight="1">
      <c r="A1763" s="5"/>
      <c r="B1763" s="37" t="s">
        <v>288</v>
      </c>
      <c r="C1763" s="37"/>
      <c r="D1763" s="38"/>
      <c r="E1763" s="39"/>
      <c r="F1763" s="39"/>
      <c r="G1763" s="39"/>
      <c r="H1763" s="39"/>
      <c r="I1763" s="39"/>
      <c r="J1763" s="39"/>
      <c r="K1763" s="39"/>
      <c r="L1763" s="39"/>
      <c r="M1763" s="40"/>
      <c r="N1763" s="41"/>
      <c r="O1763" s="42"/>
      <c r="P1763" s="43"/>
    </row>
    <row r="1764" spans="1:16" ht="9.75" customHeight="1">
      <c r="A1764" s="5"/>
      <c r="B1764" s="37" t="s">
        <v>288</v>
      </c>
      <c r="C1764" s="37"/>
      <c r="D1764" s="38"/>
      <c r="E1764" s="39"/>
      <c r="F1764" s="39"/>
      <c r="G1764" s="39"/>
      <c r="H1764" s="39"/>
      <c r="I1764" s="39"/>
      <c r="J1764" s="39"/>
      <c r="K1764" s="39"/>
      <c r="L1764" s="39"/>
      <c r="M1764" s="40"/>
      <c r="N1764" s="41"/>
      <c r="O1764" s="42"/>
      <c r="P1764" s="43"/>
    </row>
    <row r="1765" spans="1:16" ht="9.75" customHeight="1">
      <c r="A1765" s="5"/>
      <c r="B1765" s="37" t="s">
        <v>288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288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288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288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289</v>
      </c>
      <c r="C1769" s="37"/>
      <c r="D1769" s="38"/>
      <c r="E1769" s="39"/>
      <c r="F1769" s="39"/>
      <c r="G1769" s="39"/>
      <c r="H1769" s="39"/>
      <c r="I1769" s="39"/>
      <c r="J1769" s="39"/>
      <c r="K1769" s="39"/>
      <c r="L1769" s="39"/>
      <c r="M1769" s="40"/>
      <c r="N1769" s="41"/>
      <c r="O1769" s="42"/>
      <c r="P1769" s="43"/>
    </row>
    <row r="1770" spans="1:16" ht="9.75" customHeight="1">
      <c r="A1770" s="5"/>
      <c r="B1770" s="37" t="s">
        <v>104</v>
      </c>
      <c r="C1770" s="37"/>
      <c r="D1770" s="38"/>
      <c r="E1770" s="39"/>
      <c r="F1770" s="39"/>
      <c r="G1770" s="39"/>
      <c r="H1770" s="39"/>
      <c r="I1770" s="39"/>
      <c r="J1770" s="39"/>
      <c r="K1770" s="39"/>
      <c r="L1770" s="39"/>
      <c r="M1770" s="40"/>
      <c r="N1770" s="41"/>
      <c r="O1770" s="42"/>
      <c r="P1770" s="43"/>
    </row>
    <row r="1771" spans="1:16" ht="9.75" customHeight="1">
      <c r="A1771" s="5"/>
      <c r="B1771" s="37" t="s">
        <v>284</v>
      </c>
      <c r="C1771" s="37"/>
      <c r="D1771" s="38"/>
      <c r="E1771" s="39"/>
      <c r="F1771" s="39"/>
      <c r="G1771" s="39"/>
      <c r="H1771" s="39"/>
      <c r="I1771" s="39"/>
      <c r="J1771" s="39"/>
      <c r="K1771" s="39"/>
      <c r="L1771" s="39"/>
      <c r="M1771" s="40"/>
      <c r="N1771" s="41"/>
      <c r="O1771" s="42"/>
      <c r="P1771" s="43"/>
    </row>
    <row r="1772" spans="1:16" ht="9.75" customHeight="1">
      <c r="A1772" s="5"/>
      <c r="B1772" s="37" t="s">
        <v>285</v>
      </c>
      <c r="C1772" s="37">
        <v>2</v>
      </c>
      <c r="D1772" s="38">
        <v>0</v>
      </c>
      <c r="E1772" s="39">
        <v>0</v>
      </c>
      <c r="F1772" s="39">
        <v>0</v>
      </c>
      <c r="G1772" s="39">
        <v>0</v>
      </c>
      <c r="H1772" s="39">
        <v>0</v>
      </c>
      <c r="I1772" s="39">
        <v>0</v>
      </c>
      <c r="J1772" s="39">
        <v>0</v>
      </c>
      <c r="K1772" s="39">
        <v>0</v>
      </c>
      <c r="L1772" s="39">
        <v>0</v>
      </c>
      <c r="M1772" s="40">
        <v>0</v>
      </c>
      <c r="N1772" s="41">
        <f>MIN(D1772:M1772)</f>
        <v>0</v>
      </c>
      <c r="O1772" s="42">
        <f>C1772-N1772</f>
        <v>2</v>
      </c>
      <c r="P1772" s="43">
        <f>O1772/C1772</f>
        <v>1</v>
      </c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222" ref="C1774:M1774">SUM(C1758:C1762,C1769:C1773)</f>
        <v>2</v>
      </c>
      <c r="D1774" s="46">
        <f t="shared" si="222"/>
        <v>0</v>
      </c>
      <c r="E1774" s="47">
        <f t="shared" si="222"/>
        <v>0</v>
      </c>
      <c r="F1774" s="47">
        <f t="shared" si="222"/>
        <v>0</v>
      </c>
      <c r="G1774" s="47">
        <f t="shared" si="222"/>
        <v>0</v>
      </c>
      <c r="H1774" s="47">
        <f t="shared" si="222"/>
        <v>0</v>
      </c>
      <c r="I1774" s="47">
        <f t="shared" si="222"/>
        <v>0</v>
      </c>
      <c r="J1774" s="47">
        <f t="shared" si="222"/>
        <v>0</v>
      </c>
      <c r="K1774" s="47">
        <f t="shared" si="222"/>
        <v>0</v>
      </c>
      <c r="L1774" s="47">
        <f t="shared" si="222"/>
        <v>0</v>
      </c>
      <c r="M1774" s="48">
        <f t="shared" si="222"/>
        <v>0</v>
      </c>
      <c r="N1774" s="49">
        <f>MIN(D1774:M1774)</f>
        <v>0</v>
      </c>
      <c r="O1774" s="50">
        <f>C1774-N1774</f>
        <v>2</v>
      </c>
      <c r="P1774" s="51">
        <f>O1774/C1774</f>
        <v>1</v>
      </c>
    </row>
    <row r="1775" spans="1:16" ht="9.75" customHeight="1">
      <c r="A1775" s="36" t="s">
        <v>89</v>
      </c>
      <c r="B1775" s="52" t="s">
        <v>0</v>
      </c>
      <c r="C1775" s="52"/>
      <c r="D1775" s="53"/>
      <c r="E1775" s="54"/>
      <c r="F1775" s="54"/>
      <c r="G1775" s="54"/>
      <c r="H1775" s="54"/>
      <c r="I1775" s="54"/>
      <c r="J1775" s="54"/>
      <c r="K1775" s="54"/>
      <c r="L1775" s="54"/>
      <c r="M1775" s="55"/>
      <c r="N1775" s="56"/>
      <c r="O1775" s="57"/>
      <c r="P1775" s="58"/>
    </row>
    <row r="1776" spans="1:16" ht="9.75" customHeight="1">
      <c r="A1776" s="5"/>
      <c r="B1776" s="37" t="s">
        <v>1</v>
      </c>
      <c r="C1776" s="37">
        <v>394</v>
      </c>
      <c r="D1776" s="38">
        <v>348</v>
      </c>
      <c r="E1776" s="39">
        <v>296</v>
      </c>
      <c r="F1776" s="39">
        <v>241</v>
      </c>
      <c r="G1776" s="39">
        <v>221</v>
      </c>
      <c r="H1776" s="39">
        <v>221</v>
      </c>
      <c r="I1776" s="39">
        <v>227</v>
      </c>
      <c r="J1776" s="39">
        <v>226</v>
      </c>
      <c r="K1776" s="39">
        <v>238</v>
      </c>
      <c r="L1776" s="39">
        <v>259</v>
      </c>
      <c r="M1776" s="40">
        <v>302</v>
      </c>
      <c r="N1776" s="41">
        <f>MIN(D1776:M1776)</f>
        <v>221</v>
      </c>
      <c r="O1776" s="42">
        <f>C1776-N1776</f>
        <v>173</v>
      </c>
      <c r="P1776" s="43">
        <f>O1776/C1776</f>
        <v>0.43908629441624364</v>
      </c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569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288</v>
      </c>
      <c r="C1780" s="37"/>
      <c r="D1780" s="38"/>
      <c r="E1780" s="39"/>
      <c r="F1780" s="39"/>
      <c r="G1780" s="39"/>
      <c r="H1780" s="39"/>
      <c r="I1780" s="39"/>
      <c r="J1780" s="39"/>
      <c r="K1780" s="39"/>
      <c r="L1780" s="39"/>
      <c r="M1780" s="40"/>
      <c r="N1780" s="41"/>
      <c r="O1780" s="42"/>
      <c r="P1780" s="43"/>
    </row>
    <row r="1781" spans="1:16" ht="9.75" customHeight="1">
      <c r="A1781" s="5"/>
      <c r="B1781" s="37" t="s">
        <v>288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288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288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288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288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289</v>
      </c>
      <c r="C1786" s="37"/>
      <c r="D1786" s="38"/>
      <c r="E1786" s="39"/>
      <c r="F1786" s="39"/>
      <c r="G1786" s="39"/>
      <c r="H1786" s="39"/>
      <c r="I1786" s="39"/>
      <c r="J1786" s="39"/>
      <c r="K1786" s="39"/>
      <c r="L1786" s="39"/>
      <c r="M1786" s="40"/>
      <c r="N1786" s="41"/>
      <c r="O1786" s="42"/>
      <c r="P1786" s="43"/>
    </row>
    <row r="1787" spans="1:16" ht="9.75" customHeight="1">
      <c r="A1787" s="5"/>
      <c r="B1787" s="37" t="s">
        <v>104</v>
      </c>
      <c r="C1787" s="37"/>
      <c r="D1787" s="38"/>
      <c r="E1787" s="39"/>
      <c r="F1787" s="39"/>
      <c r="G1787" s="39"/>
      <c r="H1787" s="39"/>
      <c r="I1787" s="39"/>
      <c r="J1787" s="39"/>
      <c r="K1787" s="39"/>
      <c r="L1787" s="39"/>
      <c r="M1787" s="40"/>
      <c r="N1787" s="41"/>
      <c r="O1787" s="42"/>
      <c r="P1787" s="43"/>
    </row>
    <row r="1788" spans="1:16" ht="9.75" customHeight="1">
      <c r="A1788" s="5"/>
      <c r="B1788" s="37" t="s">
        <v>284</v>
      </c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40"/>
      <c r="N1788" s="41"/>
      <c r="O1788" s="42"/>
      <c r="P1788" s="43"/>
    </row>
    <row r="1789" spans="1:16" ht="9.75" customHeight="1">
      <c r="A1789" s="5"/>
      <c r="B1789" s="37" t="s">
        <v>285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223" ref="C1791:M1791">SUM(C1775:C1779,C1786:C1790)</f>
        <v>394</v>
      </c>
      <c r="D1791" s="46">
        <f t="shared" si="223"/>
        <v>348</v>
      </c>
      <c r="E1791" s="47">
        <f t="shared" si="223"/>
        <v>296</v>
      </c>
      <c r="F1791" s="47">
        <f t="shared" si="223"/>
        <v>241</v>
      </c>
      <c r="G1791" s="47">
        <f t="shared" si="223"/>
        <v>221</v>
      </c>
      <c r="H1791" s="47">
        <f t="shared" si="223"/>
        <v>221</v>
      </c>
      <c r="I1791" s="47">
        <f t="shared" si="223"/>
        <v>227</v>
      </c>
      <c r="J1791" s="47">
        <f t="shared" si="223"/>
        <v>226</v>
      </c>
      <c r="K1791" s="47">
        <f t="shared" si="223"/>
        <v>238</v>
      </c>
      <c r="L1791" s="47">
        <f t="shared" si="223"/>
        <v>259</v>
      </c>
      <c r="M1791" s="48">
        <f t="shared" si="223"/>
        <v>302</v>
      </c>
      <c r="N1791" s="49">
        <f>MIN(D1791:M1791)</f>
        <v>221</v>
      </c>
      <c r="O1791" s="50">
        <f>C1791-N1791</f>
        <v>173</v>
      </c>
      <c r="P1791" s="51">
        <f>O1791/C1791</f>
        <v>0.43908629441624364</v>
      </c>
    </row>
    <row r="1792" spans="1:16" ht="9.75" customHeight="1">
      <c r="A1792" s="36" t="s">
        <v>90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/>
      <c r="D1793" s="38"/>
      <c r="E1793" s="39"/>
      <c r="F1793" s="39"/>
      <c r="G1793" s="39"/>
      <c r="H1793" s="39"/>
      <c r="I1793" s="39"/>
      <c r="J1793" s="39"/>
      <c r="K1793" s="39"/>
      <c r="L1793" s="39"/>
      <c r="M1793" s="40"/>
      <c r="N1793" s="41"/>
      <c r="O1793" s="42"/>
      <c r="P1793" s="43"/>
    </row>
    <row r="1794" spans="1:16" ht="9.75" customHeight="1">
      <c r="A1794" s="5"/>
      <c r="B1794" s="37" t="s">
        <v>2</v>
      </c>
      <c r="C1794" s="37"/>
      <c r="D1794" s="38"/>
      <c r="E1794" s="39"/>
      <c r="F1794" s="39"/>
      <c r="G1794" s="39"/>
      <c r="H1794" s="39"/>
      <c r="I1794" s="39"/>
      <c r="J1794" s="39"/>
      <c r="K1794" s="39"/>
      <c r="L1794" s="39"/>
      <c r="M1794" s="40"/>
      <c r="N1794" s="41"/>
      <c r="O1794" s="42"/>
      <c r="P1794" s="43"/>
    </row>
    <row r="1795" spans="1:16" ht="9.75" customHeight="1">
      <c r="A1795" s="5"/>
      <c r="B1795" s="37" t="s">
        <v>569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383</v>
      </c>
      <c r="C1797" s="37">
        <v>4</v>
      </c>
      <c r="D1797" s="38">
        <v>3</v>
      </c>
      <c r="E1797" s="39">
        <v>3</v>
      </c>
      <c r="F1797" s="39">
        <v>3</v>
      </c>
      <c r="G1797" s="39">
        <v>3</v>
      </c>
      <c r="H1797" s="39">
        <v>3</v>
      </c>
      <c r="I1797" s="39">
        <v>3</v>
      </c>
      <c r="J1797" s="39">
        <v>4</v>
      </c>
      <c r="K1797" s="39">
        <v>4</v>
      </c>
      <c r="L1797" s="39">
        <v>3</v>
      </c>
      <c r="M1797" s="40">
        <v>3</v>
      </c>
      <c r="N1797" s="41">
        <f>MIN(D1797:M1797)</f>
        <v>3</v>
      </c>
      <c r="O1797" s="42">
        <f>C1797-N1797</f>
        <v>1</v>
      </c>
      <c r="P1797" s="43">
        <f>O1797/C1797</f>
        <v>0.25</v>
      </c>
    </row>
    <row r="1798" spans="1:16" ht="9.75" customHeight="1">
      <c r="A1798" s="5"/>
      <c r="B1798" s="37" t="s">
        <v>288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288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288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288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288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289</v>
      </c>
      <c r="C1803" s="37">
        <f aca="true" t="shared" si="224" ref="C1803:M1803">SUM(C1797:C1802)</f>
        <v>4</v>
      </c>
      <c r="D1803" s="38">
        <f t="shared" si="224"/>
        <v>3</v>
      </c>
      <c r="E1803" s="39">
        <f t="shared" si="224"/>
        <v>3</v>
      </c>
      <c r="F1803" s="39">
        <f t="shared" si="224"/>
        <v>3</v>
      </c>
      <c r="G1803" s="39">
        <f t="shared" si="224"/>
        <v>3</v>
      </c>
      <c r="H1803" s="39">
        <f t="shared" si="224"/>
        <v>3</v>
      </c>
      <c r="I1803" s="39">
        <f t="shared" si="224"/>
        <v>3</v>
      </c>
      <c r="J1803" s="39">
        <f t="shared" si="224"/>
        <v>4</v>
      </c>
      <c r="K1803" s="39">
        <f t="shared" si="224"/>
        <v>4</v>
      </c>
      <c r="L1803" s="39">
        <f t="shared" si="224"/>
        <v>3</v>
      </c>
      <c r="M1803" s="40">
        <f t="shared" si="224"/>
        <v>3</v>
      </c>
      <c r="N1803" s="41">
        <f>MIN(D1803:M1803)</f>
        <v>3</v>
      </c>
      <c r="O1803" s="42">
        <f>C1803-N1803</f>
        <v>1</v>
      </c>
      <c r="P1803" s="43">
        <f>O1803/C1803</f>
        <v>0.25</v>
      </c>
    </row>
    <row r="1804" spans="1:16" ht="9.75" customHeight="1">
      <c r="A1804" s="5"/>
      <c r="B1804" s="37" t="s">
        <v>104</v>
      </c>
      <c r="C1804" s="37">
        <v>1</v>
      </c>
      <c r="D1804" s="38">
        <v>1</v>
      </c>
      <c r="E1804" s="39">
        <v>1</v>
      </c>
      <c r="F1804" s="39">
        <v>1</v>
      </c>
      <c r="G1804" s="39">
        <v>1</v>
      </c>
      <c r="H1804" s="39">
        <v>1</v>
      </c>
      <c r="I1804" s="39">
        <v>1</v>
      </c>
      <c r="J1804" s="39">
        <v>1</v>
      </c>
      <c r="K1804" s="39">
        <v>1</v>
      </c>
      <c r="L1804" s="39">
        <v>1</v>
      </c>
      <c r="M1804" s="40">
        <v>1</v>
      </c>
      <c r="N1804" s="41">
        <f>MIN(D1804:M1804)</f>
        <v>1</v>
      </c>
      <c r="O1804" s="42">
        <f>C1804-N1804</f>
        <v>0</v>
      </c>
      <c r="P1804" s="43">
        <f>O1804/C1804</f>
        <v>0</v>
      </c>
    </row>
    <row r="1805" spans="1:16" ht="9.75" customHeight="1">
      <c r="A1805" s="5"/>
      <c r="B1805" s="37" t="s">
        <v>284</v>
      </c>
      <c r="C1805" s="37"/>
      <c r="D1805" s="38"/>
      <c r="E1805" s="39"/>
      <c r="F1805" s="39"/>
      <c r="G1805" s="39"/>
      <c r="H1805" s="39"/>
      <c r="I1805" s="39"/>
      <c r="J1805" s="39"/>
      <c r="K1805" s="39"/>
      <c r="L1805" s="39"/>
      <c r="M1805" s="40"/>
      <c r="N1805" s="41"/>
      <c r="O1805" s="42"/>
      <c r="P1805" s="43"/>
    </row>
    <row r="1806" spans="1:16" ht="9.75" customHeight="1">
      <c r="A1806" s="5"/>
      <c r="B1806" s="37" t="s">
        <v>285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225" ref="C1808:M1808">SUM(C1792:C1796,C1803:C1807)</f>
        <v>5</v>
      </c>
      <c r="D1808" s="46">
        <f t="shared" si="225"/>
        <v>4</v>
      </c>
      <c r="E1808" s="47">
        <f t="shared" si="225"/>
        <v>4</v>
      </c>
      <c r="F1808" s="47">
        <f t="shared" si="225"/>
        <v>4</v>
      </c>
      <c r="G1808" s="47">
        <f t="shared" si="225"/>
        <v>4</v>
      </c>
      <c r="H1808" s="47">
        <f t="shared" si="225"/>
        <v>4</v>
      </c>
      <c r="I1808" s="47">
        <f t="shared" si="225"/>
        <v>4</v>
      </c>
      <c r="J1808" s="47">
        <f t="shared" si="225"/>
        <v>5</v>
      </c>
      <c r="K1808" s="47">
        <f t="shared" si="225"/>
        <v>5</v>
      </c>
      <c r="L1808" s="47">
        <f t="shared" si="225"/>
        <v>4</v>
      </c>
      <c r="M1808" s="48">
        <f t="shared" si="225"/>
        <v>4</v>
      </c>
      <c r="N1808" s="49">
        <f>MIN(D1808:M1808)</f>
        <v>4</v>
      </c>
      <c r="O1808" s="50">
        <f>C1808-N1808</f>
        <v>1</v>
      </c>
      <c r="P1808" s="51">
        <f>O1808/C1808</f>
        <v>0.2</v>
      </c>
    </row>
    <row r="1809" spans="1:16" ht="9.75" customHeight="1">
      <c r="A1809" s="36" t="s">
        <v>91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>
        <v>80</v>
      </c>
      <c r="D1810" s="38">
        <v>79</v>
      </c>
      <c r="E1810" s="39">
        <v>78</v>
      </c>
      <c r="F1810" s="39">
        <v>78</v>
      </c>
      <c r="G1810" s="39">
        <v>75</v>
      </c>
      <c r="H1810" s="39">
        <v>74</v>
      </c>
      <c r="I1810" s="39">
        <v>72</v>
      </c>
      <c r="J1810" s="39">
        <v>71</v>
      </c>
      <c r="K1810" s="39">
        <v>73</v>
      </c>
      <c r="L1810" s="39">
        <v>73</v>
      </c>
      <c r="M1810" s="40">
        <v>74</v>
      </c>
      <c r="N1810" s="41">
        <f>MIN(D1810:M1810)</f>
        <v>71</v>
      </c>
      <c r="O1810" s="42">
        <f>C1810-N1810</f>
        <v>9</v>
      </c>
      <c r="P1810" s="43">
        <f>O1810/C1810</f>
        <v>0.1125</v>
      </c>
    </row>
    <row r="1811" spans="1:16" ht="9.75" customHeight="1">
      <c r="A1811" s="5"/>
      <c r="B1811" s="37" t="s">
        <v>2</v>
      </c>
      <c r="C1811" s="37">
        <v>334</v>
      </c>
      <c r="D1811" s="38">
        <v>308</v>
      </c>
      <c r="E1811" s="39">
        <v>296</v>
      </c>
      <c r="F1811" s="39">
        <v>294</v>
      </c>
      <c r="G1811" s="39">
        <v>279</v>
      </c>
      <c r="H1811" s="39">
        <v>275</v>
      </c>
      <c r="I1811" s="39">
        <v>275</v>
      </c>
      <c r="J1811" s="39">
        <v>276</v>
      </c>
      <c r="K1811" s="39">
        <v>291</v>
      </c>
      <c r="L1811" s="39">
        <v>291</v>
      </c>
      <c r="M1811" s="40">
        <v>302</v>
      </c>
      <c r="N1811" s="41">
        <f>MIN(D1811:M1811)</f>
        <v>275</v>
      </c>
      <c r="O1811" s="42">
        <f>C1811-N1811</f>
        <v>59</v>
      </c>
      <c r="P1811" s="43">
        <f>O1811/C1811</f>
        <v>0.17664670658682635</v>
      </c>
    </row>
    <row r="1812" spans="1:16" ht="9.75" customHeight="1">
      <c r="A1812" s="5"/>
      <c r="B1812" s="37" t="s">
        <v>569</v>
      </c>
      <c r="C1812" s="37"/>
      <c r="D1812" s="38"/>
      <c r="E1812" s="39"/>
      <c r="F1812" s="39"/>
      <c r="G1812" s="39"/>
      <c r="H1812" s="39"/>
      <c r="I1812" s="39"/>
      <c r="J1812" s="39"/>
      <c r="K1812" s="39"/>
      <c r="L1812" s="39"/>
      <c r="M1812" s="40"/>
      <c r="N1812" s="41"/>
      <c r="O1812" s="42"/>
      <c r="P1812" s="43"/>
    </row>
    <row r="1813" spans="1:16" ht="9.75" customHeight="1">
      <c r="A1813" s="5"/>
      <c r="B1813" s="37" t="s">
        <v>3</v>
      </c>
      <c r="C1813" s="37"/>
      <c r="D1813" s="38"/>
      <c r="E1813" s="39"/>
      <c r="F1813" s="39"/>
      <c r="G1813" s="39"/>
      <c r="H1813" s="39"/>
      <c r="I1813" s="39"/>
      <c r="J1813" s="39"/>
      <c r="K1813" s="39"/>
      <c r="L1813" s="39"/>
      <c r="M1813" s="40"/>
      <c r="N1813" s="41"/>
      <c r="O1813" s="42"/>
      <c r="P1813" s="43"/>
    </row>
    <row r="1814" spans="1:16" ht="9.75" customHeight="1">
      <c r="A1814" s="5"/>
      <c r="B1814" s="37" t="s">
        <v>288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288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288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288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288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288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289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104</v>
      </c>
      <c r="C1821" s="37"/>
      <c r="D1821" s="38"/>
      <c r="E1821" s="39"/>
      <c r="F1821" s="39"/>
      <c r="G1821" s="39"/>
      <c r="H1821" s="39"/>
      <c r="I1821" s="39"/>
      <c r="J1821" s="39"/>
      <c r="K1821" s="39"/>
      <c r="L1821" s="39"/>
      <c r="M1821" s="40"/>
      <c r="N1821" s="41"/>
      <c r="O1821" s="42"/>
      <c r="P1821" s="43"/>
    </row>
    <row r="1822" spans="1:16" ht="9.75" customHeight="1">
      <c r="A1822" s="5"/>
      <c r="B1822" s="37" t="s">
        <v>284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285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226" ref="C1825:M1825">SUM(C1809:C1813,C1820:C1824)</f>
        <v>414</v>
      </c>
      <c r="D1825" s="46">
        <f t="shared" si="226"/>
        <v>387</v>
      </c>
      <c r="E1825" s="47">
        <f t="shared" si="226"/>
        <v>374</v>
      </c>
      <c r="F1825" s="47">
        <f t="shared" si="226"/>
        <v>372</v>
      </c>
      <c r="G1825" s="47">
        <f t="shared" si="226"/>
        <v>354</v>
      </c>
      <c r="H1825" s="47">
        <f t="shared" si="226"/>
        <v>349</v>
      </c>
      <c r="I1825" s="47">
        <f t="shared" si="226"/>
        <v>347</v>
      </c>
      <c r="J1825" s="47">
        <f t="shared" si="226"/>
        <v>347</v>
      </c>
      <c r="K1825" s="47">
        <f t="shared" si="226"/>
        <v>364</v>
      </c>
      <c r="L1825" s="47">
        <f t="shared" si="226"/>
        <v>364</v>
      </c>
      <c r="M1825" s="48">
        <f t="shared" si="226"/>
        <v>376</v>
      </c>
      <c r="N1825" s="49">
        <f>MIN(D1825:M1825)</f>
        <v>347</v>
      </c>
      <c r="O1825" s="50">
        <f>C1825-N1825</f>
        <v>67</v>
      </c>
      <c r="P1825" s="51">
        <f>O1825/C1825</f>
        <v>0.16183574879227053</v>
      </c>
    </row>
    <row r="1826" spans="1:16" ht="9.75" customHeight="1">
      <c r="A1826" s="36" t="s">
        <v>92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/>
      <c r="D1827" s="38"/>
      <c r="E1827" s="39"/>
      <c r="F1827" s="39"/>
      <c r="G1827" s="39"/>
      <c r="H1827" s="39"/>
      <c r="I1827" s="39"/>
      <c r="J1827" s="39"/>
      <c r="K1827" s="39"/>
      <c r="L1827" s="39"/>
      <c r="M1827" s="40"/>
      <c r="N1827" s="41"/>
      <c r="O1827" s="42"/>
      <c r="P1827" s="43"/>
    </row>
    <row r="1828" spans="1:16" ht="9.75" customHeight="1">
      <c r="A1828" s="5"/>
      <c r="B1828" s="37" t="s">
        <v>2</v>
      </c>
      <c r="C1828" s="37">
        <v>652</v>
      </c>
      <c r="D1828" s="38">
        <v>0</v>
      </c>
      <c r="E1828" s="39">
        <v>0</v>
      </c>
      <c r="F1828" s="39">
        <v>0</v>
      </c>
      <c r="G1828" s="39">
        <v>0</v>
      </c>
      <c r="H1828" s="39">
        <v>0</v>
      </c>
      <c r="I1828" s="39">
        <v>0</v>
      </c>
      <c r="J1828" s="39">
        <v>0</v>
      </c>
      <c r="K1828" s="39">
        <v>0</v>
      </c>
      <c r="L1828" s="39">
        <v>0</v>
      </c>
      <c r="M1828" s="40">
        <v>0</v>
      </c>
      <c r="N1828" s="41">
        <f>MIN(D1828:M1828)</f>
        <v>0</v>
      </c>
      <c r="O1828" s="42">
        <f>C1828-N1828</f>
        <v>652</v>
      </c>
      <c r="P1828" s="43">
        <f>O1828/C1828</f>
        <v>1</v>
      </c>
    </row>
    <row r="1829" spans="1:16" ht="9.75" customHeight="1">
      <c r="A1829" s="5"/>
      <c r="B1829" s="37" t="s">
        <v>569</v>
      </c>
      <c r="C1829" s="37"/>
      <c r="D1829" s="38"/>
      <c r="E1829" s="39"/>
      <c r="F1829" s="39"/>
      <c r="G1829" s="39"/>
      <c r="H1829" s="39"/>
      <c r="I1829" s="39"/>
      <c r="J1829" s="39"/>
      <c r="K1829" s="39"/>
      <c r="L1829" s="39"/>
      <c r="M1829" s="40"/>
      <c r="N1829" s="41"/>
      <c r="O1829" s="42"/>
      <c r="P1829" s="43"/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288</v>
      </c>
      <c r="C1831" s="37"/>
      <c r="D1831" s="38"/>
      <c r="E1831" s="39"/>
      <c r="F1831" s="39"/>
      <c r="G1831" s="39"/>
      <c r="H1831" s="39"/>
      <c r="I1831" s="39"/>
      <c r="J1831" s="39"/>
      <c r="K1831" s="39"/>
      <c r="L1831" s="39"/>
      <c r="M1831" s="40"/>
      <c r="N1831" s="41"/>
      <c r="O1831" s="42"/>
      <c r="P1831" s="43"/>
    </row>
    <row r="1832" spans="1:16" ht="9.75" customHeight="1">
      <c r="A1832" s="5"/>
      <c r="B1832" s="37" t="s">
        <v>288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288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288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288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288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289</v>
      </c>
      <c r="C1837" s="37"/>
      <c r="D1837" s="38"/>
      <c r="E1837" s="39"/>
      <c r="F1837" s="39"/>
      <c r="G1837" s="39"/>
      <c r="H1837" s="39"/>
      <c r="I1837" s="39"/>
      <c r="J1837" s="39"/>
      <c r="K1837" s="39"/>
      <c r="L1837" s="39"/>
      <c r="M1837" s="40"/>
      <c r="N1837" s="41"/>
      <c r="O1837" s="42"/>
      <c r="P1837" s="43"/>
    </row>
    <row r="1838" spans="1:16" ht="9.75" customHeight="1">
      <c r="A1838" s="5"/>
      <c r="B1838" s="37" t="s">
        <v>104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284</v>
      </c>
      <c r="C1839" s="37"/>
      <c r="D1839" s="38"/>
      <c r="E1839" s="39"/>
      <c r="F1839" s="39"/>
      <c r="G1839" s="39"/>
      <c r="H1839" s="39"/>
      <c r="I1839" s="39"/>
      <c r="J1839" s="39"/>
      <c r="K1839" s="39"/>
      <c r="L1839" s="39"/>
      <c r="M1839" s="40"/>
      <c r="N1839" s="41"/>
      <c r="O1839" s="42"/>
      <c r="P1839" s="43"/>
    </row>
    <row r="1840" spans="1:16" ht="9.75" customHeight="1">
      <c r="A1840" s="5"/>
      <c r="B1840" s="37" t="s">
        <v>285</v>
      </c>
      <c r="C1840" s="37"/>
      <c r="D1840" s="38"/>
      <c r="E1840" s="39"/>
      <c r="F1840" s="39"/>
      <c r="G1840" s="39"/>
      <c r="H1840" s="39"/>
      <c r="I1840" s="39"/>
      <c r="J1840" s="39"/>
      <c r="K1840" s="39"/>
      <c r="L1840" s="39"/>
      <c r="M1840" s="40"/>
      <c r="N1840" s="41"/>
      <c r="O1840" s="42"/>
      <c r="P1840" s="43"/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227" ref="C1842:M1842">SUM(C1826:C1830,C1837:C1841)</f>
        <v>652</v>
      </c>
      <c r="D1842" s="46">
        <f t="shared" si="227"/>
        <v>0</v>
      </c>
      <c r="E1842" s="47">
        <f t="shared" si="227"/>
        <v>0</v>
      </c>
      <c r="F1842" s="47">
        <f t="shared" si="227"/>
        <v>0</v>
      </c>
      <c r="G1842" s="47">
        <f t="shared" si="227"/>
        <v>0</v>
      </c>
      <c r="H1842" s="47">
        <f t="shared" si="227"/>
        <v>0</v>
      </c>
      <c r="I1842" s="47">
        <f t="shared" si="227"/>
        <v>0</v>
      </c>
      <c r="J1842" s="47">
        <f t="shared" si="227"/>
        <v>0</v>
      </c>
      <c r="K1842" s="47">
        <f t="shared" si="227"/>
        <v>0</v>
      </c>
      <c r="L1842" s="47">
        <f t="shared" si="227"/>
        <v>0</v>
      </c>
      <c r="M1842" s="48">
        <f t="shared" si="227"/>
        <v>0</v>
      </c>
      <c r="N1842" s="49">
        <f>MIN(D1842:M1842)</f>
        <v>0</v>
      </c>
      <c r="O1842" s="50">
        <f>C1842-N1842</f>
        <v>652</v>
      </c>
      <c r="P1842" s="51">
        <f>O1842/C1842</f>
        <v>1</v>
      </c>
    </row>
    <row r="1843" spans="1:16" ht="9.75" customHeight="1">
      <c r="A1843" s="36" t="s">
        <v>99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>
        <v>2</v>
      </c>
      <c r="D1844" s="38">
        <v>0</v>
      </c>
      <c r="E1844" s="39">
        <v>0</v>
      </c>
      <c r="F1844" s="39">
        <v>0</v>
      </c>
      <c r="G1844" s="39">
        <v>0</v>
      </c>
      <c r="H1844" s="39">
        <v>0</v>
      </c>
      <c r="I1844" s="39">
        <v>0</v>
      </c>
      <c r="J1844" s="39">
        <v>0</v>
      </c>
      <c r="K1844" s="39">
        <v>0</v>
      </c>
      <c r="L1844" s="39">
        <v>1</v>
      </c>
      <c r="M1844" s="40">
        <v>2</v>
      </c>
      <c r="N1844" s="41">
        <f>MIN(D1844:M1844)</f>
        <v>0</v>
      </c>
      <c r="O1844" s="42">
        <f>C1844-N1844</f>
        <v>2</v>
      </c>
      <c r="P1844" s="43">
        <f>O1844/C1844</f>
        <v>1</v>
      </c>
    </row>
    <row r="1845" spans="1:16" ht="9.75" customHeight="1">
      <c r="A1845" s="5"/>
      <c r="B1845" s="37" t="s">
        <v>2</v>
      </c>
      <c r="C1845" s="37">
        <v>933</v>
      </c>
      <c r="D1845" s="38">
        <v>858</v>
      </c>
      <c r="E1845" s="39">
        <v>820</v>
      </c>
      <c r="F1845" s="39">
        <v>785</v>
      </c>
      <c r="G1845" s="39">
        <v>768</v>
      </c>
      <c r="H1845" s="39">
        <v>767</v>
      </c>
      <c r="I1845" s="39">
        <v>770</v>
      </c>
      <c r="J1845" s="39">
        <v>770</v>
      </c>
      <c r="K1845" s="39">
        <v>777</v>
      </c>
      <c r="L1845" s="39">
        <v>781</v>
      </c>
      <c r="M1845" s="40">
        <v>806</v>
      </c>
      <c r="N1845" s="41">
        <f>MIN(D1845:M1845)</f>
        <v>767</v>
      </c>
      <c r="O1845" s="42">
        <f>C1845-N1845</f>
        <v>166</v>
      </c>
      <c r="P1845" s="43">
        <f>O1845/C1845</f>
        <v>0.17792068595927116</v>
      </c>
    </row>
    <row r="1846" spans="1:16" ht="9.75" customHeight="1">
      <c r="A1846" s="5"/>
      <c r="B1846" s="37" t="s">
        <v>569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374</v>
      </c>
      <c r="C1848" s="37">
        <v>1</v>
      </c>
      <c r="D1848" s="38">
        <v>1</v>
      </c>
      <c r="E1848" s="39">
        <v>1</v>
      </c>
      <c r="F1848" s="39">
        <v>1</v>
      </c>
      <c r="G1848" s="39">
        <v>1</v>
      </c>
      <c r="H1848" s="39">
        <v>1</v>
      </c>
      <c r="I1848" s="39">
        <v>1</v>
      </c>
      <c r="J1848" s="39">
        <v>1</v>
      </c>
      <c r="K1848" s="39">
        <v>1</v>
      </c>
      <c r="L1848" s="39">
        <v>1</v>
      </c>
      <c r="M1848" s="40">
        <v>1</v>
      </c>
      <c r="N1848" s="41">
        <f>MIN(D1848:M1848)</f>
        <v>1</v>
      </c>
      <c r="O1848" s="42">
        <f>C1848-N1848</f>
        <v>0</v>
      </c>
      <c r="P1848" s="43">
        <f>O1848/C1848</f>
        <v>0</v>
      </c>
    </row>
    <row r="1849" spans="1:16" ht="9.75" customHeight="1">
      <c r="A1849" s="5"/>
      <c r="B1849" s="37" t="s">
        <v>288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288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288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288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288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289</v>
      </c>
      <c r="C1854" s="37">
        <f aca="true" t="shared" si="228" ref="C1854:M1854">SUM(C1848:C1853)</f>
        <v>1</v>
      </c>
      <c r="D1854" s="38">
        <f t="shared" si="228"/>
        <v>1</v>
      </c>
      <c r="E1854" s="39">
        <f t="shared" si="228"/>
        <v>1</v>
      </c>
      <c r="F1854" s="39">
        <f t="shared" si="228"/>
        <v>1</v>
      </c>
      <c r="G1854" s="39">
        <f t="shared" si="228"/>
        <v>1</v>
      </c>
      <c r="H1854" s="39">
        <f t="shared" si="228"/>
        <v>1</v>
      </c>
      <c r="I1854" s="39">
        <f t="shared" si="228"/>
        <v>1</v>
      </c>
      <c r="J1854" s="39">
        <f t="shared" si="228"/>
        <v>1</v>
      </c>
      <c r="K1854" s="39">
        <f t="shared" si="228"/>
        <v>1</v>
      </c>
      <c r="L1854" s="39">
        <f t="shared" si="228"/>
        <v>1</v>
      </c>
      <c r="M1854" s="40">
        <f t="shared" si="228"/>
        <v>1</v>
      </c>
      <c r="N1854" s="41">
        <f>MIN(D1854:M1854)</f>
        <v>1</v>
      </c>
      <c r="O1854" s="42">
        <f>C1854-N1854</f>
        <v>0</v>
      </c>
      <c r="P1854" s="43">
        <f>O1854/C1854</f>
        <v>0</v>
      </c>
    </row>
    <row r="1855" spans="1:16" ht="9.75" customHeight="1">
      <c r="A1855" s="5"/>
      <c r="B1855" s="37" t="s">
        <v>104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284</v>
      </c>
      <c r="C1856" s="37">
        <v>25</v>
      </c>
      <c r="D1856" s="38">
        <v>20</v>
      </c>
      <c r="E1856" s="39">
        <v>20</v>
      </c>
      <c r="F1856" s="39">
        <v>20</v>
      </c>
      <c r="G1856" s="39">
        <v>21</v>
      </c>
      <c r="H1856" s="39">
        <v>20</v>
      </c>
      <c r="I1856" s="39">
        <v>21</v>
      </c>
      <c r="J1856" s="39">
        <v>21</v>
      </c>
      <c r="K1856" s="39">
        <v>20</v>
      </c>
      <c r="L1856" s="39">
        <v>20</v>
      </c>
      <c r="M1856" s="40">
        <v>20</v>
      </c>
      <c r="N1856" s="41">
        <f>MIN(D1856:M1856)</f>
        <v>20</v>
      </c>
      <c r="O1856" s="42">
        <f>C1856-N1856</f>
        <v>5</v>
      </c>
      <c r="P1856" s="43">
        <f>O1856/C1856</f>
        <v>0.2</v>
      </c>
    </row>
    <row r="1857" spans="1:16" ht="9.75" customHeight="1">
      <c r="A1857" s="5"/>
      <c r="B1857" s="37" t="s">
        <v>285</v>
      </c>
      <c r="C1857" s="37">
        <v>2</v>
      </c>
      <c r="D1857" s="38">
        <v>2</v>
      </c>
      <c r="E1857" s="39">
        <v>2</v>
      </c>
      <c r="F1857" s="39">
        <v>2</v>
      </c>
      <c r="G1857" s="39">
        <v>2</v>
      </c>
      <c r="H1857" s="39">
        <v>2</v>
      </c>
      <c r="I1857" s="39">
        <v>2</v>
      </c>
      <c r="J1857" s="39">
        <v>2</v>
      </c>
      <c r="K1857" s="39">
        <v>2</v>
      </c>
      <c r="L1857" s="39">
        <v>2</v>
      </c>
      <c r="M1857" s="40">
        <v>2</v>
      </c>
      <c r="N1857" s="41">
        <f>MIN(D1857:M1857)</f>
        <v>2</v>
      </c>
      <c r="O1857" s="42">
        <f>C1857-N1857</f>
        <v>0</v>
      </c>
      <c r="P1857" s="43">
        <f>O1857/C1857</f>
        <v>0</v>
      </c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229" ref="C1859:M1859">SUM(C1843:C1847,C1854:C1858)</f>
        <v>963</v>
      </c>
      <c r="D1859" s="46">
        <f t="shared" si="229"/>
        <v>881</v>
      </c>
      <c r="E1859" s="47">
        <f t="shared" si="229"/>
        <v>843</v>
      </c>
      <c r="F1859" s="47">
        <f t="shared" si="229"/>
        <v>808</v>
      </c>
      <c r="G1859" s="47">
        <f t="shared" si="229"/>
        <v>792</v>
      </c>
      <c r="H1859" s="47">
        <f t="shared" si="229"/>
        <v>790</v>
      </c>
      <c r="I1859" s="47">
        <f t="shared" si="229"/>
        <v>794</v>
      </c>
      <c r="J1859" s="47">
        <f t="shared" si="229"/>
        <v>794</v>
      </c>
      <c r="K1859" s="47">
        <f t="shared" si="229"/>
        <v>800</v>
      </c>
      <c r="L1859" s="47">
        <f t="shared" si="229"/>
        <v>805</v>
      </c>
      <c r="M1859" s="48">
        <f t="shared" si="229"/>
        <v>831</v>
      </c>
      <c r="N1859" s="49">
        <f>MIN(D1859:M1859)</f>
        <v>790</v>
      </c>
      <c r="O1859" s="50">
        <f>C1859-N1859</f>
        <v>173</v>
      </c>
      <c r="P1859" s="51">
        <f>O1859/C1859</f>
        <v>0.17964693665628245</v>
      </c>
    </row>
    <row r="1860" spans="1:16" ht="9.75" customHeight="1">
      <c r="A1860" s="36" t="s">
        <v>93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/>
      <c r="D1861" s="38"/>
      <c r="E1861" s="39"/>
      <c r="F1861" s="39"/>
      <c r="G1861" s="39"/>
      <c r="H1861" s="39"/>
      <c r="I1861" s="39"/>
      <c r="J1861" s="39"/>
      <c r="K1861" s="39"/>
      <c r="L1861" s="39"/>
      <c r="M1861" s="40"/>
      <c r="N1861" s="41"/>
      <c r="O1861" s="42"/>
      <c r="P1861" s="43"/>
    </row>
    <row r="1862" spans="1:16" ht="9.75" customHeight="1">
      <c r="A1862" s="5"/>
      <c r="B1862" s="37" t="s">
        <v>2</v>
      </c>
      <c r="C1862" s="37">
        <v>594</v>
      </c>
      <c r="D1862" s="38">
        <v>577</v>
      </c>
      <c r="E1862" s="39">
        <v>566</v>
      </c>
      <c r="F1862" s="39">
        <v>555</v>
      </c>
      <c r="G1862" s="39">
        <v>544</v>
      </c>
      <c r="H1862" s="39">
        <v>542</v>
      </c>
      <c r="I1862" s="39">
        <v>541</v>
      </c>
      <c r="J1862" s="39">
        <v>536</v>
      </c>
      <c r="K1862" s="39">
        <v>540</v>
      </c>
      <c r="L1862" s="39">
        <v>546</v>
      </c>
      <c r="M1862" s="40">
        <v>555</v>
      </c>
      <c r="N1862" s="41">
        <f>MIN(D1862:M1862)</f>
        <v>536</v>
      </c>
      <c r="O1862" s="42">
        <f>C1862-N1862</f>
        <v>58</v>
      </c>
      <c r="P1862" s="43">
        <f>O1862/C1862</f>
        <v>0.09764309764309764</v>
      </c>
    </row>
    <row r="1863" spans="1:16" ht="9.75" customHeight="1">
      <c r="A1863" s="5"/>
      <c r="B1863" s="37" t="s">
        <v>569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288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288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288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288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288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288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289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104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284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285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230" ref="C1876:M1876">SUM(C1860:C1864,C1871:C1875)</f>
        <v>594</v>
      </c>
      <c r="D1876" s="46">
        <f t="shared" si="230"/>
        <v>577</v>
      </c>
      <c r="E1876" s="47">
        <f t="shared" si="230"/>
        <v>566</v>
      </c>
      <c r="F1876" s="47">
        <f t="shared" si="230"/>
        <v>555</v>
      </c>
      <c r="G1876" s="47">
        <f t="shared" si="230"/>
        <v>544</v>
      </c>
      <c r="H1876" s="47">
        <f t="shared" si="230"/>
        <v>542</v>
      </c>
      <c r="I1876" s="47">
        <f t="shared" si="230"/>
        <v>541</v>
      </c>
      <c r="J1876" s="47">
        <f t="shared" si="230"/>
        <v>536</v>
      </c>
      <c r="K1876" s="47">
        <f t="shared" si="230"/>
        <v>540</v>
      </c>
      <c r="L1876" s="47">
        <f t="shared" si="230"/>
        <v>546</v>
      </c>
      <c r="M1876" s="48">
        <f t="shared" si="230"/>
        <v>555</v>
      </c>
      <c r="N1876" s="49">
        <f>MIN(D1876:M1876)</f>
        <v>536</v>
      </c>
      <c r="O1876" s="50">
        <f>C1876-N1876</f>
        <v>58</v>
      </c>
      <c r="P1876" s="51">
        <f>O1876/C1876</f>
        <v>0.09764309764309764</v>
      </c>
    </row>
    <row r="1877" spans="1:16" ht="9.75" customHeight="1">
      <c r="A1877" s="36" t="s">
        <v>102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>
        <v>472</v>
      </c>
      <c r="D1879" s="38">
        <v>0</v>
      </c>
      <c r="E1879" s="39">
        <v>0</v>
      </c>
      <c r="F1879" s="39">
        <v>0</v>
      </c>
      <c r="G1879" s="39">
        <v>0</v>
      </c>
      <c r="H1879" s="39">
        <v>0</v>
      </c>
      <c r="I1879" s="39">
        <v>0</v>
      </c>
      <c r="J1879" s="39">
        <v>0</v>
      </c>
      <c r="K1879" s="39">
        <v>0</v>
      </c>
      <c r="L1879" s="39">
        <v>0</v>
      </c>
      <c r="M1879" s="40">
        <v>0</v>
      </c>
      <c r="N1879" s="41">
        <f>MIN(D1879:M1879)</f>
        <v>0</v>
      </c>
      <c r="O1879" s="42">
        <f>C1879-N1879</f>
        <v>472</v>
      </c>
      <c r="P1879" s="43">
        <f>O1879/C1879</f>
        <v>1</v>
      </c>
    </row>
    <row r="1880" spans="1:16" ht="9.75" customHeight="1">
      <c r="A1880" s="5"/>
      <c r="B1880" s="37" t="s">
        <v>569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288</v>
      </c>
      <c r="C1882" s="37"/>
      <c r="D1882" s="38"/>
      <c r="E1882" s="39"/>
      <c r="F1882" s="39"/>
      <c r="G1882" s="39"/>
      <c r="H1882" s="39"/>
      <c r="I1882" s="39"/>
      <c r="J1882" s="39"/>
      <c r="K1882" s="39"/>
      <c r="L1882" s="39"/>
      <c r="M1882" s="40"/>
      <c r="N1882" s="41"/>
      <c r="O1882" s="42"/>
      <c r="P1882" s="43"/>
    </row>
    <row r="1883" spans="1:16" ht="9.75" customHeight="1">
      <c r="A1883" s="5"/>
      <c r="B1883" s="37" t="s">
        <v>288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288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288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288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288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289</v>
      </c>
      <c r="C1888" s="37"/>
      <c r="D1888" s="38"/>
      <c r="E1888" s="39"/>
      <c r="F1888" s="39"/>
      <c r="G1888" s="39"/>
      <c r="H1888" s="39"/>
      <c r="I1888" s="39"/>
      <c r="J1888" s="39"/>
      <c r="K1888" s="39"/>
      <c r="L1888" s="39"/>
      <c r="M1888" s="40"/>
      <c r="N1888" s="41"/>
      <c r="O1888" s="42"/>
      <c r="P1888" s="43"/>
    </row>
    <row r="1889" spans="1:16" ht="9.75" customHeight="1">
      <c r="A1889" s="5"/>
      <c r="B1889" s="37" t="s">
        <v>104</v>
      </c>
      <c r="C1889" s="37"/>
      <c r="D1889" s="38"/>
      <c r="E1889" s="39"/>
      <c r="F1889" s="39"/>
      <c r="G1889" s="39"/>
      <c r="H1889" s="39"/>
      <c r="I1889" s="39"/>
      <c r="J1889" s="39"/>
      <c r="K1889" s="39"/>
      <c r="L1889" s="39"/>
      <c r="M1889" s="40"/>
      <c r="N1889" s="41"/>
      <c r="O1889" s="42"/>
      <c r="P1889" s="43"/>
    </row>
    <row r="1890" spans="1:16" ht="9.75" customHeight="1">
      <c r="A1890" s="5"/>
      <c r="B1890" s="37" t="s">
        <v>284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285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231" ref="C1893:M1893">SUM(C1877:C1881,C1888:C1892)</f>
        <v>472</v>
      </c>
      <c r="D1893" s="46">
        <f t="shared" si="231"/>
        <v>0</v>
      </c>
      <c r="E1893" s="47">
        <f t="shared" si="231"/>
        <v>0</v>
      </c>
      <c r="F1893" s="47">
        <f t="shared" si="231"/>
        <v>0</v>
      </c>
      <c r="G1893" s="47">
        <f t="shared" si="231"/>
        <v>0</v>
      </c>
      <c r="H1893" s="47">
        <f t="shared" si="231"/>
        <v>0</v>
      </c>
      <c r="I1893" s="47">
        <f t="shared" si="231"/>
        <v>0</v>
      </c>
      <c r="J1893" s="47">
        <f t="shared" si="231"/>
        <v>0</v>
      </c>
      <c r="K1893" s="47">
        <f t="shared" si="231"/>
        <v>0</v>
      </c>
      <c r="L1893" s="47">
        <f t="shared" si="231"/>
        <v>0</v>
      </c>
      <c r="M1893" s="48">
        <f t="shared" si="231"/>
        <v>0</v>
      </c>
      <c r="N1893" s="49">
        <f>MIN(D1893:M1893)</f>
        <v>0</v>
      </c>
      <c r="O1893" s="50">
        <f>C1893-N1893</f>
        <v>472</v>
      </c>
      <c r="P1893" s="51">
        <f>O1893/C1893</f>
        <v>1</v>
      </c>
    </row>
    <row r="1894" spans="1:16" ht="9.75" customHeight="1">
      <c r="A1894" s="36" t="s">
        <v>94</v>
      </c>
      <c r="B1894" s="52" t="s">
        <v>0</v>
      </c>
      <c r="C1894" s="52"/>
      <c r="D1894" s="53"/>
      <c r="E1894" s="54"/>
      <c r="F1894" s="54"/>
      <c r="G1894" s="54"/>
      <c r="H1894" s="54"/>
      <c r="I1894" s="54"/>
      <c r="J1894" s="54"/>
      <c r="K1894" s="54"/>
      <c r="L1894" s="54"/>
      <c r="M1894" s="55"/>
      <c r="N1894" s="56"/>
      <c r="O1894" s="57"/>
      <c r="P1894" s="58"/>
    </row>
    <row r="1895" spans="1:16" ht="9.75" customHeight="1">
      <c r="A1895" s="5"/>
      <c r="B1895" s="37" t="s">
        <v>1</v>
      </c>
      <c r="C1895" s="37"/>
      <c r="D1895" s="38"/>
      <c r="E1895" s="39"/>
      <c r="F1895" s="39"/>
      <c r="G1895" s="39"/>
      <c r="H1895" s="39"/>
      <c r="I1895" s="39"/>
      <c r="J1895" s="39"/>
      <c r="K1895" s="39"/>
      <c r="L1895" s="39"/>
      <c r="M1895" s="40"/>
      <c r="N1895" s="41"/>
      <c r="O1895" s="42"/>
      <c r="P1895" s="43"/>
    </row>
    <row r="1896" spans="1:16" ht="9.75" customHeight="1">
      <c r="A1896" s="5"/>
      <c r="B1896" s="37" t="s">
        <v>2</v>
      </c>
      <c r="C1896" s="37"/>
      <c r="D1896" s="38"/>
      <c r="E1896" s="39"/>
      <c r="F1896" s="39"/>
      <c r="G1896" s="39"/>
      <c r="H1896" s="39"/>
      <c r="I1896" s="39"/>
      <c r="J1896" s="39"/>
      <c r="K1896" s="39"/>
      <c r="L1896" s="39"/>
      <c r="M1896" s="40"/>
      <c r="N1896" s="41"/>
      <c r="O1896" s="42"/>
      <c r="P1896" s="43"/>
    </row>
    <row r="1897" spans="1:16" ht="9.75" customHeight="1">
      <c r="A1897" s="5"/>
      <c r="B1897" s="37" t="s">
        <v>569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384</v>
      </c>
      <c r="C1899" s="37">
        <v>213</v>
      </c>
      <c r="D1899" s="38">
        <v>126</v>
      </c>
      <c r="E1899" s="39">
        <v>79</v>
      </c>
      <c r="F1899" s="39">
        <v>50</v>
      </c>
      <c r="G1899" s="39">
        <v>29</v>
      </c>
      <c r="H1899" s="39">
        <v>43</v>
      </c>
      <c r="I1899" s="39">
        <v>60</v>
      </c>
      <c r="J1899" s="39">
        <v>38</v>
      </c>
      <c r="K1899" s="39">
        <v>46</v>
      </c>
      <c r="L1899" s="39">
        <v>70</v>
      </c>
      <c r="M1899" s="40">
        <v>98</v>
      </c>
      <c r="N1899" s="41">
        <f>MIN(D1899:M1899)</f>
        <v>29</v>
      </c>
      <c r="O1899" s="42">
        <f>C1899-N1899</f>
        <v>184</v>
      </c>
      <c r="P1899" s="43">
        <f>O1899/C1899</f>
        <v>0.863849765258216</v>
      </c>
    </row>
    <row r="1900" spans="1:16" ht="9.75" customHeight="1">
      <c r="A1900" s="5"/>
      <c r="B1900" s="37" t="s">
        <v>288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288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288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288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288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289</v>
      </c>
      <c r="C1905" s="37">
        <f aca="true" t="shared" si="232" ref="C1905:M1905">SUM(C1899:C1904)</f>
        <v>213</v>
      </c>
      <c r="D1905" s="38">
        <f t="shared" si="232"/>
        <v>126</v>
      </c>
      <c r="E1905" s="39">
        <f t="shared" si="232"/>
        <v>79</v>
      </c>
      <c r="F1905" s="39">
        <f t="shared" si="232"/>
        <v>50</v>
      </c>
      <c r="G1905" s="39">
        <f t="shared" si="232"/>
        <v>29</v>
      </c>
      <c r="H1905" s="39">
        <f t="shared" si="232"/>
        <v>43</v>
      </c>
      <c r="I1905" s="39">
        <f t="shared" si="232"/>
        <v>60</v>
      </c>
      <c r="J1905" s="39">
        <f t="shared" si="232"/>
        <v>38</v>
      </c>
      <c r="K1905" s="39">
        <f t="shared" si="232"/>
        <v>46</v>
      </c>
      <c r="L1905" s="39">
        <f t="shared" si="232"/>
        <v>70</v>
      </c>
      <c r="M1905" s="40">
        <f t="shared" si="232"/>
        <v>98</v>
      </c>
      <c r="N1905" s="41">
        <f>MIN(D1905:M1905)</f>
        <v>29</v>
      </c>
      <c r="O1905" s="42">
        <f>C1905-N1905</f>
        <v>184</v>
      </c>
      <c r="P1905" s="43">
        <f>O1905/C1905</f>
        <v>0.863849765258216</v>
      </c>
    </row>
    <row r="1906" spans="1:16" ht="9.75" customHeight="1">
      <c r="A1906" s="5"/>
      <c r="B1906" s="37" t="s">
        <v>104</v>
      </c>
      <c r="C1906" s="37">
        <v>24</v>
      </c>
      <c r="D1906" s="38">
        <v>11</v>
      </c>
      <c r="E1906" s="39">
        <v>5</v>
      </c>
      <c r="F1906" s="39">
        <v>1</v>
      </c>
      <c r="G1906" s="39">
        <v>1</v>
      </c>
      <c r="H1906" s="39">
        <v>3</v>
      </c>
      <c r="I1906" s="39">
        <v>4</v>
      </c>
      <c r="J1906" s="39">
        <v>2</v>
      </c>
      <c r="K1906" s="39">
        <v>4</v>
      </c>
      <c r="L1906" s="39">
        <v>6</v>
      </c>
      <c r="M1906" s="40">
        <v>11</v>
      </c>
      <c r="N1906" s="41">
        <f>MIN(D1906:M1906)</f>
        <v>1</v>
      </c>
      <c r="O1906" s="42">
        <f>C1906-N1906</f>
        <v>23</v>
      </c>
      <c r="P1906" s="43">
        <f>O1906/C1906</f>
        <v>0.9583333333333334</v>
      </c>
    </row>
    <row r="1907" spans="1:16" ht="9.75" customHeight="1">
      <c r="A1907" s="5"/>
      <c r="B1907" s="37" t="s">
        <v>284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285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233" ref="C1910:M1910">SUM(C1894:C1898,C1905:C1909)</f>
        <v>237</v>
      </c>
      <c r="D1910" s="46">
        <f t="shared" si="233"/>
        <v>137</v>
      </c>
      <c r="E1910" s="47">
        <f t="shared" si="233"/>
        <v>84</v>
      </c>
      <c r="F1910" s="47">
        <f t="shared" si="233"/>
        <v>51</v>
      </c>
      <c r="G1910" s="47">
        <f t="shared" si="233"/>
        <v>30</v>
      </c>
      <c r="H1910" s="47">
        <f t="shared" si="233"/>
        <v>46</v>
      </c>
      <c r="I1910" s="47">
        <f t="shared" si="233"/>
        <v>64</v>
      </c>
      <c r="J1910" s="47">
        <f t="shared" si="233"/>
        <v>40</v>
      </c>
      <c r="K1910" s="47">
        <f t="shared" si="233"/>
        <v>50</v>
      </c>
      <c r="L1910" s="47">
        <f t="shared" si="233"/>
        <v>76</v>
      </c>
      <c r="M1910" s="48">
        <f t="shared" si="233"/>
        <v>109</v>
      </c>
      <c r="N1910" s="49">
        <f>MIN(D1910:M1910)</f>
        <v>30</v>
      </c>
      <c r="O1910" s="50">
        <f>C1910-N1910</f>
        <v>207</v>
      </c>
      <c r="P1910" s="51">
        <f>O1910/C1910</f>
        <v>0.8734177215189873</v>
      </c>
    </row>
    <row r="1911" spans="1:16" ht="9.75" customHeight="1">
      <c r="A1911" s="36" t="s">
        <v>95</v>
      </c>
      <c r="B1911" s="52" t="s">
        <v>0</v>
      </c>
      <c r="C1911" s="52">
        <v>109</v>
      </c>
      <c r="D1911" s="53">
        <v>51</v>
      </c>
      <c r="E1911" s="54">
        <v>38</v>
      </c>
      <c r="F1911" s="54">
        <v>28</v>
      </c>
      <c r="G1911" s="54">
        <v>26</v>
      </c>
      <c r="H1911" s="54">
        <v>26</v>
      </c>
      <c r="I1911" s="54">
        <v>28</v>
      </c>
      <c r="J1911" s="54">
        <v>26</v>
      </c>
      <c r="K1911" s="54">
        <v>28</v>
      </c>
      <c r="L1911" s="54">
        <v>34</v>
      </c>
      <c r="M1911" s="55">
        <v>43</v>
      </c>
      <c r="N1911" s="56">
        <f>MIN(D1911:M1911)</f>
        <v>26</v>
      </c>
      <c r="O1911" s="57">
        <f>C1911-N1911</f>
        <v>83</v>
      </c>
      <c r="P1911" s="58">
        <f>O1911/C1911</f>
        <v>0.7614678899082569</v>
      </c>
    </row>
    <row r="1912" spans="1:16" ht="9.75" customHeight="1">
      <c r="A1912" s="5"/>
      <c r="B1912" s="37" t="s">
        <v>1</v>
      </c>
      <c r="C1912" s="37"/>
      <c r="D1912" s="38"/>
      <c r="E1912" s="39"/>
      <c r="F1912" s="39"/>
      <c r="G1912" s="39"/>
      <c r="H1912" s="39"/>
      <c r="I1912" s="39"/>
      <c r="J1912" s="39"/>
      <c r="K1912" s="39"/>
      <c r="L1912" s="39"/>
      <c r="M1912" s="40"/>
      <c r="N1912" s="41"/>
      <c r="O1912" s="42"/>
      <c r="P1912" s="43"/>
    </row>
    <row r="1913" spans="1:16" ht="9.75" customHeight="1">
      <c r="A1913" s="5"/>
      <c r="B1913" s="37" t="s">
        <v>2</v>
      </c>
      <c r="C1913" s="37"/>
      <c r="D1913" s="38"/>
      <c r="E1913" s="39"/>
      <c r="F1913" s="39"/>
      <c r="G1913" s="39"/>
      <c r="H1913" s="39"/>
      <c r="I1913" s="39"/>
      <c r="J1913" s="39"/>
      <c r="K1913" s="39"/>
      <c r="L1913" s="39"/>
      <c r="M1913" s="40"/>
      <c r="N1913" s="41"/>
      <c r="O1913" s="42"/>
      <c r="P1913" s="43"/>
    </row>
    <row r="1914" spans="1:16" ht="9.75" customHeight="1">
      <c r="A1914" s="5"/>
      <c r="B1914" s="37" t="s">
        <v>569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394</v>
      </c>
      <c r="C1916" s="37">
        <v>9</v>
      </c>
      <c r="D1916" s="38">
        <v>5</v>
      </c>
      <c r="E1916" s="39">
        <v>3</v>
      </c>
      <c r="F1916" s="39">
        <v>4</v>
      </c>
      <c r="G1916" s="39">
        <v>2</v>
      </c>
      <c r="H1916" s="39">
        <v>2</v>
      </c>
      <c r="I1916" s="39">
        <v>2</v>
      </c>
      <c r="J1916" s="39">
        <v>3</v>
      </c>
      <c r="K1916" s="39">
        <v>2</v>
      </c>
      <c r="L1916" s="39">
        <v>2</v>
      </c>
      <c r="M1916" s="40">
        <v>1</v>
      </c>
      <c r="N1916" s="41">
        <f>MIN(D1916:M1916)</f>
        <v>1</v>
      </c>
      <c r="O1916" s="42">
        <f>C1916-N1916</f>
        <v>8</v>
      </c>
      <c r="P1916" s="43">
        <f>O1916/C1916</f>
        <v>0.8888888888888888</v>
      </c>
    </row>
    <row r="1917" spans="1:16" ht="9.75" customHeight="1">
      <c r="A1917" s="5"/>
      <c r="B1917" s="37" t="s">
        <v>288</v>
      </c>
      <c r="C1917" s="37"/>
      <c r="D1917" s="38"/>
      <c r="E1917" s="39"/>
      <c r="F1917" s="39"/>
      <c r="G1917" s="39"/>
      <c r="H1917" s="39"/>
      <c r="I1917" s="39"/>
      <c r="J1917" s="39"/>
      <c r="K1917" s="39"/>
      <c r="L1917" s="39"/>
      <c r="M1917" s="40"/>
      <c r="N1917" s="41"/>
      <c r="O1917" s="42"/>
      <c r="P1917" s="43"/>
    </row>
    <row r="1918" spans="1:16" ht="9.75" customHeight="1">
      <c r="A1918" s="5"/>
      <c r="B1918" s="37" t="s">
        <v>288</v>
      </c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40"/>
      <c r="N1918" s="41"/>
      <c r="O1918" s="42"/>
      <c r="P1918" s="43"/>
    </row>
    <row r="1919" spans="1:16" ht="9.75" customHeight="1">
      <c r="A1919" s="5"/>
      <c r="B1919" s="37" t="s">
        <v>288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288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288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289</v>
      </c>
      <c r="C1922" s="37">
        <f aca="true" t="shared" si="234" ref="C1922:M1922">SUM(C1916:C1921)</f>
        <v>9</v>
      </c>
      <c r="D1922" s="38">
        <f t="shared" si="234"/>
        <v>5</v>
      </c>
      <c r="E1922" s="39">
        <f t="shared" si="234"/>
        <v>3</v>
      </c>
      <c r="F1922" s="39">
        <f t="shared" si="234"/>
        <v>4</v>
      </c>
      <c r="G1922" s="39">
        <f t="shared" si="234"/>
        <v>2</v>
      </c>
      <c r="H1922" s="39">
        <f t="shared" si="234"/>
        <v>2</v>
      </c>
      <c r="I1922" s="39">
        <f t="shared" si="234"/>
        <v>2</v>
      </c>
      <c r="J1922" s="39">
        <f t="shared" si="234"/>
        <v>3</v>
      </c>
      <c r="K1922" s="39">
        <f t="shared" si="234"/>
        <v>2</v>
      </c>
      <c r="L1922" s="39">
        <f t="shared" si="234"/>
        <v>2</v>
      </c>
      <c r="M1922" s="40">
        <f t="shared" si="234"/>
        <v>1</v>
      </c>
      <c r="N1922" s="41">
        <f aca="true" t="shared" si="235" ref="N1922:N1927">MIN(D1922:M1922)</f>
        <v>1</v>
      </c>
      <c r="O1922" s="42">
        <f aca="true" t="shared" si="236" ref="O1922:O1927">C1922-N1922</f>
        <v>8</v>
      </c>
      <c r="P1922" s="43">
        <f aca="true" t="shared" si="237" ref="P1922:P1927">O1922/C1922</f>
        <v>0.8888888888888888</v>
      </c>
    </row>
    <row r="1923" spans="1:16" ht="9.75" customHeight="1">
      <c r="A1923" s="5"/>
      <c r="B1923" s="37" t="s">
        <v>104</v>
      </c>
      <c r="C1923" s="37">
        <v>5</v>
      </c>
      <c r="D1923" s="38">
        <v>1</v>
      </c>
      <c r="E1923" s="39">
        <v>1</v>
      </c>
      <c r="F1923" s="39">
        <v>1</v>
      </c>
      <c r="G1923" s="39">
        <v>0</v>
      </c>
      <c r="H1923" s="39">
        <v>0</v>
      </c>
      <c r="I1923" s="39">
        <v>0</v>
      </c>
      <c r="J1923" s="39">
        <v>0</v>
      </c>
      <c r="K1923" s="39">
        <v>1</v>
      </c>
      <c r="L1923" s="39">
        <v>1</v>
      </c>
      <c r="M1923" s="40">
        <v>1</v>
      </c>
      <c r="N1923" s="41">
        <f t="shared" si="235"/>
        <v>0</v>
      </c>
      <c r="O1923" s="42">
        <f t="shared" si="236"/>
        <v>5</v>
      </c>
      <c r="P1923" s="43">
        <f t="shared" si="237"/>
        <v>1</v>
      </c>
    </row>
    <row r="1924" spans="1:16" ht="9.75" customHeight="1">
      <c r="A1924" s="5"/>
      <c r="B1924" s="37" t="s">
        <v>284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285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238" ref="C1927:M1927">SUM(C1911:C1915,C1922:C1926)</f>
        <v>123</v>
      </c>
      <c r="D1927" s="46">
        <f t="shared" si="238"/>
        <v>57</v>
      </c>
      <c r="E1927" s="47">
        <f t="shared" si="238"/>
        <v>42</v>
      </c>
      <c r="F1927" s="47">
        <f t="shared" si="238"/>
        <v>33</v>
      </c>
      <c r="G1927" s="47">
        <f t="shared" si="238"/>
        <v>28</v>
      </c>
      <c r="H1927" s="47">
        <f t="shared" si="238"/>
        <v>28</v>
      </c>
      <c r="I1927" s="47">
        <f t="shared" si="238"/>
        <v>30</v>
      </c>
      <c r="J1927" s="47">
        <f t="shared" si="238"/>
        <v>29</v>
      </c>
      <c r="K1927" s="47">
        <f t="shared" si="238"/>
        <v>31</v>
      </c>
      <c r="L1927" s="47">
        <f t="shared" si="238"/>
        <v>37</v>
      </c>
      <c r="M1927" s="48">
        <f t="shared" si="238"/>
        <v>45</v>
      </c>
      <c r="N1927" s="49">
        <f t="shared" si="235"/>
        <v>28</v>
      </c>
      <c r="O1927" s="50">
        <f t="shared" si="236"/>
        <v>95</v>
      </c>
      <c r="P1927" s="51">
        <f t="shared" si="237"/>
        <v>0.7723577235772358</v>
      </c>
    </row>
    <row r="1928" spans="1:16" ht="9.75" customHeight="1">
      <c r="A1928" s="36" t="s">
        <v>96</v>
      </c>
      <c r="B1928" s="52" t="s">
        <v>0</v>
      </c>
      <c r="C1928" s="52">
        <v>2</v>
      </c>
      <c r="D1928" s="53">
        <v>1</v>
      </c>
      <c r="E1928" s="54">
        <v>1</v>
      </c>
      <c r="F1928" s="54">
        <v>1</v>
      </c>
      <c r="G1928" s="54">
        <v>1</v>
      </c>
      <c r="H1928" s="54">
        <v>1</v>
      </c>
      <c r="I1928" s="54">
        <v>1</v>
      </c>
      <c r="J1928" s="54">
        <v>1</v>
      </c>
      <c r="K1928" s="54">
        <v>0</v>
      </c>
      <c r="L1928" s="54">
        <v>1</v>
      </c>
      <c r="M1928" s="55">
        <v>1</v>
      </c>
      <c r="N1928" s="56">
        <f>MIN(D1928:M1928)</f>
        <v>0</v>
      </c>
      <c r="O1928" s="57">
        <f>C1928-N1928</f>
        <v>2</v>
      </c>
      <c r="P1928" s="58">
        <f>O1928/C1928</f>
        <v>1</v>
      </c>
    </row>
    <row r="1929" spans="1:16" ht="9.75" customHeight="1">
      <c r="A1929" s="5"/>
      <c r="B1929" s="37" t="s">
        <v>1</v>
      </c>
      <c r="C1929" s="37">
        <v>328</v>
      </c>
      <c r="D1929" s="38">
        <v>78</v>
      </c>
      <c r="E1929" s="39">
        <v>49</v>
      </c>
      <c r="F1929" s="39">
        <v>30</v>
      </c>
      <c r="G1929" s="39">
        <v>19</v>
      </c>
      <c r="H1929" s="39">
        <v>26</v>
      </c>
      <c r="I1929" s="39">
        <v>29</v>
      </c>
      <c r="J1929" s="39">
        <v>32</v>
      </c>
      <c r="K1929" s="39">
        <v>41</v>
      </c>
      <c r="L1929" s="39">
        <v>66</v>
      </c>
      <c r="M1929" s="40">
        <v>125</v>
      </c>
      <c r="N1929" s="41">
        <f>MIN(D1929:M1929)</f>
        <v>19</v>
      </c>
      <c r="O1929" s="42">
        <f>C1929-N1929</f>
        <v>309</v>
      </c>
      <c r="P1929" s="43">
        <f>O1929/C1929</f>
        <v>0.9420731707317073</v>
      </c>
    </row>
    <row r="1930" spans="1:16" ht="9.75" customHeight="1">
      <c r="A1930" s="5"/>
      <c r="B1930" s="37" t="s">
        <v>2</v>
      </c>
      <c r="C1930" s="37"/>
      <c r="D1930" s="38"/>
      <c r="E1930" s="39"/>
      <c r="F1930" s="39"/>
      <c r="G1930" s="39"/>
      <c r="H1930" s="39"/>
      <c r="I1930" s="39"/>
      <c r="J1930" s="39"/>
      <c r="K1930" s="39"/>
      <c r="L1930" s="39"/>
      <c r="M1930" s="40"/>
      <c r="N1930" s="41"/>
      <c r="O1930" s="42"/>
      <c r="P1930" s="43"/>
    </row>
    <row r="1931" spans="1:16" ht="9.75" customHeight="1">
      <c r="A1931" s="5"/>
      <c r="B1931" s="37" t="s">
        <v>569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508</v>
      </c>
      <c r="C1933" s="37">
        <v>1</v>
      </c>
      <c r="D1933" s="38">
        <v>0</v>
      </c>
      <c r="E1933" s="39">
        <v>0</v>
      </c>
      <c r="F1933" s="39">
        <v>0</v>
      </c>
      <c r="G1933" s="39">
        <v>0</v>
      </c>
      <c r="H1933" s="39">
        <v>0</v>
      </c>
      <c r="I1933" s="39">
        <v>0</v>
      </c>
      <c r="J1933" s="39">
        <v>0</v>
      </c>
      <c r="K1933" s="39">
        <v>0</v>
      </c>
      <c r="L1933" s="39">
        <v>0</v>
      </c>
      <c r="M1933" s="40">
        <v>0</v>
      </c>
      <c r="N1933" s="41">
        <f>MIN(D1933:M1933)</f>
        <v>0</v>
      </c>
      <c r="O1933" s="42">
        <f>C1933-N1933</f>
        <v>1</v>
      </c>
      <c r="P1933" s="43">
        <f>O1933/C1933</f>
        <v>1</v>
      </c>
    </row>
    <row r="1934" spans="1:16" ht="9.75" customHeight="1">
      <c r="A1934" s="5"/>
      <c r="B1934" s="37" t="s">
        <v>314</v>
      </c>
      <c r="C1934" s="37">
        <v>2</v>
      </c>
      <c r="D1934" s="38">
        <v>2</v>
      </c>
      <c r="E1934" s="39">
        <v>2</v>
      </c>
      <c r="F1934" s="39">
        <v>2</v>
      </c>
      <c r="G1934" s="39">
        <v>2</v>
      </c>
      <c r="H1934" s="39">
        <v>2</v>
      </c>
      <c r="I1934" s="39">
        <v>2</v>
      </c>
      <c r="J1934" s="39">
        <v>2</v>
      </c>
      <c r="K1934" s="39">
        <v>2</v>
      </c>
      <c r="L1934" s="39">
        <v>2</v>
      </c>
      <c r="M1934" s="40">
        <v>2</v>
      </c>
      <c r="N1934" s="41">
        <f>MIN(D1934:M1934)</f>
        <v>2</v>
      </c>
      <c r="O1934" s="42">
        <f>C1934-N1934</f>
        <v>0</v>
      </c>
      <c r="P1934" s="43">
        <f>O1934/C1934</f>
        <v>0</v>
      </c>
    </row>
    <row r="1935" spans="1:16" ht="9.75" customHeight="1">
      <c r="A1935" s="5"/>
      <c r="B1935" s="37" t="s">
        <v>288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288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288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288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289</v>
      </c>
      <c r="C1939" s="37">
        <f aca="true" t="shared" si="239" ref="C1939:M1939">SUM(C1933:C1938)</f>
        <v>3</v>
      </c>
      <c r="D1939" s="38">
        <f t="shared" si="239"/>
        <v>2</v>
      </c>
      <c r="E1939" s="39">
        <f t="shared" si="239"/>
        <v>2</v>
      </c>
      <c r="F1939" s="39">
        <f t="shared" si="239"/>
        <v>2</v>
      </c>
      <c r="G1939" s="39">
        <f t="shared" si="239"/>
        <v>2</v>
      </c>
      <c r="H1939" s="39">
        <f t="shared" si="239"/>
        <v>2</v>
      </c>
      <c r="I1939" s="39">
        <f t="shared" si="239"/>
        <v>2</v>
      </c>
      <c r="J1939" s="39">
        <f t="shared" si="239"/>
        <v>2</v>
      </c>
      <c r="K1939" s="39">
        <f t="shared" si="239"/>
        <v>2</v>
      </c>
      <c r="L1939" s="39">
        <f t="shared" si="239"/>
        <v>2</v>
      </c>
      <c r="M1939" s="40">
        <f t="shared" si="239"/>
        <v>2</v>
      </c>
      <c r="N1939" s="41">
        <f>MIN(D1939:M1939)</f>
        <v>2</v>
      </c>
      <c r="O1939" s="42">
        <f>C1939-N1939</f>
        <v>1</v>
      </c>
      <c r="P1939" s="43">
        <f>O1939/C1939</f>
        <v>0.3333333333333333</v>
      </c>
    </row>
    <row r="1940" spans="1:16" ht="9.75" customHeight="1">
      <c r="A1940" s="5"/>
      <c r="B1940" s="37" t="s">
        <v>104</v>
      </c>
      <c r="C1940" s="37">
        <v>11</v>
      </c>
      <c r="D1940" s="38">
        <v>3</v>
      </c>
      <c r="E1940" s="39">
        <v>2</v>
      </c>
      <c r="F1940" s="39">
        <v>1</v>
      </c>
      <c r="G1940" s="39">
        <v>1</v>
      </c>
      <c r="H1940" s="39">
        <v>1</v>
      </c>
      <c r="I1940" s="39">
        <v>1</v>
      </c>
      <c r="J1940" s="39">
        <v>2</v>
      </c>
      <c r="K1940" s="39">
        <v>2</v>
      </c>
      <c r="L1940" s="39">
        <v>3</v>
      </c>
      <c r="M1940" s="40">
        <v>4</v>
      </c>
      <c r="N1940" s="41">
        <f>MIN(D1940:M1940)</f>
        <v>1</v>
      </c>
      <c r="O1940" s="42">
        <f>C1940-N1940</f>
        <v>10</v>
      </c>
      <c r="P1940" s="43">
        <f>O1940/C1940</f>
        <v>0.9090909090909091</v>
      </c>
    </row>
    <row r="1941" spans="1:16" ht="9.75" customHeight="1">
      <c r="A1941" s="5"/>
      <c r="B1941" s="37" t="s">
        <v>284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285</v>
      </c>
      <c r="C1942" s="37"/>
      <c r="D1942" s="38"/>
      <c r="E1942" s="39"/>
      <c r="F1942" s="39"/>
      <c r="G1942" s="39"/>
      <c r="H1942" s="39"/>
      <c r="I1942" s="39"/>
      <c r="J1942" s="39"/>
      <c r="K1942" s="39"/>
      <c r="L1942" s="39"/>
      <c r="M1942" s="40"/>
      <c r="N1942" s="41"/>
      <c r="O1942" s="42"/>
      <c r="P1942" s="43"/>
    </row>
    <row r="1943" spans="1:16" ht="9.75" customHeight="1">
      <c r="A1943" s="5"/>
      <c r="B1943" s="37" t="s">
        <v>4</v>
      </c>
      <c r="C1943" s="37"/>
      <c r="D1943" s="38"/>
      <c r="E1943" s="39"/>
      <c r="F1943" s="39"/>
      <c r="G1943" s="39"/>
      <c r="H1943" s="39"/>
      <c r="I1943" s="39"/>
      <c r="J1943" s="39"/>
      <c r="K1943" s="39"/>
      <c r="L1943" s="39"/>
      <c r="M1943" s="40"/>
      <c r="N1943" s="41"/>
      <c r="O1943" s="42"/>
      <c r="P1943" s="43"/>
    </row>
    <row r="1944" spans="1:16" ht="9.75" customHeight="1">
      <c r="A1944" s="44"/>
      <c r="B1944" s="45" t="s">
        <v>5</v>
      </c>
      <c r="C1944" s="45">
        <f aca="true" t="shared" si="240" ref="C1944:M1944">SUM(C1928:C1932,C1939:C1943)</f>
        <v>344</v>
      </c>
      <c r="D1944" s="46">
        <f t="shared" si="240"/>
        <v>84</v>
      </c>
      <c r="E1944" s="47">
        <f t="shared" si="240"/>
        <v>54</v>
      </c>
      <c r="F1944" s="47">
        <f t="shared" si="240"/>
        <v>34</v>
      </c>
      <c r="G1944" s="47">
        <f t="shared" si="240"/>
        <v>23</v>
      </c>
      <c r="H1944" s="47">
        <f t="shared" si="240"/>
        <v>30</v>
      </c>
      <c r="I1944" s="47">
        <f t="shared" si="240"/>
        <v>33</v>
      </c>
      <c r="J1944" s="47">
        <f t="shared" si="240"/>
        <v>37</v>
      </c>
      <c r="K1944" s="47">
        <f t="shared" si="240"/>
        <v>45</v>
      </c>
      <c r="L1944" s="47">
        <f t="shared" si="240"/>
        <v>72</v>
      </c>
      <c r="M1944" s="48">
        <f t="shared" si="240"/>
        <v>132</v>
      </c>
      <c r="N1944" s="49">
        <f>MIN(D1944:M1944)</f>
        <v>23</v>
      </c>
      <c r="O1944" s="50">
        <f>C1944-N1944</f>
        <v>321</v>
      </c>
      <c r="P1944" s="51">
        <f>O1944/C1944</f>
        <v>0.9331395348837209</v>
      </c>
    </row>
    <row r="1945" spans="1:16" ht="9.75" customHeight="1">
      <c r="A1945" s="36" t="s">
        <v>97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569</v>
      </c>
      <c r="C1948" s="37"/>
      <c r="D1948" s="38"/>
      <c r="E1948" s="39"/>
      <c r="F1948" s="39"/>
      <c r="G1948" s="39"/>
      <c r="H1948" s="39"/>
      <c r="I1948" s="39"/>
      <c r="J1948" s="39"/>
      <c r="K1948" s="39"/>
      <c r="L1948" s="39"/>
      <c r="M1948" s="40"/>
      <c r="N1948" s="41"/>
      <c r="O1948" s="42"/>
      <c r="P1948" s="43"/>
    </row>
    <row r="1949" spans="1:16" ht="9.75" customHeight="1">
      <c r="A1949" s="5"/>
      <c r="B1949" s="37" t="s">
        <v>3</v>
      </c>
      <c r="C1949" s="37"/>
      <c r="D1949" s="38"/>
      <c r="E1949" s="39"/>
      <c r="F1949" s="39"/>
      <c r="G1949" s="39"/>
      <c r="H1949" s="39"/>
      <c r="I1949" s="39"/>
      <c r="J1949" s="39"/>
      <c r="K1949" s="39"/>
      <c r="L1949" s="39"/>
      <c r="M1949" s="40"/>
      <c r="N1949" s="41"/>
      <c r="O1949" s="42"/>
      <c r="P1949" s="43"/>
    </row>
    <row r="1950" spans="1:16" ht="9.75" customHeight="1">
      <c r="A1950" s="5"/>
      <c r="B1950" s="37" t="s">
        <v>288</v>
      </c>
      <c r="C1950" s="37"/>
      <c r="D1950" s="38"/>
      <c r="E1950" s="39"/>
      <c r="F1950" s="39"/>
      <c r="G1950" s="39"/>
      <c r="H1950" s="39"/>
      <c r="I1950" s="39"/>
      <c r="J1950" s="39"/>
      <c r="K1950" s="39"/>
      <c r="L1950" s="39"/>
      <c r="M1950" s="40"/>
      <c r="N1950" s="41"/>
      <c r="O1950" s="42"/>
      <c r="P1950" s="43"/>
    </row>
    <row r="1951" spans="1:16" ht="9.75" customHeight="1">
      <c r="A1951" s="5"/>
      <c r="B1951" s="37" t="s">
        <v>288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288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288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288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288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289</v>
      </c>
      <c r="C1956" s="37"/>
      <c r="D1956" s="38"/>
      <c r="E1956" s="39"/>
      <c r="F1956" s="39"/>
      <c r="G1956" s="39"/>
      <c r="H1956" s="39"/>
      <c r="I1956" s="39"/>
      <c r="J1956" s="39"/>
      <c r="K1956" s="39"/>
      <c r="L1956" s="39"/>
      <c r="M1956" s="40"/>
      <c r="N1956" s="41"/>
      <c r="O1956" s="42"/>
      <c r="P1956" s="43"/>
    </row>
    <row r="1957" spans="1:16" ht="9.75" customHeight="1">
      <c r="A1957" s="5"/>
      <c r="B1957" s="37" t="s">
        <v>104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284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285</v>
      </c>
      <c r="C1959" s="37">
        <v>12</v>
      </c>
      <c r="D1959" s="38">
        <v>2</v>
      </c>
      <c r="E1959" s="39">
        <v>1</v>
      </c>
      <c r="F1959" s="39">
        <v>2</v>
      </c>
      <c r="G1959" s="39">
        <v>2</v>
      </c>
      <c r="H1959" s="39">
        <v>2</v>
      </c>
      <c r="I1959" s="39">
        <v>2</v>
      </c>
      <c r="J1959" s="39">
        <v>3</v>
      </c>
      <c r="K1959" s="39">
        <v>4</v>
      </c>
      <c r="L1959" s="39">
        <v>3</v>
      </c>
      <c r="M1959" s="40">
        <v>4</v>
      </c>
      <c r="N1959" s="41">
        <f>MIN(D1959:M1959)</f>
        <v>1</v>
      </c>
      <c r="O1959" s="42">
        <f>C1959-N1959</f>
        <v>11</v>
      </c>
      <c r="P1959" s="43">
        <f>O1959/C1959</f>
        <v>0.9166666666666666</v>
      </c>
    </row>
    <row r="1960" spans="1:16" ht="9.75" customHeight="1">
      <c r="A1960" s="5"/>
      <c r="B1960" s="37" t="s">
        <v>4</v>
      </c>
      <c r="C1960" s="37">
        <v>1</v>
      </c>
      <c r="D1960" s="38">
        <v>0</v>
      </c>
      <c r="E1960" s="39">
        <v>0</v>
      </c>
      <c r="F1960" s="39">
        <v>0</v>
      </c>
      <c r="G1960" s="39">
        <v>0</v>
      </c>
      <c r="H1960" s="39">
        <v>0</v>
      </c>
      <c r="I1960" s="39">
        <v>0</v>
      </c>
      <c r="J1960" s="39">
        <v>0</v>
      </c>
      <c r="K1960" s="39">
        <v>0</v>
      </c>
      <c r="L1960" s="39">
        <v>0</v>
      </c>
      <c r="M1960" s="40">
        <v>0</v>
      </c>
      <c r="N1960" s="41">
        <f>MIN(D1960:M1960)</f>
        <v>0</v>
      </c>
      <c r="O1960" s="42">
        <f>C1960-N1960</f>
        <v>1</v>
      </c>
      <c r="P1960" s="43">
        <f>O1960/C1960</f>
        <v>1</v>
      </c>
    </row>
    <row r="1961" spans="1:16" ht="9.75" customHeight="1">
      <c r="A1961" s="44"/>
      <c r="B1961" s="45" t="s">
        <v>5</v>
      </c>
      <c r="C1961" s="45">
        <f aca="true" t="shared" si="241" ref="C1961:M1961">SUM(C1945:C1949,C1956:C1960)</f>
        <v>13</v>
      </c>
      <c r="D1961" s="46">
        <f t="shared" si="241"/>
        <v>2</v>
      </c>
      <c r="E1961" s="47">
        <f t="shared" si="241"/>
        <v>1</v>
      </c>
      <c r="F1961" s="47">
        <f t="shared" si="241"/>
        <v>2</v>
      </c>
      <c r="G1961" s="47">
        <f t="shared" si="241"/>
        <v>2</v>
      </c>
      <c r="H1961" s="47">
        <f t="shared" si="241"/>
        <v>2</v>
      </c>
      <c r="I1961" s="47">
        <f t="shared" si="241"/>
        <v>2</v>
      </c>
      <c r="J1961" s="47">
        <f t="shared" si="241"/>
        <v>3</v>
      </c>
      <c r="K1961" s="47">
        <f t="shared" si="241"/>
        <v>4</v>
      </c>
      <c r="L1961" s="47">
        <f t="shared" si="241"/>
        <v>3</v>
      </c>
      <c r="M1961" s="48">
        <f t="shared" si="241"/>
        <v>4</v>
      </c>
      <c r="N1961" s="49">
        <f>MIN(D1961:M1961)</f>
        <v>1</v>
      </c>
      <c r="O1961" s="50">
        <f>C1961-N1961</f>
        <v>12</v>
      </c>
      <c r="P1961" s="51">
        <f>O1961/C1961</f>
        <v>0.9230769230769231</v>
      </c>
    </row>
    <row r="1962" spans="1:16" ht="9.75" customHeight="1">
      <c r="A1962" s="36" t="s">
        <v>98</v>
      </c>
      <c r="B1962" s="52" t="s">
        <v>0</v>
      </c>
      <c r="C1962" s="52"/>
      <c r="D1962" s="53"/>
      <c r="E1962" s="54"/>
      <c r="F1962" s="54"/>
      <c r="G1962" s="54"/>
      <c r="H1962" s="54"/>
      <c r="I1962" s="54"/>
      <c r="J1962" s="54"/>
      <c r="K1962" s="54"/>
      <c r="L1962" s="54"/>
      <c r="M1962" s="55"/>
      <c r="N1962" s="56"/>
      <c r="O1962" s="57"/>
      <c r="P1962" s="58"/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569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>
        <v>2</v>
      </c>
      <c r="D1966" s="38">
        <v>1</v>
      </c>
      <c r="E1966" s="39">
        <v>1</v>
      </c>
      <c r="F1966" s="39">
        <v>1</v>
      </c>
      <c r="G1966" s="39">
        <v>1</v>
      </c>
      <c r="H1966" s="39">
        <v>1</v>
      </c>
      <c r="I1966" s="39">
        <v>1</v>
      </c>
      <c r="J1966" s="39">
        <v>1</v>
      </c>
      <c r="K1966" s="39">
        <v>1</v>
      </c>
      <c r="L1966" s="39">
        <v>1</v>
      </c>
      <c r="M1966" s="40">
        <v>1</v>
      </c>
      <c r="N1966" s="41">
        <f>MIN(D1966:M1966)</f>
        <v>1</v>
      </c>
      <c r="O1966" s="42">
        <f>C1966-N1966</f>
        <v>1</v>
      </c>
      <c r="P1966" s="43">
        <f>O1966/C1966</f>
        <v>0.5</v>
      </c>
    </row>
    <row r="1967" spans="1:16" ht="9.75" customHeight="1">
      <c r="A1967" s="5"/>
      <c r="B1967" s="37" t="s">
        <v>288</v>
      </c>
      <c r="C1967" s="37"/>
      <c r="D1967" s="38"/>
      <c r="E1967" s="39"/>
      <c r="F1967" s="39"/>
      <c r="G1967" s="39"/>
      <c r="H1967" s="39"/>
      <c r="I1967" s="39"/>
      <c r="J1967" s="39"/>
      <c r="K1967" s="39"/>
      <c r="L1967" s="39"/>
      <c r="M1967" s="40"/>
      <c r="N1967" s="41"/>
      <c r="O1967" s="42"/>
      <c r="P1967" s="43"/>
    </row>
    <row r="1968" spans="1:16" ht="9.75" customHeight="1">
      <c r="A1968" s="5"/>
      <c r="B1968" s="37" t="s">
        <v>288</v>
      </c>
      <c r="C1968" s="37"/>
      <c r="D1968" s="38"/>
      <c r="E1968" s="39"/>
      <c r="F1968" s="39"/>
      <c r="G1968" s="39"/>
      <c r="H1968" s="39"/>
      <c r="I1968" s="39"/>
      <c r="J1968" s="39"/>
      <c r="K1968" s="39"/>
      <c r="L1968" s="39"/>
      <c r="M1968" s="40"/>
      <c r="N1968" s="41"/>
      <c r="O1968" s="42"/>
      <c r="P1968" s="43"/>
    </row>
    <row r="1969" spans="1:16" ht="9.75" customHeight="1">
      <c r="A1969" s="5"/>
      <c r="B1969" s="37" t="s">
        <v>288</v>
      </c>
      <c r="C1969" s="37"/>
      <c r="D1969" s="38"/>
      <c r="E1969" s="39"/>
      <c r="F1969" s="39"/>
      <c r="G1969" s="39"/>
      <c r="H1969" s="39"/>
      <c r="I1969" s="39"/>
      <c r="J1969" s="39"/>
      <c r="K1969" s="39"/>
      <c r="L1969" s="39"/>
      <c r="M1969" s="40"/>
      <c r="N1969" s="41"/>
      <c r="O1969" s="42"/>
      <c r="P1969" s="43"/>
    </row>
    <row r="1970" spans="1:16" ht="9.75" customHeight="1">
      <c r="A1970" s="5"/>
      <c r="B1970" s="37" t="s">
        <v>288</v>
      </c>
      <c r="C1970" s="37"/>
      <c r="D1970" s="38"/>
      <c r="E1970" s="39"/>
      <c r="F1970" s="39"/>
      <c r="G1970" s="39"/>
      <c r="H1970" s="39"/>
      <c r="I1970" s="39"/>
      <c r="J1970" s="39"/>
      <c r="K1970" s="39"/>
      <c r="L1970" s="39"/>
      <c r="M1970" s="40"/>
      <c r="N1970" s="41"/>
      <c r="O1970" s="42"/>
      <c r="P1970" s="43"/>
    </row>
    <row r="1971" spans="1:16" ht="9.75" customHeight="1">
      <c r="A1971" s="5"/>
      <c r="B1971" s="37" t="s">
        <v>288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288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289</v>
      </c>
      <c r="C1973" s="37"/>
      <c r="D1973" s="38"/>
      <c r="E1973" s="39"/>
      <c r="F1973" s="39"/>
      <c r="G1973" s="39"/>
      <c r="H1973" s="39"/>
      <c r="I1973" s="39"/>
      <c r="J1973" s="39"/>
      <c r="K1973" s="39"/>
      <c r="L1973" s="39"/>
      <c r="M1973" s="40"/>
      <c r="N1973" s="41"/>
      <c r="O1973" s="42"/>
      <c r="P1973" s="43"/>
    </row>
    <row r="1974" spans="1:16" ht="9.75" customHeight="1">
      <c r="A1974" s="5"/>
      <c r="B1974" s="37" t="s">
        <v>104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284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285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>
        <v>3</v>
      </c>
      <c r="D1977" s="38">
        <v>1</v>
      </c>
      <c r="E1977" s="39">
        <v>3</v>
      </c>
      <c r="F1977" s="39">
        <v>3</v>
      </c>
      <c r="G1977" s="39">
        <v>2</v>
      </c>
      <c r="H1977" s="39">
        <v>1</v>
      </c>
      <c r="I1977" s="39">
        <v>3</v>
      </c>
      <c r="J1977" s="39">
        <v>3</v>
      </c>
      <c r="K1977" s="39">
        <v>3</v>
      </c>
      <c r="L1977" s="39">
        <v>2</v>
      </c>
      <c r="M1977" s="40">
        <v>3</v>
      </c>
      <c r="N1977" s="41">
        <f>MIN(D1977:M1977)</f>
        <v>1</v>
      </c>
      <c r="O1977" s="42">
        <f>C1977-N1977</f>
        <v>2</v>
      </c>
      <c r="P1977" s="43">
        <f>O1977/C1977</f>
        <v>0.6666666666666666</v>
      </c>
    </row>
    <row r="1978" spans="1:16" ht="9.75" customHeight="1">
      <c r="A1978" s="44"/>
      <c r="B1978" s="45" t="s">
        <v>5</v>
      </c>
      <c r="C1978" s="45">
        <f aca="true" t="shared" si="242" ref="C1978:M1978">SUM(C1962:C1966,C1973:C1977)</f>
        <v>5</v>
      </c>
      <c r="D1978" s="46">
        <f t="shared" si="242"/>
        <v>2</v>
      </c>
      <c r="E1978" s="47">
        <f t="shared" si="242"/>
        <v>4</v>
      </c>
      <c r="F1978" s="47">
        <f t="shared" si="242"/>
        <v>4</v>
      </c>
      <c r="G1978" s="47">
        <f t="shared" si="242"/>
        <v>3</v>
      </c>
      <c r="H1978" s="47">
        <f t="shared" si="242"/>
        <v>2</v>
      </c>
      <c r="I1978" s="47">
        <f t="shared" si="242"/>
        <v>4</v>
      </c>
      <c r="J1978" s="47">
        <f t="shared" si="242"/>
        <v>4</v>
      </c>
      <c r="K1978" s="47">
        <f t="shared" si="242"/>
        <v>4</v>
      </c>
      <c r="L1978" s="47">
        <f t="shared" si="242"/>
        <v>3</v>
      </c>
      <c r="M1978" s="48">
        <f t="shared" si="242"/>
        <v>4</v>
      </c>
      <c r="N1978" s="49">
        <f>MIN(D1978:M1978)</f>
        <v>2</v>
      </c>
      <c r="O1978" s="50">
        <f>C1978-N1978</f>
        <v>3</v>
      </c>
      <c r="P1978" s="51">
        <f>O1978/C1978</f>
        <v>0.6</v>
      </c>
    </row>
    <row r="1979" spans="1:16" ht="9.75" customHeight="1">
      <c r="A1979" s="36" t="s">
        <v>159</v>
      </c>
      <c r="B1979" s="52" t="s">
        <v>0</v>
      </c>
      <c r="C1979" s="52">
        <v>93</v>
      </c>
      <c r="D1979" s="53">
        <v>53</v>
      </c>
      <c r="E1979" s="54">
        <v>33</v>
      </c>
      <c r="F1979" s="54">
        <v>18</v>
      </c>
      <c r="G1979" s="54">
        <v>13</v>
      </c>
      <c r="H1979" s="54">
        <v>15</v>
      </c>
      <c r="I1979" s="54">
        <v>19</v>
      </c>
      <c r="J1979" s="54">
        <v>15</v>
      </c>
      <c r="K1979" s="54">
        <v>18</v>
      </c>
      <c r="L1979" s="54">
        <v>25</v>
      </c>
      <c r="M1979" s="55">
        <v>37</v>
      </c>
      <c r="N1979" s="56">
        <f>MIN(D1979:M1979)</f>
        <v>13</v>
      </c>
      <c r="O1979" s="57">
        <f>C1979-N1979</f>
        <v>80</v>
      </c>
      <c r="P1979" s="58">
        <f>O1979/C1979</f>
        <v>0.8602150537634409</v>
      </c>
    </row>
    <row r="1980" spans="1:16" ht="9.75" customHeight="1">
      <c r="A1980" s="5"/>
      <c r="B1980" s="37" t="s">
        <v>1</v>
      </c>
      <c r="C1980" s="37"/>
      <c r="D1980" s="38"/>
      <c r="E1980" s="39"/>
      <c r="F1980" s="39"/>
      <c r="G1980" s="39"/>
      <c r="H1980" s="39"/>
      <c r="I1980" s="39"/>
      <c r="J1980" s="39"/>
      <c r="K1980" s="39"/>
      <c r="L1980" s="39"/>
      <c r="M1980" s="40"/>
      <c r="N1980" s="41"/>
      <c r="O1980" s="42"/>
      <c r="P1980" s="43"/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569</v>
      </c>
      <c r="C1982" s="37"/>
      <c r="D1982" s="38"/>
      <c r="E1982" s="39"/>
      <c r="F1982" s="39"/>
      <c r="G1982" s="39"/>
      <c r="H1982" s="39"/>
      <c r="I1982" s="39"/>
      <c r="J1982" s="39"/>
      <c r="K1982" s="39"/>
      <c r="L1982" s="39"/>
      <c r="M1982" s="40"/>
      <c r="N1982" s="41"/>
      <c r="O1982" s="42"/>
      <c r="P1982" s="43"/>
    </row>
    <row r="1983" spans="1:16" ht="9.75" customHeight="1">
      <c r="A1983" s="5"/>
      <c r="B1983" s="37" t="s">
        <v>3</v>
      </c>
      <c r="C1983" s="37">
        <v>1</v>
      </c>
      <c r="D1983" s="38">
        <v>1</v>
      </c>
      <c r="E1983" s="39">
        <v>0</v>
      </c>
      <c r="F1983" s="39">
        <v>0</v>
      </c>
      <c r="G1983" s="39">
        <v>0</v>
      </c>
      <c r="H1983" s="39">
        <v>0</v>
      </c>
      <c r="I1983" s="39">
        <v>0</v>
      </c>
      <c r="J1983" s="39">
        <v>0</v>
      </c>
      <c r="K1983" s="39">
        <v>0</v>
      </c>
      <c r="L1983" s="39">
        <v>1</v>
      </c>
      <c r="M1983" s="40">
        <v>1</v>
      </c>
      <c r="N1983" s="41">
        <f>MIN(D1983:M1983)</f>
        <v>0</v>
      </c>
      <c r="O1983" s="42">
        <f>C1983-N1983</f>
        <v>1</v>
      </c>
      <c r="P1983" s="43">
        <f>O1983/C1983</f>
        <v>1</v>
      </c>
    </row>
    <row r="1984" spans="1:16" ht="9.75" customHeight="1">
      <c r="A1984" s="5"/>
      <c r="B1984" s="37" t="s">
        <v>442</v>
      </c>
      <c r="C1984" s="37">
        <v>3</v>
      </c>
      <c r="D1984" s="38">
        <v>3</v>
      </c>
      <c r="E1984" s="39">
        <v>3</v>
      </c>
      <c r="F1984" s="39">
        <v>3</v>
      </c>
      <c r="G1984" s="39">
        <v>3</v>
      </c>
      <c r="H1984" s="39">
        <v>2</v>
      </c>
      <c r="I1984" s="39">
        <v>2</v>
      </c>
      <c r="J1984" s="39">
        <v>2</v>
      </c>
      <c r="K1984" s="39">
        <v>2</v>
      </c>
      <c r="L1984" s="39">
        <v>3</v>
      </c>
      <c r="M1984" s="40">
        <v>3</v>
      </c>
      <c r="N1984" s="41">
        <f>MIN(D1984:M1984)</f>
        <v>2</v>
      </c>
      <c r="O1984" s="42">
        <f>C1984-N1984</f>
        <v>1</v>
      </c>
      <c r="P1984" s="43">
        <f>O1984/C1984</f>
        <v>0.3333333333333333</v>
      </c>
    </row>
    <row r="1985" spans="1:16" ht="9.75" customHeight="1">
      <c r="A1985" s="5"/>
      <c r="B1985" s="37" t="s">
        <v>443</v>
      </c>
      <c r="C1985" s="37">
        <v>3</v>
      </c>
      <c r="D1985" s="38">
        <v>3</v>
      </c>
      <c r="E1985" s="39">
        <v>2</v>
      </c>
      <c r="F1985" s="39">
        <v>2</v>
      </c>
      <c r="G1985" s="39">
        <v>2</v>
      </c>
      <c r="H1985" s="39">
        <v>2</v>
      </c>
      <c r="I1985" s="39">
        <v>2</v>
      </c>
      <c r="J1985" s="39">
        <v>2</v>
      </c>
      <c r="K1985" s="39">
        <v>1</v>
      </c>
      <c r="L1985" s="39">
        <v>2</v>
      </c>
      <c r="M1985" s="40">
        <v>2</v>
      </c>
      <c r="N1985" s="41">
        <f>MIN(D1985:M1985)</f>
        <v>1</v>
      </c>
      <c r="O1985" s="42">
        <f>C1985-N1985</f>
        <v>2</v>
      </c>
      <c r="P1985" s="43">
        <f>O1985/C1985</f>
        <v>0.6666666666666666</v>
      </c>
    </row>
    <row r="1986" spans="1:16" ht="9.75" customHeight="1">
      <c r="A1986" s="5"/>
      <c r="B1986" s="37" t="s">
        <v>535</v>
      </c>
      <c r="C1986" s="37">
        <v>8</v>
      </c>
      <c r="D1986" s="38">
        <v>6</v>
      </c>
      <c r="E1986" s="39">
        <v>6</v>
      </c>
      <c r="F1986" s="39">
        <v>6</v>
      </c>
      <c r="G1986" s="39">
        <v>7</v>
      </c>
      <c r="H1986" s="39">
        <v>7</v>
      </c>
      <c r="I1986" s="39">
        <v>6</v>
      </c>
      <c r="J1986" s="39">
        <v>6</v>
      </c>
      <c r="K1986" s="39">
        <v>7</v>
      </c>
      <c r="L1986" s="39">
        <v>8</v>
      </c>
      <c r="M1986" s="40">
        <v>8</v>
      </c>
      <c r="N1986" s="41">
        <f>MIN(D1986:M1986)</f>
        <v>6</v>
      </c>
      <c r="O1986" s="42">
        <f>C1986-N1986</f>
        <v>2</v>
      </c>
      <c r="P1986" s="43">
        <f>O1986/C1986</f>
        <v>0.25</v>
      </c>
    </row>
    <row r="1987" spans="1:16" ht="9.75" customHeight="1">
      <c r="A1987" s="5"/>
      <c r="B1987" s="37" t="s">
        <v>441</v>
      </c>
      <c r="C1987" s="37">
        <v>8</v>
      </c>
      <c r="D1987" s="38">
        <v>8</v>
      </c>
      <c r="E1987" s="39">
        <v>8</v>
      </c>
      <c r="F1987" s="39">
        <v>8</v>
      </c>
      <c r="G1987" s="39">
        <v>7</v>
      </c>
      <c r="H1987" s="39">
        <v>6</v>
      </c>
      <c r="I1987" s="39">
        <v>6</v>
      </c>
      <c r="J1987" s="39">
        <v>6</v>
      </c>
      <c r="K1987" s="39">
        <v>7</v>
      </c>
      <c r="L1987" s="39">
        <v>8</v>
      </c>
      <c r="M1987" s="40">
        <v>8</v>
      </c>
      <c r="N1987" s="41">
        <f>MIN(D1987:M1987)</f>
        <v>6</v>
      </c>
      <c r="O1987" s="42">
        <f>C1987-N1987</f>
        <v>2</v>
      </c>
      <c r="P1987" s="43">
        <f>O1987/C1987</f>
        <v>0.25</v>
      </c>
    </row>
    <row r="1988" spans="1:16" ht="9.75" customHeight="1">
      <c r="A1988" s="5"/>
      <c r="B1988" s="37" t="s">
        <v>288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288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289</v>
      </c>
      <c r="C1990" s="37">
        <f aca="true" t="shared" si="243" ref="C1990:M1990">SUM(C1984:C1989)</f>
        <v>22</v>
      </c>
      <c r="D1990" s="38">
        <f t="shared" si="243"/>
        <v>20</v>
      </c>
      <c r="E1990" s="39">
        <f t="shared" si="243"/>
        <v>19</v>
      </c>
      <c r="F1990" s="39">
        <f t="shared" si="243"/>
        <v>19</v>
      </c>
      <c r="G1990" s="39">
        <f t="shared" si="243"/>
        <v>19</v>
      </c>
      <c r="H1990" s="39">
        <f t="shared" si="243"/>
        <v>17</v>
      </c>
      <c r="I1990" s="39">
        <f t="shared" si="243"/>
        <v>16</v>
      </c>
      <c r="J1990" s="39">
        <f t="shared" si="243"/>
        <v>16</v>
      </c>
      <c r="K1990" s="39">
        <f t="shared" si="243"/>
        <v>17</v>
      </c>
      <c r="L1990" s="39">
        <f t="shared" si="243"/>
        <v>21</v>
      </c>
      <c r="M1990" s="40">
        <f t="shared" si="243"/>
        <v>21</v>
      </c>
      <c r="N1990" s="41">
        <f aca="true" t="shared" si="244" ref="N1990:N1995">MIN(D1990:M1990)</f>
        <v>16</v>
      </c>
      <c r="O1990" s="42">
        <f aca="true" t="shared" si="245" ref="O1990:O1995">C1990-N1990</f>
        <v>6</v>
      </c>
      <c r="P1990" s="43">
        <f aca="true" t="shared" si="246" ref="P1990:P1995">O1990/C1990</f>
        <v>0.2727272727272727</v>
      </c>
    </row>
    <row r="1991" spans="1:16" ht="9.75" customHeight="1">
      <c r="A1991" s="5"/>
      <c r="B1991" s="37" t="s">
        <v>104</v>
      </c>
      <c r="C1991" s="37">
        <v>11</v>
      </c>
      <c r="D1991" s="38">
        <v>1</v>
      </c>
      <c r="E1991" s="39">
        <v>1</v>
      </c>
      <c r="F1991" s="39">
        <v>0</v>
      </c>
      <c r="G1991" s="39">
        <v>0</v>
      </c>
      <c r="H1991" s="39">
        <v>0</v>
      </c>
      <c r="I1991" s="39">
        <v>1</v>
      </c>
      <c r="J1991" s="39">
        <v>2</v>
      </c>
      <c r="K1991" s="39">
        <v>2</v>
      </c>
      <c r="L1991" s="39">
        <v>4</v>
      </c>
      <c r="M1991" s="40">
        <v>7</v>
      </c>
      <c r="N1991" s="41">
        <f t="shared" si="244"/>
        <v>0</v>
      </c>
      <c r="O1991" s="42">
        <f t="shared" si="245"/>
        <v>11</v>
      </c>
      <c r="P1991" s="43">
        <f t="shared" si="246"/>
        <v>1</v>
      </c>
    </row>
    <row r="1992" spans="1:16" ht="9.75" customHeight="1">
      <c r="A1992" s="5"/>
      <c r="B1992" s="37" t="s">
        <v>284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285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/>
      <c r="D1994" s="38"/>
      <c r="E1994" s="39"/>
      <c r="F1994" s="39"/>
      <c r="G1994" s="39"/>
      <c r="H1994" s="39"/>
      <c r="I1994" s="39"/>
      <c r="J1994" s="39"/>
      <c r="K1994" s="39"/>
      <c r="L1994" s="39"/>
      <c r="M1994" s="40"/>
      <c r="N1994" s="41"/>
      <c r="O1994" s="42"/>
      <c r="P1994" s="43"/>
    </row>
    <row r="1995" spans="1:16" ht="9.75" customHeight="1">
      <c r="A1995" s="44"/>
      <c r="B1995" s="45" t="s">
        <v>5</v>
      </c>
      <c r="C1995" s="45">
        <f aca="true" t="shared" si="247" ref="C1995:M1995">SUM(C1979:C1983,C1990:C1994)</f>
        <v>127</v>
      </c>
      <c r="D1995" s="46">
        <f t="shared" si="247"/>
        <v>75</v>
      </c>
      <c r="E1995" s="47">
        <f t="shared" si="247"/>
        <v>53</v>
      </c>
      <c r="F1995" s="47">
        <f t="shared" si="247"/>
        <v>37</v>
      </c>
      <c r="G1995" s="47">
        <f t="shared" si="247"/>
        <v>32</v>
      </c>
      <c r="H1995" s="47">
        <f t="shared" si="247"/>
        <v>32</v>
      </c>
      <c r="I1995" s="47">
        <f t="shared" si="247"/>
        <v>36</v>
      </c>
      <c r="J1995" s="47">
        <f t="shared" si="247"/>
        <v>33</v>
      </c>
      <c r="K1995" s="47">
        <f t="shared" si="247"/>
        <v>37</v>
      </c>
      <c r="L1995" s="47">
        <f t="shared" si="247"/>
        <v>51</v>
      </c>
      <c r="M1995" s="48">
        <f t="shared" si="247"/>
        <v>66</v>
      </c>
      <c r="N1995" s="49">
        <f t="shared" si="244"/>
        <v>32</v>
      </c>
      <c r="O1995" s="50">
        <f t="shared" si="245"/>
        <v>95</v>
      </c>
      <c r="P1995" s="51">
        <f t="shared" si="246"/>
        <v>0.7480314960629921</v>
      </c>
    </row>
    <row r="1996" spans="1:16" ht="9.75" customHeight="1">
      <c r="A1996" s="36" t="s">
        <v>105</v>
      </c>
      <c r="B1996" s="52" t="s">
        <v>0</v>
      </c>
      <c r="C1996" s="52"/>
      <c r="D1996" s="53"/>
      <c r="E1996" s="54"/>
      <c r="F1996" s="54"/>
      <c r="G1996" s="54"/>
      <c r="H1996" s="54"/>
      <c r="I1996" s="54"/>
      <c r="J1996" s="54"/>
      <c r="K1996" s="54"/>
      <c r="L1996" s="54"/>
      <c r="M1996" s="55"/>
      <c r="N1996" s="56"/>
      <c r="O1996" s="57"/>
      <c r="P1996" s="58"/>
    </row>
    <row r="1997" spans="1:16" ht="9.75" customHeight="1">
      <c r="A1997" s="5"/>
      <c r="B1997" s="37" t="s">
        <v>1</v>
      </c>
      <c r="C1997" s="37">
        <v>63</v>
      </c>
      <c r="D1997" s="38">
        <v>23</v>
      </c>
      <c r="E1997" s="39">
        <v>18</v>
      </c>
      <c r="F1997" s="39">
        <v>16</v>
      </c>
      <c r="G1997" s="39">
        <v>14</v>
      </c>
      <c r="H1997" s="39">
        <v>14</v>
      </c>
      <c r="I1997" s="39">
        <v>17</v>
      </c>
      <c r="J1997" s="39">
        <v>18</v>
      </c>
      <c r="K1997" s="39">
        <v>22</v>
      </c>
      <c r="L1997" s="39">
        <v>31</v>
      </c>
      <c r="M1997" s="40">
        <v>36</v>
      </c>
      <c r="N1997" s="41">
        <f>MIN(D1997:M1997)</f>
        <v>14</v>
      </c>
      <c r="O1997" s="42">
        <f>C1997-N1997</f>
        <v>49</v>
      </c>
      <c r="P1997" s="43">
        <f>O1997/C1997</f>
        <v>0.7777777777777778</v>
      </c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569</v>
      </c>
      <c r="C1999" s="37">
        <v>6</v>
      </c>
      <c r="D1999" s="38">
        <v>4</v>
      </c>
      <c r="E1999" s="39">
        <v>4</v>
      </c>
      <c r="F1999" s="39">
        <v>2</v>
      </c>
      <c r="G1999" s="39">
        <v>1</v>
      </c>
      <c r="H1999" s="39">
        <v>1</v>
      </c>
      <c r="I1999" s="39">
        <v>2</v>
      </c>
      <c r="J1999" s="39">
        <v>1</v>
      </c>
      <c r="K1999" s="39">
        <v>2</v>
      </c>
      <c r="L1999" s="39">
        <v>1</v>
      </c>
      <c r="M1999" s="40">
        <v>2</v>
      </c>
      <c r="N1999" s="41">
        <f>MIN(D1999:M1999)</f>
        <v>1</v>
      </c>
      <c r="O1999" s="42">
        <f>C1999-N1999</f>
        <v>5</v>
      </c>
      <c r="P1999" s="43">
        <f>O1999/C1999</f>
        <v>0.8333333333333334</v>
      </c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288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288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288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288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288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288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289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104</v>
      </c>
      <c r="C2008" s="37"/>
      <c r="D2008" s="38"/>
      <c r="E2008" s="39"/>
      <c r="F2008" s="39"/>
      <c r="G2008" s="39"/>
      <c r="H2008" s="39"/>
      <c r="I2008" s="39"/>
      <c r="J2008" s="39"/>
      <c r="K2008" s="39"/>
      <c r="L2008" s="39"/>
      <c r="M2008" s="40"/>
      <c r="N2008" s="41"/>
      <c r="O2008" s="42"/>
      <c r="P2008" s="43"/>
    </row>
    <row r="2009" spans="1:16" ht="9.75" customHeight="1">
      <c r="A2009" s="5"/>
      <c r="B2009" s="37" t="s">
        <v>284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285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>
        <v>6</v>
      </c>
      <c r="D2011" s="38">
        <v>5</v>
      </c>
      <c r="E2011" s="39">
        <v>5</v>
      </c>
      <c r="F2011" s="39">
        <v>5</v>
      </c>
      <c r="G2011" s="39">
        <v>5</v>
      </c>
      <c r="H2011" s="39">
        <v>5</v>
      </c>
      <c r="I2011" s="39">
        <v>5</v>
      </c>
      <c r="J2011" s="39">
        <v>5</v>
      </c>
      <c r="K2011" s="39">
        <v>4</v>
      </c>
      <c r="L2011" s="39">
        <v>5</v>
      </c>
      <c r="M2011" s="40">
        <v>5</v>
      </c>
      <c r="N2011" s="41">
        <f>MIN(D2011:M2011)</f>
        <v>4</v>
      </c>
      <c r="O2011" s="42">
        <f>C2011-N2011</f>
        <v>2</v>
      </c>
      <c r="P2011" s="43">
        <f>O2011/C2011</f>
        <v>0.3333333333333333</v>
      </c>
    </row>
    <row r="2012" spans="1:16" ht="9.75" customHeight="1">
      <c r="A2012" s="44"/>
      <c r="B2012" s="45" t="s">
        <v>5</v>
      </c>
      <c r="C2012" s="45">
        <f aca="true" t="shared" si="248" ref="C2012:M2012">SUM(C1996:C2000,C2007:C2011)</f>
        <v>75</v>
      </c>
      <c r="D2012" s="46">
        <f t="shared" si="248"/>
        <v>32</v>
      </c>
      <c r="E2012" s="47">
        <f t="shared" si="248"/>
        <v>27</v>
      </c>
      <c r="F2012" s="47">
        <f t="shared" si="248"/>
        <v>23</v>
      </c>
      <c r="G2012" s="47">
        <f t="shared" si="248"/>
        <v>20</v>
      </c>
      <c r="H2012" s="47">
        <f t="shared" si="248"/>
        <v>20</v>
      </c>
      <c r="I2012" s="47">
        <f t="shared" si="248"/>
        <v>24</v>
      </c>
      <c r="J2012" s="47">
        <f t="shared" si="248"/>
        <v>24</v>
      </c>
      <c r="K2012" s="47">
        <f t="shared" si="248"/>
        <v>28</v>
      </c>
      <c r="L2012" s="47">
        <f t="shared" si="248"/>
        <v>37</v>
      </c>
      <c r="M2012" s="48">
        <f t="shared" si="248"/>
        <v>43</v>
      </c>
      <c r="N2012" s="49">
        <f>MIN(D2012:M2012)</f>
        <v>20</v>
      </c>
      <c r="O2012" s="50">
        <f>C2012-N2012</f>
        <v>55</v>
      </c>
      <c r="P2012" s="51">
        <f>O2012/C2012</f>
        <v>0.7333333333333333</v>
      </c>
    </row>
    <row r="2013" spans="1:16" ht="9.75" customHeight="1">
      <c r="A2013" s="36" t="s">
        <v>157</v>
      </c>
      <c r="B2013" s="52" t="s">
        <v>0</v>
      </c>
      <c r="C2013" s="52"/>
      <c r="D2013" s="53"/>
      <c r="E2013" s="54"/>
      <c r="F2013" s="54"/>
      <c r="G2013" s="54"/>
      <c r="H2013" s="54"/>
      <c r="I2013" s="54"/>
      <c r="J2013" s="54"/>
      <c r="K2013" s="54"/>
      <c r="L2013" s="54"/>
      <c r="M2013" s="55"/>
      <c r="N2013" s="56"/>
      <c r="O2013" s="57"/>
      <c r="P2013" s="58"/>
    </row>
    <row r="2014" spans="1:16" ht="9.75" customHeight="1">
      <c r="A2014" s="5"/>
      <c r="B2014" s="37" t="s">
        <v>1</v>
      </c>
      <c r="C2014" s="37">
        <v>367</v>
      </c>
      <c r="D2014" s="38">
        <v>272</v>
      </c>
      <c r="E2014" s="39">
        <v>259</v>
      </c>
      <c r="F2014" s="39">
        <v>247</v>
      </c>
      <c r="G2014" s="39">
        <v>238</v>
      </c>
      <c r="H2014" s="39">
        <v>240</v>
      </c>
      <c r="I2014" s="39">
        <v>237</v>
      </c>
      <c r="J2014" s="39">
        <v>237</v>
      </c>
      <c r="K2014" s="39">
        <v>244</v>
      </c>
      <c r="L2014" s="39">
        <v>266</v>
      </c>
      <c r="M2014" s="40">
        <v>277</v>
      </c>
      <c r="N2014" s="41">
        <f>MIN(D2014:M2014)</f>
        <v>237</v>
      </c>
      <c r="O2014" s="42">
        <f>C2014-N2014</f>
        <v>130</v>
      </c>
      <c r="P2014" s="43">
        <f>O2014/C2014</f>
        <v>0.3542234332425068</v>
      </c>
    </row>
    <row r="2015" spans="1:16" ht="9.75" customHeight="1">
      <c r="A2015" s="5"/>
      <c r="B2015" s="37" t="s">
        <v>2</v>
      </c>
      <c r="C2015" s="37"/>
      <c r="D2015" s="38"/>
      <c r="E2015" s="39"/>
      <c r="F2015" s="39"/>
      <c r="G2015" s="39"/>
      <c r="H2015" s="39"/>
      <c r="I2015" s="39"/>
      <c r="J2015" s="39"/>
      <c r="K2015" s="39"/>
      <c r="L2015" s="39"/>
      <c r="M2015" s="40"/>
      <c r="N2015" s="41"/>
      <c r="O2015" s="42"/>
      <c r="P2015" s="43"/>
    </row>
    <row r="2016" spans="1:16" ht="9.75" customHeight="1">
      <c r="A2016" s="5"/>
      <c r="B2016" s="37" t="s">
        <v>569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/>
      <c r="D2017" s="38"/>
      <c r="E2017" s="39"/>
      <c r="F2017" s="39"/>
      <c r="G2017" s="39"/>
      <c r="H2017" s="39"/>
      <c r="I2017" s="39"/>
      <c r="J2017" s="39"/>
      <c r="K2017" s="39"/>
      <c r="L2017" s="39"/>
      <c r="M2017" s="40"/>
      <c r="N2017" s="41"/>
      <c r="O2017" s="42"/>
      <c r="P2017" s="43"/>
    </row>
    <row r="2018" spans="1:16" ht="9.75" customHeight="1">
      <c r="A2018" s="5"/>
      <c r="B2018" s="37" t="s">
        <v>288</v>
      </c>
      <c r="C2018" s="37"/>
      <c r="D2018" s="38"/>
      <c r="E2018" s="39"/>
      <c r="F2018" s="39"/>
      <c r="G2018" s="39"/>
      <c r="H2018" s="39"/>
      <c r="I2018" s="39"/>
      <c r="J2018" s="39"/>
      <c r="K2018" s="39"/>
      <c r="L2018" s="39"/>
      <c r="M2018" s="40"/>
      <c r="N2018" s="41"/>
      <c r="O2018" s="42"/>
      <c r="P2018" s="43"/>
    </row>
    <row r="2019" spans="1:16" ht="9.75" customHeight="1">
      <c r="A2019" s="5"/>
      <c r="B2019" s="37" t="s">
        <v>288</v>
      </c>
      <c r="C2019" s="37"/>
      <c r="D2019" s="38"/>
      <c r="E2019" s="39"/>
      <c r="F2019" s="39"/>
      <c r="G2019" s="39"/>
      <c r="H2019" s="39"/>
      <c r="I2019" s="39"/>
      <c r="J2019" s="39"/>
      <c r="K2019" s="39"/>
      <c r="L2019" s="39"/>
      <c r="M2019" s="40"/>
      <c r="N2019" s="41"/>
      <c r="O2019" s="42"/>
      <c r="P2019" s="43"/>
    </row>
    <row r="2020" spans="1:16" ht="9.75" customHeight="1">
      <c r="A2020" s="5"/>
      <c r="B2020" s="37" t="s">
        <v>288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288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288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288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289</v>
      </c>
      <c r="C2024" s="37"/>
      <c r="D2024" s="38"/>
      <c r="E2024" s="39"/>
      <c r="F2024" s="39"/>
      <c r="G2024" s="39"/>
      <c r="H2024" s="39"/>
      <c r="I2024" s="39"/>
      <c r="J2024" s="39"/>
      <c r="K2024" s="39"/>
      <c r="L2024" s="39"/>
      <c r="M2024" s="40"/>
      <c r="N2024" s="41"/>
      <c r="O2024" s="42"/>
      <c r="P2024" s="43"/>
    </row>
    <row r="2025" spans="1:16" ht="9.75" customHeight="1">
      <c r="A2025" s="5"/>
      <c r="B2025" s="37" t="s">
        <v>104</v>
      </c>
      <c r="C2025" s="37"/>
      <c r="D2025" s="38"/>
      <c r="E2025" s="39"/>
      <c r="F2025" s="39"/>
      <c r="G2025" s="39"/>
      <c r="H2025" s="39"/>
      <c r="I2025" s="39"/>
      <c r="J2025" s="39"/>
      <c r="K2025" s="39"/>
      <c r="L2025" s="39"/>
      <c r="M2025" s="40"/>
      <c r="N2025" s="41"/>
      <c r="O2025" s="42"/>
      <c r="P2025" s="43"/>
    </row>
    <row r="2026" spans="1:16" ht="9.75" customHeight="1">
      <c r="A2026" s="5"/>
      <c r="B2026" s="37" t="s">
        <v>284</v>
      </c>
      <c r="C2026" s="37"/>
      <c r="D2026" s="38"/>
      <c r="E2026" s="39"/>
      <c r="F2026" s="39"/>
      <c r="G2026" s="39"/>
      <c r="H2026" s="39"/>
      <c r="I2026" s="39"/>
      <c r="J2026" s="39"/>
      <c r="K2026" s="39"/>
      <c r="L2026" s="39"/>
      <c r="M2026" s="40"/>
      <c r="N2026" s="41"/>
      <c r="O2026" s="42"/>
      <c r="P2026" s="43"/>
    </row>
    <row r="2027" spans="1:16" ht="9.75" customHeight="1">
      <c r="A2027" s="5"/>
      <c r="B2027" s="37" t="s">
        <v>285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249" ref="C2029:M2029">SUM(C2013:C2017,C2024:C2028)</f>
        <v>367</v>
      </c>
      <c r="D2029" s="46">
        <f t="shared" si="249"/>
        <v>272</v>
      </c>
      <c r="E2029" s="47">
        <f t="shared" si="249"/>
        <v>259</v>
      </c>
      <c r="F2029" s="47">
        <f t="shared" si="249"/>
        <v>247</v>
      </c>
      <c r="G2029" s="47">
        <f t="shared" si="249"/>
        <v>238</v>
      </c>
      <c r="H2029" s="47">
        <f t="shared" si="249"/>
        <v>240</v>
      </c>
      <c r="I2029" s="47">
        <f t="shared" si="249"/>
        <v>237</v>
      </c>
      <c r="J2029" s="47">
        <f t="shared" si="249"/>
        <v>237</v>
      </c>
      <c r="K2029" s="47">
        <f t="shared" si="249"/>
        <v>244</v>
      </c>
      <c r="L2029" s="47">
        <f t="shared" si="249"/>
        <v>266</v>
      </c>
      <c r="M2029" s="48">
        <f t="shared" si="249"/>
        <v>277</v>
      </c>
      <c r="N2029" s="49">
        <f>MIN(D2029:M2029)</f>
        <v>237</v>
      </c>
      <c r="O2029" s="50">
        <f>C2029-N2029</f>
        <v>130</v>
      </c>
      <c r="P2029" s="51">
        <f>O2029/C2029</f>
        <v>0.3542234332425068</v>
      </c>
    </row>
    <row r="2030" spans="1:16" ht="9.75" customHeight="1">
      <c r="A2030" s="36" t="s">
        <v>158</v>
      </c>
      <c r="B2030" s="52" t="s">
        <v>0</v>
      </c>
      <c r="C2030" s="52">
        <v>22</v>
      </c>
      <c r="D2030" s="53">
        <v>10</v>
      </c>
      <c r="E2030" s="54">
        <v>7</v>
      </c>
      <c r="F2030" s="54">
        <v>7</v>
      </c>
      <c r="G2030" s="54">
        <v>5</v>
      </c>
      <c r="H2030" s="54">
        <v>9</v>
      </c>
      <c r="I2030" s="54">
        <v>9</v>
      </c>
      <c r="J2030" s="54">
        <v>8</v>
      </c>
      <c r="K2030" s="54">
        <v>10</v>
      </c>
      <c r="L2030" s="54">
        <v>11</v>
      </c>
      <c r="M2030" s="55">
        <v>15</v>
      </c>
      <c r="N2030" s="56">
        <f>MIN(D2030:M2030)</f>
        <v>5</v>
      </c>
      <c r="O2030" s="57">
        <f>C2030-N2030</f>
        <v>17</v>
      </c>
      <c r="P2030" s="58">
        <f>O2030/C2030</f>
        <v>0.7727272727272727</v>
      </c>
    </row>
    <row r="2031" spans="1:16" ht="9.75" customHeight="1">
      <c r="A2031" s="5"/>
      <c r="B2031" s="37" t="s">
        <v>1</v>
      </c>
      <c r="C2031" s="37">
        <v>170</v>
      </c>
      <c r="D2031" s="38">
        <v>91</v>
      </c>
      <c r="E2031" s="39">
        <v>64</v>
      </c>
      <c r="F2031" s="39">
        <v>52</v>
      </c>
      <c r="G2031" s="39">
        <v>52</v>
      </c>
      <c r="H2031" s="39">
        <v>59</v>
      </c>
      <c r="I2031" s="39">
        <v>60</v>
      </c>
      <c r="J2031" s="39">
        <v>57</v>
      </c>
      <c r="K2031" s="39">
        <v>60</v>
      </c>
      <c r="L2031" s="39">
        <v>74</v>
      </c>
      <c r="M2031" s="40">
        <v>101</v>
      </c>
      <c r="N2031" s="41">
        <f>MIN(D2031:M2031)</f>
        <v>52</v>
      </c>
      <c r="O2031" s="42">
        <f>C2031-N2031</f>
        <v>118</v>
      </c>
      <c r="P2031" s="43">
        <f>O2031/C2031</f>
        <v>0.6941176470588235</v>
      </c>
    </row>
    <row r="2032" spans="1:16" ht="9.75" customHeight="1">
      <c r="A2032" s="5"/>
      <c r="B2032" s="37" t="s">
        <v>2</v>
      </c>
      <c r="C2032" s="37">
        <v>13</v>
      </c>
      <c r="D2032" s="38">
        <v>10</v>
      </c>
      <c r="E2032" s="39">
        <v>9</v>
      </c>
      <c r="F2032" s="39">
        <v>8</v>
      </c>
      <c r="G2032" s="39">
        <v>7</v>
      </c>
      <c r="H2032" s="39">
        <v>7</v>
      </c>
      <c r="I2032" s="39">
        <v>8</v>
      </c>
      <c r="J2032" s="39">
        <v>7</v>
      </c>
      <c r="K2032" s="39">
        <v>2</v>
      </c>
      <c r="L2032" s="39">
        <v>2</v>
      </c>
      <c r="M2032" s="40">
        <v>4</v>
      </c>
      <c r="N2032" s="41">
        <f>MIN(D2032:M2032)</f>
        <v>2</v>
      </c>
      <c r="O2032" s="42">
        <f>C2032-N2032</f>
        <v>11</v>
      </c>
      <c r="P2032" s="43">
        <f>O2032/C2032</f>
        <v>0.8461538461538461</v>
      </c>
    </row>
    <row r="2033" spans="1:16" ht="9.75" customHeight="1">
      <c r="A2033" s="5"/>
      <c r="B2033" s="37" t="s">
        <v>569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307</v>
      </c>
      <c r="C2035" s="37">
        <v>1</v>
      </c>
      <c r="D2035" s="38">
        <v>1</v>
      </c>
      <c r="E2035" s="39">
        <v>1</v>
      </c>
      <c r="F2035" s="39">
        <v>1</v>
      </c>
      <c r="G2035" s="39">
        <v>1</v>
      </c>
      <c r="H2035" s="39">
        <v>1</v>
      </c>
      <c r="I2035" s="39">
        <v>1</v>
      </c>
      <c r="J2035" s="39">
        <v>1</v>
      </c>
      <c r="K2035" s="39">
        <v>1</v>
      </c>
      <c r="L2035" s="39">
        <v>1</v>
      </c>
      <c r="M2035" s="40">
        <v>1</v>
      </c>
      <c r="N2035" s="41">
        <f>MIN(D2035:M2035)</f>
        <v>1</v>
      </c>
      <c r="O2035" s="42">
        <f>C2035-N2035</f>
        <v>0</v>
      </c>
      <c r="P2035" s="43">
        <f>O2035/C2035</f>
        <v>0</v>
      </c>
    </row>
    <row r="2036" spans="1:16" ht="9.75" customHeight="1">
      <c r="A2036" s="5"/>
      <c r="B2036" s="37" t="s">
        <v>385</v>
      </c>
      <c r="C2036" s="37">
        <v>34</v>
      </c>
      <c r="D2036" s="38">
        <v>11</v>
      </c>
      <c r="E2036" s="39">
        <v>5</v>
      </c>
      <c r="F2036" s="39">
        <v>4</v>
      </c>
      <c r="G2036" s="39">
        <v>6</v>
      </c>
      <c r="H2036" s="39">
        <v>11</v>
      </c>
      <c r="I2036" s="39">
        <v>10</v>
      </c>
      <c r="J2036" s="39">
        <v>9</v>
      </c>
      <c r="K2036" s="39">
        <v>8</v>
      </c>
      <c r="L2036" s="39">
        <v>13</v>
      </c>
      <c r="M2036" s="40">
        <v>22</v>
      </c>
      <c r="N2036" s="41">
        <f>MIN(D2036:M2036)</f>
        <v>4</v>
      </c>
      <c r="O2036" s="42">
        <f>C2036-N2036</f>
        <v>30</v>
      </c>
      <c r="P2036" s="43">
        <f>O2036/C2036</f>
        <v>0.8823529411764706</v>
      </c>
    </row>
    <row r="2037" spans="1:16" ht="9.75" customHeight="1">
      <c r="A2037" s="5"/>
      <c r="B2037" s="37" t="s">
        <v>288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288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288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288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289</v>
      </c>
      <c r="C2041" s="37">
        <f aca="true" t="shared" si="250" ref="C2041:M2041">SUM(C2035:C2040)</f>
        <v>35</v>
      </c>
      <c r="D2041" s="38">
        <f t="shared" si="250"/>
        <v>12</v>
      </c>
      <c r="E2041" s="39">
        <f t="shared" si="250"/>
        <v>6</v>
      </c>
      <c r="F2041" s="39">
        <f t="shared" si="250"/>
        <v>5</v>
      </c>
      <c r="G2041" s="39">
        <f t="shared" si="250"/>
        <v>7</v>
      </c>
      <c r="H2041" s="39">
        <f t="shared" si="250"/>
        <v>12</v>
      </c>
      <c r="I2041" s="39">
        <f t="shared" si="250"/>
        <v>11</v>
      </c>
      <c r="J2041" s="39">
        <f t="shared" si="250"/>
        <v>10</v>
      </c>
      <c r="K2041" s="39">
        <f t="shared" si="250"/>
        <v>9</v>
      </c>
      <c r="L2041" s="39">
        <f t="shared" si="250"/>
        <v>14</v>
      </c>
      <c r="M2041" s="40">
        <f t="shared" si="250"/>
        <v>23</v>
      </c>
      <c r="N2041" s="41">
        <f>MIN(D2041:M2041)</f>
        <v>5</v>
      </c>
      <c r="O2041" s="42">
        <f>C2041-N2041</f>
        <v>30</v>
      </c>
      <c r="P2041" s="43">
        <f>O2041/C2041</f>
        <v>0.8571428571428571</v>
      </c>
    </row>
    <row r="2042" spans="1:16" ht="9.75" customHeight="1">
      <c r="A2042" s="5"/>
      <c r="B2042" s="37" t="s">
        <v>104</v>
      </c>
      <c r="C2042" s="37">
        <v>11</v>
      </c>
      <c r="D2042" s="38">
        <v>4</v>
      </c>
      <c r="E2042" s="39">
        <v>1</v>
      </c>
      <c r="F2042" s="39">
        <v>1</v>
      </c>
      <c r="G2042" s="39">
        <v>2</v>
      </c>
      <c r="H2042" s="39">
        <v>2</v>
      </c>
      <c r="I2042" s="39">
        <v>2</v>
      </c>
      <c r="J2042" s="39">
        <v>2</v>
      </c>
      <c r="K2042" s="39">
        <v>4</v>
      </c>
      <c r="L2042" s="39">
        <v>6</v>
      </c>
      <c r="M2042" s="40">
        <v>9</v>
      </c>
      <c r="N2042" s="41">
        <f>MIN(D2042:M2042)</f>
        <v>1</v>
      </c>
      <c r="O2042" s="42">
        <f>C2042-N2042</f>
        <v>10</v>
      </c>
      <c r="P2042" s="43">
        <f>O2042/C2042</f>
        <v>0.9090909090909091</v>
      </c>
    </row>
    <row r="2043" spans="1:16" ht="9.75" customHeight="1">
      <c r="A2043" s="5"/>
      <c r="B2043" s="37" t="s">
        <v>284</v>
      </c>
      <c r="C2043" s="37">
        <v>1</v>
      </c>
      <c r="D2043" s="38">
        <v>1</v>
      </c>
      <c r="E2043" s="39">
        <v>1</v>
      </c>
      <c r="F2043" s="39">
        <v>1</v>
      </c>
      <c r="G2043" s="39">
        <v>1</v>
      </c>
      <c r="H2043" s="39">
        <v>1</v>
      </c>
      <c r="I2043" s="39">
        <v>1</v>
      </c>
      <c r="J2043" s="39">
        <v>1</v>
      </c>
      <c r="K2043" s="39">
        <v>1</v>
      </c>
      <c r="L2043" s="39">
        <v>1</v>
      </c>
      <c r="M2043" s="40">
        <v>1</v>
      </c>
      <c r="N2043" s="41">
        <f>MIN(D2043:M2043)</f>
        <v>1</v>
      </c>
      <c r="O2043" s="42">
        <f>C2043-N2043</f>
        <v>0</v>
      </c>
      <c r="P2043" s="43">
        <f>O2043/C2043</f>
        <v>0</v>
      </c>
    </row>
    <row r="2044" spans="1:16" ht="9.75" customHeight="1">
      <c r="A2044" s="5"/>
      <c r="B2044" s="37" t="s">
        <v>285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/>
      <c r="D2045" s="38"/>
      <c r="E2045" s="39"/>
      <c r="F2045" s="39"/>
      <c r="G2045" s="39"/>
      <c r="H2045" s="39"/>
      <c r="I2045" s="39"/>
      <c r="J2045" s="39"/>
      <c r="K2045" s="39"/>
      <c r="L2045" s="39"/>
      <c r="M2045" s="40"/>
      <c r="N2045" s="41"/>
      <c r="O2045" s="42"/>
      <c r="P2045" s="43"/>
    </row>
    <row r="2046" spans="1:16" ht="9.75" customHeight="1">
      <c r="A2046" s="44"/>
      <c r="B2046" s="45" t="s">
        <v>5</v>
      </c>
      <c r="C2046" s="45">
        <f aca="true" t="shared" si="251" ref="C2046:M2046">SUM(C2030:C2034,C2041:C2045)</f>
        <v>252</v>
      </c>
      <c r="D2046" s="46">
        <f t="shared" si="251"/>
        <v>128</v>
      </c>
      <c r="E2046" s="47">
        <f t="shared" si="251"/>
        <v>88</v>
      </c>
      <c r="F2046" s="47">
        <f t="shared" si="251"/>
        <v>74</v>
      </c>
      <c r="G2046" s="47">
        <f t="shared" si="251"/>
        <v>74</v>
      </c>
      <c r="H2046" s="47">
        <f t="shared" si="251"/>
        <v>90</v>
      </c>
      <c r="I2046" s="47">
        <f t="shared" si="251"/>
        <v>91</v>
      </c>
      <c r="J2046" s="47">
        <f t="shared" si="251"/>
        <v>85</v>
      </c>
      <c r="K2046" s="47">
        <f t="shared" si="251"/>
        <v>86</v>
      </c>
      <c r="L2046" s="47">
        <f t="shared" si="251"/>
        <v>108</v>
      </c>
      <c r="M2046" s="48">
        <f t="shared" si="251"/>
        <v>153</v>
      </c>
      <c r="N2046" s="49">
        <f>MIN(D2046:M2046)</f>
        <v>74</v>
      </c>
      <c r="O2046" s="50">
        <f>C2046-N2046</f>
        <v>178</v>
      </c>
      <c r="P2046" s="51">
        <f>O2046/C2046</f>
        <v>0.7063492063492064</v>
      </c>
    </row>
    <row r="2047" spans="1:16" ht="9.75" customHeight="1">
      <c r="A2047" s="36" t="s">
        <v>456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56"/>
      <c r="O2047" s="57"/>
      <c r="P2047" s="58"/>
    </row>
    <row r="2048" spans="1:16" ht="9.75" customHeight="1">
      <c r="A2048" s="5"/>
      <c r="B2048" s="37" t="s">
        <v>1</v>
      </c>
      <c r="C2048" s="37"/>
      <c r="D2048" s="38"/>
      <c r="E2048" s="39"/>
      <c r="F2048" s="39"/>
      <c r="G2048" s="39"/>
      <c r="H2048" s="39"/>
      <c r="I2048" s="39"/>
      <c r="J2048" s="39"/>
      <c r="K2048" s="39"/>
      <c r="L2048" s="39"/>
      <c r="M2048" s="40"/>
      <c r="N2048" s="41"/>
      <c r="O2048" s="42"/>
      <c r="P2048" s="43"/>
    </row>
    <row r="2049" spans="1:16" ht="9.75" customHeight="1">
      <c r="A2049" s="5"/>
      <c r="B2049" s="37" t="s">
        <v>2</v>
      </c>
      <c r="C2049" s="37"/>
      <c r="D2049" s="38"/>
      <c r="E2049" s="39"/>
      <c r="F2049" s="39"/>
      <c r="G2049" s="39"/>
      <c r="H2049" s="39"/>
      <c r="I2049" s="39"/>
      <c r="J2049" s="39"/>
      <c r="K2049" s="39"/>
      <c r="L2049" s="39"/>
      <c r="M2049" s="40"/>
      <c r="N2049" s="41"/>
      <c r="O2049" s="42"/>
      <c r="P2049" s="43"/>
    </row>
    <row r="2050" spans="1:16" ht="9.75" customHeight="1">
      <c r="A2050" s="5"/>
      <c r="B2050" s="37" t="s">
        <v>569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288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288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288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288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288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288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289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104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284</v>
      </c>
      <c r="C2060" s="37">
        <v>3</v>
      </c>
      <c r="D2060" s="38">
        <v>2</v>
      </c>
      <c r="E2060" s="39">
        <v>2</v>
      </c>
      <c r="F2060" s="39">
        <v>2</v>
      </c>
      <c r="G2060" s="39">
        <v>2</v>
      </c>
      <c r="H2060" s="39">
        <v>2</v>
      </c>
      <c r="I2060" s="39">
        <v>2</v>
      </c>
      <c r="J2060" s="39">
        <v>1</v>
      </c>
      <c r="K2060" s="39">
        <v>2</v>
      </c>
      <c r="L2060" s="39">
        <v>2</v>
      </c>
      <c r="M2060" s="40">
        <v>2</v>
      </c>
      <c r="N2060" s="41">
        <f>MIN(D2060:M2060)</f>
        <v>1</v>
      </c>
      <c r="O2060" s="42">
        <f>C2060-N2060</f>
        <v>2</v>
      </c>
      <c r="P2060" s="43">
        <f>O2060/C2060</f>
        <v>0.6666666666666666</v>
      </c>
    </row>
    <row r="2061" spans="1:16" ht="9.75" customHeight="1">
      <c r="A2061" s="5"/>
      <c r="B2061" s="37" t="s">
        <v>285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>
        <v>6</v>
      </c>
      <c r="D2062" s="38">
        <v>2</v>
      </c>
      <c r="E2062" s="39">
        <v>2</v>
      </c>
      <c r="F2062" s="39">
        <v>1</v>
      </c>
      <c r="G2062" s="39">
        <v>3</v>
      </c>
      <c r="H2062" s="39">
        <v>4</v>
      </c>
      <c r="I2062" s="39">
        <v>3</v>
      </c>
      <c r="J2062" s="39">
        <v>3</v>
      </c>
      <c r="K2062" s="39">
        <v>5</v>
      </c>
      <c r="L2062" s="39">
        <v>5</v>
      </c>
      <c r="M2062" s="40">
        <v>5</v>
      </c>
      <c r="N2062" s="41">
        <f>MIN(D2062:M2062)</f>
        <v>1</v>
      </c>
      <c r="O2062" s="42">
        <f>C2062-N2062</f>
        <v>5</v>
      </c>
      <c r="P2062" s="43">
        <f>O2062/C2062</f>
        <v>0.8333333333333334</v>
      </c>
    </row>
    <row r="2063" spans="1:16" ht="9.75" customHeight="1">
      <c r="A2063" s="44"/>
      <c r="B2063" s="45" t="s">
        <v>5</v>
      </c>
      <c r="C2063" s="45">
        <f aca="true" t="shared" si="252" ref="C2063:M2063">SUM(C2047:C2051,C2058:C2062)</f>
        <v>9</v>
      </c>
      <c r="D2063" s="46">
        <f t="shared" si="252"/>
        <v>4</v>
      </c>
      <c r="E2063" s="47">
        <f t="shared" si="252"/>
        <v>4</v>
      </c>
      <c r="F2063" s="47">
        <f t="shared" si="252"/>
        <v>3</v>
      </c>
      <c r="G2063" s="47">
        <f t="shared" si="252"/>
        <v>5</v>
      </c>
      <c r="H2063" s="47">
        <f t="shared" si="252"/>
        <v>6</v>
      </c>
      <c r="I2063" s="47">
        <f t="shared" si="252"/>
        <v>5</v>
      </c>
      <c r="J2063" s="47">
        <f t="shared" si="252"/>
        <v>4</v>
      </c>
      <c r="K2063" s="47">
        <f t="shared" si="252"/>
        <v>7</v>
      </c>
      <c r="L2063" s="47">
        <f t="shared" si="252"/>
        <v>7</v>
      </c>
      <c r="M2063" s="48">
        <f t="shared" si="252"/>
        <v>7</v>
      </c>
      <c r="N2063" s="49">
        <f>MIN(D2063:M2063)</f>
        <v>3</v>
      </c>
      <c r="O2063" s="50">
        <f>C2063-N2063</f>
        <v>6</v>
      </c>
      <c r="P2063" s="51">
        <f>O2063/C2063</f>
        <v>0.6666666666666666</v>
      </c>
    </row>
    <row r="2064" spans="1:16" ht="9.75" customHeight="1">
      <c r="A2064" s="36" t="s">
        <v>412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56"/>
      <c r="O2064" s="57"/>
      <c r="P2064" s="58"/>
    </row>
    <row r="2065" spans="1:16" ht="9.75" customHeight="1">
      <c r="A2065" s="5"/>
      <c r="B2065" s="37" t="s">
        <v>1</v>
      </c>
      <c r="C2065" s="37"/>
      <c r="D2065" s="38"/>
      <c r="E2065" s="39"/>
      <c r="F2065" s="39"/>
      <c r="G2065" s="39"/>
      <c r="H2065" s="39"/>
      <c r="I2065" s="39"/>
      <c r="J2065" s="39"/>
      <c r="K2065" s="39"/>
      <c r="L2065" s="39"/>
      <c r="M2065" s="40"/>
      <c r="N2065" s="41"/>
      <c r="O2065" s="42"/>
      <c r="P2065" s="43"/>
    </row>
    <row r="2066" spans="1:16" ht="9.75" customHeight="1">
      <c r="A2066" s="5"/>
      <c r="B2066" s="37" t="s">
        <v>2</v>
      </c>
      <c r="C2066" s="37">
        <v>248</v>
      </c>
      <c r="D2066" s="38">
        <v>224</v>
      </c>
      <c r="E2066" s="39">
        <v>226</v>
      </c>
      <c r="F2066" s="39">
        <v>227</v>
      </c>
      <c r="G2066" s="39">
        <v>227</v>
      </c>
      <c r="H2066" s="39">
        <v>226</v>
      </c>
      <c r="I2066" s="39">
        <v>228</v>
      </c>
      <c r="J2066" s="39">
        <v>227</v>
      </c>
      <c r="K2066" s="39">
        <v>227</v>
      </c>
      <c r="L2066" s="39">
        <v>226</v>
      </c>
      <c r="M2066" s="40">
        <v>225</v>
      </c>
      <c r="N2066" s="41">
        <f>MIN(D2066:M2066)</f>
        <v>224</v>
      </c>
      <c r="O2066" s="42">
        <f>C2066-N2066</f>
        <v>24</v>
      </c>
      <c r="P2066" s="43">
        <f>O2066/C2066</f>
        <v>0.0967741935483871</v>
      </c>
    </row>
    <row r="2067" spans="1:16" ht="9.75" customHeight="1">
      <c r="A2067" s="5"/>
      <c r="B2067" s="37" t="s">
        <v>569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288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288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288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288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288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288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289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104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284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285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253" ref="C2080:M2080">SUM(C2064:C2068,C2075:C2079)</f>
        <v>248</v>
      </c>
      <c r="D2080" s="46">
        <f t="shared" si="253"/>
        <v>224</v>
      </c>
      <c r="E2080" s="47">
        <f t="shared" si="253"/>
        <v>226</v>
      </c>
      <c r="F2080" s="47">
        <f t="shared" si="253"/>
        <v>227</v>
      </c>
      <c r="G2080" s="47">
        <f t="shared" si="253"/>
        <v>227</v>
      </c>
      <c r="H2080" s="47">
        <f t="shared" si="253"/>
        <v>226</v>
      </c>
      <c r="I2080" s="47">
        <f t="shared" si="253"/>
        <v>228</v>
      </c>
      <c r="J2080" s="47">
        <f t="shared" si="253"/>
        <v>227</v>
      </c>
      <c r="K2080" s="47">
        <f t="shared" si="253"/>
        <v>227</v>
      </c>
      <c r="L2080" s="47">
        <f t="shared" si="253"/>
        <v>226</v>
      </c>
      <c r="M2080" s="48">
        <f t="shared" si="253"/>
        <v>225</v>
      </c>
      <c r="N2080" s="49">
        <f>MIN(D2080:M2080)</f>
        <v>224</v>
      </c>
      <c r="O2080" s="50">
        <f>C2080-N2080</f>
        <v>24</v>
      </c>
      <c r="P2080" s="51">
        <f>O2080/C2080</f>
        <v>0.0967741935483871</v>
      </c>
    </row>
    <row r="2081" spans="1:16" ht="9.75" customHeight="1">
      <c r="A2081" s="36" t="s">
        <v>413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>
        <v>142</v>
      </c>
      <c r="D2082" s="38">
        <v>84</v>
      </c>
      <c r="E2082" s="39">
        <v>68</v>
      </c>
      <c r="F2082" s="39">
        <v>51</v>
      </c>
      <c r="G2082" s="39">
        <v>43</v>
      </c>
      <c r="H2082" s="39">
        <v>44</v>
      </c>
      <c r="I2082" s="39">
        <v>45</v>
      </c>
      <c r="J2082" s="39">
        <v>43</v>
      </c>
      <c r="K2082" s="39">
        <v>48</v>
      </c>
      <c r="L2082" s="39">
        <v>58</v>
      </c>
      <c r="M2082" s="40">
        <v>79</v>
      </c>
      <c r="N2082" s="41">
        <f>MIN(D2082:M2082)</f>
        <v>43</v>
      </c>
      <c r="O2082" s="42">
        <f>C2082-N2082</f>
        <v>99</v>
      </c>
      <c r="P2082" s="43">
        <f>O2082/C2082</f>
        <v>0.6971830985915493</v>
      </c>
    </row>
    <row r="2083" spans="1:16" ht="9.75" customHeight="1">
      <c r="A2083" s="5"/>
      <c r="B2083" s="37" t="s">
        <v>2</v>
      </c>
      <c r="C2083" s="37"/>
      <c r="D2083" s="38"/>
      <c r="E2083" s="39"/>
      <c r="F2083" s="39"/>
      <c r="G2083" s="39"/>
      <c r="H2083" s="39"/>
      <c r="I2083" s="39"/>
      <c r="J2083" s="39"/>
      <c r="K2083" s="39"/>
      <c r="L2083" s="39"/>
      <c r="M2083" s="40"/>
      <c r="N2083" s="41"/>
      <c r="O2083" s="42"/>
      <c r="P2083" s="43"/>
    </row>
    <row r="2084" spans="1:16" ht="9.75" customHeight="1">
      <c r="A2084" s="5"/>
      <c r="B2084" s="37" t="s">
        <v>569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288</v>
      </c>
      <c r="C2086" s="37"/>
      <c r="D2086" s="38"/>
      <c r="E2086" s="39"/>
      <c r="F2086" s="39"/>
      <c r="G2086" s="39"/>
      <c r="H2086" s="39"/>
      <c r="I2086" s="39"/>
      <c r="J2086" s="39"/>
      <c r="K2086" s="39"/>
      <c r="L2086" s="39"/>
      <c r="M2086" s="40"/>
      <c r="N2086" s="41"/>
      <c r="O2086" s="42"/>
      <c r="P2086" s="43"/>
    </row>
    <row r="2087" spans="1:16" ht="9.75" customHeight="1">
      <c r="A2087" s="5"/>
      <c r="B2087" s="37" t="s">
        <v>288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288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288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288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288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289</v>
      </c>
      <c r="C2092" s="37"/>
      <c r="D2092" s="38"/>
      <c r="E2092" s="39"/>
      <c r="F2092" s="39"/>
      <c r="G2092" s="39"/>
      <c r="H2092" s="39"/>
      <c r="I2092" s="39"/>
      <c r="J2092" s="39"/>
      <c r="K2092" s="39"/>
      <c r="L2092" s="39"/>
      <c r="M2092" s="40"/>
      <c r="N2092" s="41"/>
      <c r="O2092" s="42"/>
      <c r="P2092" s="43"/>
    </row>
    <row r="2093" spans="1:16" ht="9.75" customHeight="1">
      <c r="A2093" s="5"/>
      <c r="B2093" s="37" t="s">
        <v>104</v>
      </c>
      <c r="C2093" s="37"/>
      <c r="D2093" s="38"/>
      <c r="E2093" s="39"/>
      <c r="F2093" s="39"/>
      <c r="G2093" s="39"/>
      <c r="H2093" s="39"/>
      <c r="I2093" s="39"/>
      <c r="J2093" s="39"/>
      <c r="K2093" s="39"/>
      <c r="L2093" s="39"/>
      <c r="M2093" s="40"/>
      <c r="N2093" s="41"/>
      <c r="O2093" s="42"/>
      <c r="P2093" s="43"/>
    </row>
    <row r="2094" spans="1:16" ht="9.75" customHeight="1">
      <c r="A2094" s="5"/>
      <c r="B2094" s="37" t="s">
        <v>284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285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254" ref="C2097:M2097">SUM(C2081:C2085,C2092:C2096)</f>
        <v>142</v>
      </c>
      <c r="D2097" s="46">
        <f t="shared" si="254"/>
        <v>84</v>
      </c>
      <c r="E2097" s="47">
        <f t="shared" si="254"/>
        <v>68</v>
      </c>
      <c r="F2097" s="47">
        <f t="shared" si="254"/>
        <v>51</v>
      </c>
      <c r="G2097" s="47">
        <f t="shared" si="254"/>
        <v>43</v>
      </c>
      <c r="H2097" s="47">
        <f t="shared" si="254"/>
        <v>44</v>
      </c>
      <c r="I2097" s="47">
        <f t="shared" si="254"/>
        <v>45</v>
      </c>
      <c r="J2097" s="47">
        <f t="shared" si="254"/>
        <v>43</v>
      </c>
      <c r="K2097" s="47">
        <f t="shared" si="254"/>
        <v>48</v>
      </c>
      <c r="L2097" s="47">
        <f t="shared" si="254"/>
        <v>58</v>
      </c>
      <c r="M2097" s="48">
        <f t="shared" si="254"/>
        <v>79</v>
      </c>
      <c r="N2097" s="49">
        <f>MIN(D2097:M2097)</f>
        <v>43</v>
      </c>
      <c r="O2097" s="50">
        <f>C2097-N2097</f>
        <v>99</v>
      </c>
      <c r="P2097" s="51">
        <f>O2097/C2097</f>
        <v>0.6971830985915493</v>
      </c>
    </row>
    <row r="2098" spans="1:16" ht="9.75" customHeight="1">
      <c r="A2098" s="36" t="s">
        <v>462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/>
      <c r="D2099" s="38"/>
      <c r="E2099" s="39"/>
      <c r="F2099" s="39"/>
      <c r="G2099" s="39"/>
      <c r="H2099" s="39"/>
      <c r="I2099" s="39"/>
      <c r="J2099" s="39"/>
      <c r="K2099" s="39"/>
      <c r="L2099" s="39"/>
      <c r="M2099" s="40"/>
      <c r="N2099" s="41"/>
      <c r="O2099" s="42"/>
      <c r="P2099" s="43"/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569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463</v>
      </c>
      <c r="C2103" s="37">
        <v>93</v>
      </c>
      <c r="D2103" s="38">
        <v>70</v>
      </c>
      <c r="E2103" s="39">
        <v>52</v>
      </c>
      <c r="F2103" s="39">
        <v>31</v>
      </c>
      <c r="G2103" s="39">
        <v>24</v>
      </c>
      <c r="H2103" s="39">
        <v>38</v>
      </c>
      <c r="I2103" s="39">
        <v>32</v>
      </c>
      <c r="J2103" s="39">
        <v>22</v>
      </c>
      <c r="K2103" s="39">
        <v>27</v>
      </c>
      <c r="L2103" s="39">
        <v>46</v>
      </c>
      <c r="M2103" s="40">
        <v>60</v>
      </c>
      <c r="N2103" s="41">
        <f>MIN(D2103:M2103)</f>
        <v>22</v>
      </c>
      <c r="O2103" s="42">
        <f>C2103-N2103</f>
        <v>71</v>
      </c>
      <c r="P2103" s="43">
        <f>O2103/C2103</f>
        <v>0.7634408602150538</v>
      </c>
    </row>
    <row r="2104" spans="1:16" ht="9.75" customHeight="1">
      <c r="A2104" s="5"/>
      <c r="B2104" s="37" t="s">
        <v>288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288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288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288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288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289</v>
      </c>
      <c r="C2109" s="37">
        <f aca="true" t="shared" si="255" ref="C2109:M2109">SUM(C2103:C2108)</f>
        <v>93</v>
      </c>
      <c r="D2109" s="38">
        <f t="shared" si="255"/>
        <v>70</v>
      </c>
      <c r="E2109" s="39">
        <f t="shared" si="255"/>
        <v>52</v>
      </c>
      <c r="F2109" s="39">
        <f t="shared" si="255"/>
        <v>31</v>
      </c>
      <c r="G2109" s="39">
        <f t="shared" si="255"/>
        <v>24</v>
      </c>
      <c r="H2109" s="39">
        <f t="shared" si="255"/>
        <v>38</v>
      </c>
      <c r="I2109" s="39">
        <f t="shared" si="255"/>
        <v>32</v>
      </c>
      <c r="J2109" s="39">
        <f t="shared" si="255"/>
        <v>22</v>
      </c>
      <c r="K2109" s="39">
        <f t="shared" si="255"/>
        <v>27</v>
      </c>
      <c r="L2109" s="39">
        <f t="shared" si="255"/>
        <v>46</v>
      </c>
      <c r="M2109" s="40">
        <f t="shared" si="255"/>
        <v>60</v>
      </c>
      <c r="N2109" s="41">
        <f>MIN(D2109:M2109)</f>
        <v>22</v>
      </c>
      <c r="O2109" s="42">
        <f>C2109-N2109</f>
        <v>71</v>
      </c>
      <c r="P2109" s="43">
        <f>O2109/C2109</f>
        <v>0.7634408602150538</v>
      </c>
    </row>
    <row r="2110" spans="1:16" ht="9.75" customHeight="1">
      <c r="A2110" s="5"/>
      <c r="B2110" s="37" t="s">
        <v>104</v>
      </c>
      <c r="C2110" s="37">
        <v>16</v>
      </c>
      <c r="D2110" s="38">
        <v>9</v>
      </c>
      <c r="E2110" s="39">
        <v>4</v>
      </c>
      <c r="F2110" s="39">
        <v>1</v>
      </c>
      <c r="G2110" s="39">
        <v>2</v>
      </c>
      <c r="H2110" s="39">
        <v>4</v>
      </c>
      <c r="I2110" s="39">
        <v>5</v>
      </c>
      <c r="J2110" s="39">
        <v>3</v>
      </c>
      <c r="K2110" s="39">
        <v>5</v>
      </c>
      <c r="L2110" s="39">
        <v>8</v>
      </c>
      <c r="M2110" s="40">
        <v>9</v>
      </c>
      <c r="N2110" s="41">
        <f>MIN(D2110:M2110)</f>
        <v>1</v>
      </c>
      <c r="O2110" s="42">
        <f>C2110-N2110</f>
        <v>15</v>
      </c>
      <c r="P2110" s="43">
        <f>O2110/C2110</f>
        <v>0.9375</v>
      </c>
    </row>
    <row r="2111" spans="1:16" ht="9.75" customHeight="1">
      <c r="A2111" s="5"/>
      <c r="B2111" s="37" t="s">
        <v>284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285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256" ref="C2114:M2114">SUM(C2098:C2102,C2109:C2113)</f>
        <v>109</v>
      </c>
      <c r="D2114" s="46">
        <f t="shared" si="256"/>
        <v>79</v>
      </c>
      <c r="E2114" s="47">
        <f t="shared" si="256"/>
        <v>56</v>
      </c>
      <c r="F2114" s="47">
        <f t="shared" si="256"/>
        <v>32</v>
      </c>
      <c r="G2114" s="47">
        <f t="shared" si="256"/>
        <v>26</v>
      </c>
      <c r="H2114" s="47">
        <f t="shared" si="256"/>
        <v>42</v>
      </c>
      <c r="I2114" s="47">
        <f t="shared" si="256"/>
        <v>37</v>
      </c>
      <c r="J2114" s="47">
        <f t="shared" si="256"/>
        <v>25</v>
      </c>
      <c r="K2114" s="47">
        <f t="shared" si="256"/>
        <v>32</v>
      </c>
      <c r="L2114" s="47">
        <f t="shared" si="256"/>
        <v>54</v>
      </c>
      <c r="M2114" s="48">
        <f t="shared" si="256"/>
        <v>69</v>
      </c>
      <c r="N2114" s="49">
        <f>MIN(D2114:M2114)</f>
        <v>25</v>
      </c>
      <c r="O2114" s="50">
        <f>C2114-N2114</f>
        <v>84</v>
      </c>
      <c r="P2114" s="51">
        <f>O2114/C2114</f>
        <v>0.7706422018348624</v>
      </c>
    </row>
    <row r="2115" spans="1:16" ht="9.75" customHeight="1">
      <c r="A2115" s="36" t="s">
        <v>120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/>
      <c r="D2117" s="38"/>
      <c r="E2117" s="39"/>
      <c r="F2117" s="39"/>
      <c r="G2117" s="39"/>
      <c r="H2117" s="39"/>
      <c r="I2117" s="39"/>
      <c r="J2117" s="39"/>
      <c r="K2117" s="39"/>
      <c r="L2117" s="39"/>
      <c r="M2117" s="40"/>
      <c r="N2117" s="41"/>
      <c r="O2117" s="42"/>
      <c r="P2117" s="43"/>
    </row>
    <row r="2118" spans="1:16" ht="9.75" customHeight="1">
      <c r="A2118" s="5"/>
      <c r="B2118" s="37" t="s">
        <v>569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386</v>
      </c>
      <c r="C2120" s="37">
        <v>41</v>
      </c>
      <c r="D2120" s="38">
        <v>30</v>
      </c>
      <c r="E2120" s="39">
        <v>27</v>
      </c>
      <c r="F2120" s="39">
        <v>22</v>
      </c>
      <c r="G2120" s="39">
        <v>15</v>
      </c>
      <c r="H2120" s="39">
        <v>15</v>
      </c>
      <c r="I2120" s="39">
        <v>18</v>
      </c>
      <c r="J2120" s="39">
        <v>16</v>
      </c>
      <c r="K2120" s="39">
        <v>19</v>
      </c>
      <c r="L2120" s="39">
        <v>23</v>
      </c>
      <c r="M2120" s="40">
        <v>29</v>
      </c>
      <c r="N2120" s="41">
        <f>MIN(D2120:M2120)</f>
        <v>15</v>
      </c>
      <c r="O2120" s="42">
        <f>C2120-N2120</f>
        <v>26</v>
      </c>
      <c r="P2120" s="43">
        <f>O2120/C2120</f>
        <v>0.6341463414634146</v>
      </c>
    </row>
    <row r="2121" spans="1:16" ht="9.75" customHeight="1">
      <c r="A2121" s="5"/>
      <c r="B2121" s="37" t="s">
        <v>288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288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288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288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288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289</v>
      </c>
      <c r="C2126" s="37">
        <f aca="true" t="shared" si="257" ref="C2126:M2126">SUM(C2120:C2125)</f>
        <v>41</v>
      </c>
      <c r="D2126" s="38">
        <f t="shared" si="257"/>
        <v>30</v>
      </c>
      <c r="E2126" s="39">
        <f t="shared" si="257"/>
        <v>27</v>
      </c>
      <c r="F2126" s="39">
        <f t="shared" si="257"/>
        <v>22</v>
      </c>
      <c r="G2126" s="39">
        <f t="shared" si="257"/>
        <v>15</v>
      </c>
      <c r="H2126" s="39">
        <f t="shared" si="257"/>
        <v>15</v>
      </c>
      <c r="I2126" s="39">
        <f t="shared" si="257"/>
        <v>18</v>
      </c>
      <c r="J2126" s="39">
        <f t="shared" si="257"/>
        <v>16</v>
      </c>
      <c r="K2126" s="39">
        <f t="shared" si="257"/>
        <v>19</v>
      </c>
      <c r="L2126" s="39">
        <f t="shared" si="257"/>
        <v>23</v>
      </c>
      <c r="M2126" s="40">
        <f t="shared" si="257"/>
        <v>29</v>
      </c>
      <c r="N2126" s="41">
        <f>MIN(D2126:M2126)</f>
        <v>15</v>
      </c>
      <c r="O2126" s="42">
        <f>C2126-N2126</f>
        <v>26</v>
      </c>
      <c r="P2126" s="43">
        <f>O2126/C2126</f>
        <v>0.6341463414634146</v>
      </c>
    </row>
    <row r="2127" spans="1:16" ht="9.75" customHeight="1">
      <c r="A2127" s="5"/>
      <c r="B2127" s="37" t="s">
        <v>104</v>
      </c>
      <c r="C2127" s="37"/>
      <c r="D2127" s="38"/>
      <c r="E2127" s="39"/>
      <c r="F2127" s="39"/>
      <c r="G2127" s="39"/>
      <c r="H2127" s="39"/>
      <c r="I2127" s="39"/>
      <c r="J2127" s="39"/>
      <c r="K2127" s="39"/>
      <c r="L2127" s="39"/>
      <c r="M2127" s="40"/>
      <c r="N2127" s="41"/>
      <c r="O2127" s="42"/>
      <c r="P2127" s="43"/>
    </row>
    <row r="2128" spans="1:16" ht="9.75" customHeight="1">
      <c r="A2128" s="5"/>
      <c r="B2128" s="37" t="s">
        <v>284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285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258" ref="C2131:M2131">SUM(C2115:C2119,C2126:C2130)</f>
        <v>41</v>
      </c>
      <c r="D2131" s="46">
        <f t="shared" si="258"/>
        <v>30</v>
      </c>
      <c r="E2131" s="47">
        <f t="shared" si="258"/>
        <v>27</v>
      </c>
      <c r="F2131" s="47">
        <f t="shared" si="258"/>
        <v>22</v>
      </c>
      <c r="G2131" s="47">
        <f t="shared" si="258"/>
        <v>15</v>
      </c>
      <c r="H2131" s="47">
        <f t="shared" si="258"/>
        <v>15</v>
      </c>
      <c r="I2131" s="47">
        <f t="shared" si="258"/>
        <v>18</v>
      </c>
      <c r="J2131" s="47">
        <f t="shared" si="258"/>
        <v>16</v>
      </c>
      <c r="K2131" s="47">
        <f t="shared" si="258"/>
        <v>19</v>
      </c>
      <c r="L2131" s="47">
        <f t="shared" si="258"/>
        <v>23</v>
      </c>
      <c r="M2131" s="48">
        <f t="shared" si="258"/>
        <v>29</v>
      </c>
      <c r="N2131" s="49">
        <f>MIN(D2131:M2131)</f>
        <v>15</v>
      </c>
      <c r="O2131" s="50">
        <f>C2131-N2131</f>
        <v>26</v>
      </c>
      <c r="P2131" s="51">
        <f>O2131/C2131</f>
        <v>0.6341463414634146</v>
      </c>
    </row>
    <row r="2132" spans="1:16" ht="9.75" customHeight="1">
      <c r="A2132" s="36" t="s">
        <v>121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569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386</v>
      </c>
      <c r="C2137" s="37">
        <v>41</v>
      </c>
      <c r="D2137" s="38">
        <v>40</v>
      </c>
      <c r="E2137" s="39">
        <v>38</v>
      </c>
      <c r="F2137" s="39">
        <v>17</v>
      </c>
      <c r="G2137" s="39">
        <v>6</v>
      </c>
      <c r="H2137" s="39">
        <v>9</v>
      </c>
      <c r="I2137" s="39">
        <v>16</v>
      </c>
      <c r="J2137" s="39">
        <v>7</v>
      </c>
      <c r="K2137" s="39">
        <v>12</v>
      </c>
      <c r="L2137" s="39">
        <v>22</v>
      </c>
      <c r="M2137" s="40">
        <v>31</v>
      </c>
      <c r="N2137" s="41">
        <f>MIN(D2137:M2137)</f>
        <v>6</v>
      </c>
      <c r="O2137" s="42">
        <f>C2137-N2137</f>
        <v>35</v>
      </c>
      <c r="P2137" s="43">
        <f>O2137/C2137</f>
        <v>0.8536585365853658</v>
      </c>
    </row>
    <row r="2138" spans="1:16" ht="9.75" customHeight="1">
      <c r="A2138" s="5"/>
      <c r="B2138" s="37" t="s">
        <v>288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288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288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288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288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289</v>
      </c>
      <c r="C2143" s="37">
        <f aca="true" t="shared" si="259" ref="C2143:M2143">SUM(C2137:C2142)</f>
        <v>41</v>
      </c>
      <c r="D2143" s="38">
        <f t="shared" si="259"/>
        <v>40</v>
      </c>
      <c r="E2143" s="39">
        <f t="shared" si="259"/>
        <v>38</v>
      </c>
      <c r="F2143" s="39">
        <f t="shared" si="259"/>
        <v>17</v>
      </c>
      <c r="G2143" s="39">
        <f t="shared" si="259"/>
        <v>6</v>
      </c>
      <c r="H2143" s="39">
        <f t="shared" si="259"/>
        <v>9</v>
      </c>
      <c r="I2143" s="39">
        <f t="shared" si="259"/>
        <v>16</v>
      </c>
      <c r="J2143" s="39">
        <f t="shared" si="259"/>
        <v>7</v>
      </c>
      <c r="K2143" s="39">
        <f t="shared" si="259"/>
        <v>12</v>
      </c>
      <c r="L2143" s="39">
        <f t="shared" si="259"/>
        <v>22</v>
      </c>
      <c r="M2143" s="40">
        <f t="shared" si="259"/>
        <v>31</v>
      </c>
      <c r="N2143" s="41">
        <f>MIN(D2143:M2143)</f>
        <v>6</v>
      </c>
      <c r="O2143" s="42">
        <f>C2143-N2143</f>
        <v>35</v>
      </c>
      <c r="P2143" s="43">
        <f>O2143/C2143</f>
        <v>0.8536585365853658</v>
      </c>
    </row>
    <row r="2144" spans="1:16" ht="9.75" customHeight="1">
      <c r="A2144" s="5"/>
      <c r="B2144" s="37" t="s">
        <v>104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284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285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260" ref="C2148:M2148">SUM(C2132:C2136,C2143:C2147)</f>
        <v>41</v>
      </c>
      <c r="D2148" s="46">
        <f t="shared" si="260"/>
        <v>40</v>
      </c>
      <c r="E2148" s="47">
        <f t="shared" si="260"/>
        <v>38</v>
      </c>
      <c r="F2148" s="47">
        <f t="shared" si="260"/>
        <v>17</v>
      </c>
      <c r="G2148" s="47">
        <f t="shared" si="260"/>
        <v>6</v>
      </c>
      <c r="H2148" s="47">
        <f t="shared" si="260"/>
        <v>9</v>
      </c>
      <c r="I2148" s="47">
        <f t="shared" si="260"/>
        <v>16</v>
      </c>
      <c r="J2148" s="47">
        <f t="shared" si="260"/>
        <v>7</v>
      </c>
      <c r="K2148" s="47">
        <f t="shared" si="260"/>
        <v>12</v>
      </c>
      <c r="L2148" s="47">
        <f t="shared" si="260"/>
        <v>22</v>
      </c>
      <c r="M2148" s="48">
        <f t="shared" si="260"/>
        <v>31</v>
      </c>
      <c r="N2148" s="49">
        <f>MIN(D2148:M2148)</f>
        <v>6</v>
      </c>
      <c r="O2148" s="50">
        <f>C2148-N2148</f>
        <v>35</v>
      </c>
      <c r="P2148" s="51">
        <f>O2148/C2148</f>
        <v>0.8536585365853658</v>
      </c>
    </row>
    <row r="2149" spans="1:16" ht="9.75" customHeight="1">
      <c r="A2149" s="36" t="s">
        <v>122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569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386</v>
      </c>
      <c r="C2154" s="37">
        <v>39</v>
      </c>
      <c r="D2154" s="38">
        <v>38</v>
      </c>
      <c r="E2154" s="39">
        <v>30</v>
      </c>
      <c r="F2154" s="39">
        <v>4</v>
      </c>
      <c r="G2154" s="39">
        <v>1</v>
      </c>
      <c r="H2154" s="39">
        <v>5</v>
      </c>
      <c r="I2154" s="39">
        <v>6</v>
      </c>
      <c r="J2154" s="39">
        <v>3</v>
      </c>
      <c r="K2154" s="39">
        <v>8</v>
      </c>
      <c r="L2154" s="39">
        <v>17</v>
      </c>
      <c r="M2154" s="40">
        <v>24</v>
      </c>
      <c r="N2154" s="41">
        <f>MIN(D2154:M2154)</f>
        <v>1</v>
      </c>
      <c r="O2154" s="42">
        <f>C2154-N2154</f>
        <v>38</v>
      </c>
      <c r="P2154" s="43">
        <f>O2154/C2154</f>
        <v>0.9743589743589743</v>
      </c>
    </row>
    <row r="2155" spans="1:16" ht="9.75" customHeight="1">
      <c r="A2155" s="5"/>
      <c r="B2155" s="37" t="s">
        <v>288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288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288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288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288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289</v>
      </c>
      <c r="C2160" s="37">
        <f aca="true" t="shared" si="261" ref="C2160:M2160">SUM(C2154:C2159)</f>
        <v>39</v>
      </c>
      <c r="D2160" s="38">
        <f t="shared" si="261"/>
        <v>38</v>
      </c>
      <c r="E2160" s="39">
        <f t="shared" si="261"/>
        <v>30</v>
      </c>
      <c r="F2160" s="39">
        <f t="shared" si="261"/>
        <v>4</v>
      </c>
      <c r="G2160" s="39">
        <f t="shared" si="261"/>
        <v>1</v>
      </c>
      <c r="H2160" s="39">
        <f t="shared" si="261"/>
        <v>5</v>
      </c>
      <c r="I2160" s="39">
        <f t="shared" si="261"/>
        <v>6</v>
      </c>
      <c r="J2160" s="39">
        <f t="shared" si="261"/>
        <v>3</v>
      </c>
      <c r="K2160" s="39">
        <f t="shared" si="261"/>
        <v>8</v>
      </c>
      <c r="L2160" s="39">
        <f t="shared" si="261"/>
        <v>17</v>
      </c>
      <c r="M2160" s="40">
        <f t="shared" si="261"/>
        <v>24</v>
      </c>
      <c r="N2160" s="41">
        <f>MIN(D2160:M2160)</f>
        <v>1</v>
      </c>
      <c r="O2160" s="42">
        <f>C2160-N2160</f>
        <v>38</v>
      </c>
      <c r="P2160" s="43">
        <f>O2160/C2160</f>
        <v>0.9743589743589743</v>
      </c>
    </row>
    <row r="2161" spans="1:16" ht="9.75" customHeight="1">
      <c r="A2161" s="5"/>
      <c r="B2161" s="37" t="s">
        <v>104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284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285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62" ref="C2165:M2165">SUM(C2149:C2153,C2160:C2164)</f>
        <v>39</v>
      </c>
      <c r="D2165" s="46">
        <f t="shared" si="262"/>
        <v>38</v>
      </c>
      <c r="E2165" s="47">
        <f t="shared" si="262"/>
        <v>30</v>
      </c>
      <c r="F2165" s="47">
        <f t="shared" si="262"/>
        <v>4</v>
      </c>
      <c r="G2165" s="47">
        <f t="shared" si="262"/>
        <v>1</v>
      </c>
      <c r="H2165" s="47">
        <f t="shared" si="262"/>
        <v>5</v>
      </c>
      <c r="I2165" s="47">
        <f t="shared" si="262"/>
        <v>6</v>
      </c>
      <c r="J2165" s="47">
        <f t="shared" si="262"/>
        <v>3</v>
      </c>
      <c r="K2165" s="47">
        <f t="shared" si="262"/>
        <v>8</v>
      </c>
      <c r="L2165" s="47">
        <f t="shared" si="262"/>
        <v>17</v>
      </c>
      <c r="M2165" s="48">
        <f t="shared" si="262"/>
        <v>24</v>
      </c>
      <c r="N2165" s="49">
        <f>MIN(D2165:M2165)</f>
        <v>1</v>
      </c>
      <c r="O2165" s="50">
        <f>C2165-N2165</f>
        <v>38</v>
      </c>
      <c r="P2165" s="51">
        <f>O2165/C2165</f>
        <v>0.9743589743589743</v>
      </c>
    </row>
    <row r="2166" spans="1:16" ht="9.75" customHeight="1">
      <c r="A2166" s="36" t="s">
        <v>123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569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386</v>
      </c>
      <c r="C2171" s="37">
        <v>39</v>
      </c>
      <c r="D2171" s="38">
        <v>35</v>
      </c>
      <c r="E2171" s="39">
        <v>3</v>
      </c>
      <c r="F2171" s="39">
        <v>0</v>
      </c>
      <c r="G2171" s="39">
        <v>0</v>
      </c>
      <c r="H2171" s="39">
        <v>4</v>
      </c>
      <c r="I2171" s="39">
        <v>1</v>
      </c>
      <c r="J2171" s="39">
        <v>0</v>
      </c>
      <c r="K2171" s="39">
        <v>4</v>
      </c>
      <c r="L2171" s="39">
        <v>8</v>
      </c>
      <c r="M2171" s="40">
        <v>20</v>
      </c>
      <c r="N2171" s="41">
        <f>MIN(D2171:M2171)</f>
        <v>0</v>
      </c>
      <c r="O2171" s="42">
        <f>C2171-N2171</f>
        <v>39</v>
      </c>
      <c r="P2171" s="43">
        <f>O2171/C2171</f>
        <v>1</v>
      </c>
    </row>
    <row r="2172" spans="1:16" ht="9.75" customHeight="1">
      <c r="A2172" s="5"/>
      <c r="B2172" s="37" t="s">
        <v>288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288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288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288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288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289</v>
      </c>
      <c r="C2177" s="37">
        <f aca="true" t="shared" si="263" ref="C2177:M2177">SUM(C2171:C2176)</f>
        <v>39</v>
      </c>
      <c r="D2177" s="38">
        <f t="shared" si="263"/>
        <v>35</v>
      </c>
      <c r="E2177" s="39">
        <f t="shared" si="263"/>
        <v>3</v>
      </c>
      <c r="F2177" s="39">
        <f t="shared" si="263"/>
        <v>0</v>
      </c>
      <c r="G2177" s="39">
        <f t="shared" si="263"/>
        <v>0</v>
      </c>
      <c r="H2177" s="39">
        <f t="shared" si="263"/>
        <v>4</v>
      </c>
      <c r="I2177" s="39">
        <f t="shared" si="263"/>
        <v>1</v>
      </c>
      <c r="J2177" s="39">
        <f t="shared" si="263"/>
        <v>0</v>
      </c>
      <c r="K2177" s="39">
        <f t="shared" si="263"/>
        <v>4</v>
      </c>
      <c r="L2177" s="39">
        <f t="shared" si="263"/>
        <v>8</v>
      </c>
      <c r="M2177" s="40">
        <f t="shared" si="263"/>
        <v>20</v>
      </c>
      <c r="N2177" s="41">
        <f>MIN(D2177:M2177)</f>
        <v>0</v>
      </c>
      <c r="O2177" s="42">
        <f>C2177-N2177</f>
        <v>39</v>
      </c>
      <c r="P2177" s="43">
        <f>O2177/C2177</f>
        <v>1</v>
      </c>
    </row>
    <row r="2178" spans="1:16" ht="9.75" customHeight="1">
      <c r="A2178" s="5"/>
      <c r="B2178" s="37" t="s">
        <v>104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284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285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64" ref="C2182:M2182">SUM(C2166:C2170,C2177:C2181)</f>
        <v>39</v>
      </c>
      <c r="D2182" s="46">
        <f t="shared" si="264"/>
        <v>35</v>
      </c>
      <c r="E2182" s="47">
        <f t="shared" si="264"/>
        <v>3</v>
      </c>
      <c r="F2182" s="47">
        <f t="shared" si="264"/>
        <v>0</v>
      </c>
      <c r="G2182" s="47">
        <f t="shared" si="264"/>
        <v>0</v>
      </c>
      <c r="H2182" s="47">
        <f t="shared" si="264"/>
        <v>4</v>
      </c>
      <c r="I2182" s="47">
        <f t="shared" si="264"/>
        <v>1</v>
      </c>
      <c r="J2182" s="47">
        <f t="shared" si="264"/>
        <v>0</v>
      </c>
      <c r="K2182" s="47">
        <f t="shared" si="264"/>
        <v>4</v>
      </c>
      <c r="L2182" s="47">
        <f t="shared" si="264"/>
        <v>8</v>
      </c>
      <c r="M2182" s="48">
        <f t="shared" si="264"/>
        <v>20</v>
      </c>
      <c r="N2182" s="49">
        <f>MIN(D2182:M2182)</f>
        <v>0</v>
      </c>
      <c r="O2182" s="50">
        <f>C2182-N2182</f>
        <v>39</v>
      </c>
      <c r="P2182" s="51">
        <f>O2182/C2182</f>
        <v>1</v>
      </c>
    </row>
    <row r="2183" spans="1:16" ht="9.75" customHeight="1">
      <c r="A2183" s="36" t="s">
        <v>124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569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386</v>
      </c>
      <c r="C2188" s="37">
        <v>39</v>
      </c>
      <c r="D2188" s="38">
        <v>26</v>
      </c>
      <c r="E2188" s="39">
        <v>0</v>
      </c>
      <c r="F2188" s="39">
        <v>0</v>
      </c>
      <c r="G2188" s="39">
        <v>0</v>
      </c>
      <c r="H2188" s="39">
        <v>3</v>
      </c>
      <c r="I2188" s="39">
        <v>0</v>
      </c>
      <c r="J2188" s="39">
        <v>0</v>
      </c>
      <c r="K2188" s="39">
        <v>1</v>
      </c>
      <c r="L2188" s="39">
        <v>3</v>
      </c>
      <c r="M2188" s="40">
        <v>16</v>
      </c>
      <c r="N2188" s="41">
        <f>MIN(D2188:M2188)</f>
        <v>0</v>
      </c>
      <c r="O2188" s="42">
        <f>C2188-N2188</f>
        <v>39</v>
      </c>
      <c r="P2188" s="43">
        <f>O2188/C2188</f>
        <v>1</v>
      </c>
    </row>
    <row r="2189" spans="1:16" ht="9.75" customHeight="1">
      <c r="A2189" s="5"/>
      <c r="B2189" s="37" t="s">
        <v>288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288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288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288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288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289</v>
      </c>
      <c r="C2194" s="37">
        <f aca="true" t="shared" si="265" ref="C2194:M2194">SUM(C2188:C2193)</f>
        <v>39</v>
      </c>
      <c r="D2194" s="38">
        <f t="shared" si="265"/>
        <v>26</v>
      </c>
      <c r="E2194" s="39">
        <f t="shared" si="265"/>
        <v>0</v>
      </c>
      <c r="F2194" s="39">
        <f t="shared" si="265"/>
        <v>0</v>
      </c>
      <c r="G2194" s="39">
        <f t="shared" si="265"/>
        <v>0</v>
      </c>
      <c r="H2194" s="39">
        <f t="shared" si="265"/>
        <v>3</v>
      </c>
      <c r="I2194" s="39">
        <f t="shared" si="265"/>
        <v>0</v>
      </c>
      <c r="J2194" s="39">
        <f t="shared" si="265"/>
        <v>0</v>
      </c>
      <c r="K2194" s="39">
        <f t="shared" si="265"/>
        <v>1</v>
      </c>
      <c r="L2194" s="39">
        <f t="shared" si="265"/>
        <v>3</v>
      </c>
      <c r="M2194" s="40">
        <f t="shared" si="265"/>
        <v>16</v>
      </c>
      <c r="N2194" s="41">
        <f>MIN(D2194:M2194)</f>
        <v>0</v>
      </c>
      <c r="O2194" s="42">
        <f>C2194-N2194</f>
        <v>39</v>
      </c>
      <c r="P2194" s="43">
        <f>O2194/C2194</f>
        <v>1</v>
      </c>
    </row>
    <row r="2195" spans="1:16" ht="9.75" customHeight="1">
      <c r="A2195" s="5"/>
      <c r="B2195" s="37" t="s">
        <v>104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284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285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66" ref="C2199:M2199">SUM(C2183:C2187,C2194:C2198)</f>
        <v>39</v>
      </c>
      <c r="D2199" s="46">
        <f t="shared" si="266"/>
        <v>26</v>
      </c>
      <c r="E2199" s="47">
        <f t="shared" si="266"/>
        <v>0</v>
      </c>
      <c r="F2199" s="47">
        <f t="shared" si="266"/>
        <v>0</v>
      </c>
      <c r="G2199" s="47">
        <f t="shared" si="266"/>
        <v>0</v>
      </c>
      <c r="H2199" s="47">
        <f t="shared" si="266"/>
        <v>3</v>
      </c>
      <c r="I2199" s="47">
        <f t="shared" si="266"/>
        <v>0</v>
      </c>
      <c r="J2199" s="47">
        <f t="shared" si="266"/>
        <v>0</v>
      </c>
      <c r="K2199" s="47">
        <f t="shared" si="266"/>
        <v>1</v>
      </c>
      <c r="L2199" s="47">
        <f t="shared" si="266"/>
        <v>3</v>
      </c>
      <c r="M2199" s="48">
        <f t="shared" si="266"/>
        <v>16</v>
      </c>
      <c r="N2199" s="49">
        <f>MIN(D2199:M2199)</f>
        <v>0</v>
      </c>
      <c r="O2199" s="50">
        <f>C2199-N2199</f>
        <v>39</v>
      </c>
      <c r="P2199" s="51">
        <f>O2199/C2199</f>
        <v>1</v>
      </c>
    </row>
    <row r="2200" spans="1:16" ht="9.75" customHeight="1">
      <c r="A2200" s="36" t="s">
        <v>125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569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386</v>
      </c>
      <c r="C2205" s="37">
        <v>39</v>
      </c>
      <c r="D2205" s="38">
        <v>1</v>
      </c>
      <c r="E2205" s="39">
        <v>0</v>
      </c>
      <c r="F2205" s="39">
        <v>0</v>
      </c>
      <c r="G2205" s="39">
        <v>0</v>
      </c>
      <c r="H2205" s="39">
        <v>1</v>
      </c>
      <c r="I2205" s="39">
        <v>0</v>
      </c>
      <c r="J2205" s="39">
        <v>0</v>
      </c>
      <c r="K2205" s="39">
        <v>0</v>
      </c>
      <c r="L2205" s="39">
        <v>2</v>
      </c>
      <c r="M2205" s="40">
        <v>9</v>
      </c>
      <c r="N2205" s="41">
        <f>MIN(D2205:M2205)</f>
        <v>0</v>
      </c>
      <c r="O2205" s="42">
        <f>C2205-N2205</f>
        <v>39</v>
      </c>
      <c r="P2205" s="43">
        <f>O2205/C2205</f>
        <v>1</v>
      </c>
    </row>
    <row r="2206" spans="1:16" ht="9.75" customHeight="1">
      <c r="A2206" s="5"/>
      <c r="B2206" s="37" t="s">
        <v>288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288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288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288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288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289</v>
      </c>
      <c r="C2211" s="37">
        <f aca="true" t="shared" si="267" ref="C2211:M2211">SUM(C2205:C2210)</f>
        <v>39</v>
      </c>
      <c r="D2211" s="38">
        <f t="shared" si="267"/>
        <v>1</v>
      </c>
      <c r="E2211" s="39">
        <f t="shared" si="267"/>
        <v>0</v>
      </c>
      <c r="F2211" s="39">
        <f t="shared" si="267"/>
        <v>0</v>
      </c>
      <c r="G2211" s="39">
        <f t="shared" si="267"/>
        <v>0</v>
      </c>
      <c r="H2211" s="39">
        <f t="shared" si="267"/>
        <v>1</v>
      </c>
      <c r="I2211" s="39">
        <f t="shared" si="267"/>
        <v>0</v>
      </c>
      <c r="J2211" s="39">
        <f t="shared" si="267"/>
        <v>0</v>
      </c>
      <c r="K2211" s="39">
        <f t="shared" si="267"/>
        <v>0</v>
      </c>
      <c r="L2211" s="39">
        <f t="shared" si="267"/>
        <v>2</v>
      </c>
      <c r="M2211" s="40">
        <f t="shared" si="267"/>
        <v>9</v>
      </c>
      <c r="N2211" s="41">
        <f>MIN(D2211:M2211)</f>
        <v>0</v>
      </c>
      <c r="O2211" s="42">
        <f>C2211-N2211</f>
        <v>39</v>
      </c>
      <c r="P2211" s="43">
        <f>O2211/C2211</f>
        <v>1</v>
      </c>
    </row>
    <row r="2212" spans="1:16" ht="9.75" customHeight="1">
      <c r="A2212" s="5"/>
      <c r="B2212" s="37" t="s">
        <v>104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284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285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68" ref="C2216:M2216">SUM(C2200:C2204,C2211:C2215)</f>
        <v>39</v>
      </c>
      <c r="D2216" s="46">
        <f t="shared" si="268"/>
        <v>1</v>
      </c>
      <c r="E2216" s="47">
        <f t="shared" si="268"/>
        <v>0</v>
      </c>
      <c r="F2216" s="47">
        <f t="shared" si="268"/>
        <v>0</v>
      </c>
      <c r="G2216" s="47">
        <f t="shared" si="268"/>
        <v>0</v>
      </c>
      <c r="H2216" s="47">
        <f t="shared" si="268"/>
        <v>1</v>
      </c>
      <c r="I2216" s="47">
        <f t="shared" si="268"/>
        <v>0</v>
      </c>
      <c r="J2216" s="47">
        <f t="shared" si="268"/>
        <v>0</v>
      </c>
      <c r="K2216" s="47">
        <f t="shared" si="268"/>
        <v>0</v>
      </c>
      <c r="L2216" s="47">
        <f t="shared" si="268"/>
        <v>2</v>
      </c>
      <c r="M2216" s="48">
        <f t="shared" si="268"/>
        <v>9</v>
      </c>
      <c r="N2216" s="49">
        <f>MIN(D2216:M2216)</f>
        <v>0</v>
      </c>
      <c r="O2216" s="50">
        <f>C2216-N2216</f>
        <v>39</v>
      </c>
      <c r="P2216" s="51">
        <f>O2216/C2216</f>
        <v>1</v>
      </c>
    </row>
    <row r="2217" spans="1:16" ht="9.75" customHeight="1">
      <c r="A2217" s="36" t="s">
        <v>126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569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386</v>
      </c>
      <c r="C2222" s="37">
        <v>39</v>
      </c>
      <c r="D2222" s="38">
        <v>0</v>
      </c>
      <c r="E2222" s="39">
        <v>0</v>
      </c>
      <c r="F2222" s="39">
        <v>0</v>
      </c>
      <c r="G2222" s="39">
        <v>0</v>
      </c>
      <c r="H2222" s="39">
        <v>1</v>
      </c>
      <c r="I2222" s="39">
        <v>0</v>
      </c>
      <c r="J2222" s="39">
        <v>0</v>
      </c>
      <c r="K2222" s="39">
        <v>0</v>
      </c>
      <c r="L2222" s="39">
        <v>1</v>
      </c>
      <c r="M2222" s="40">
        <v>1</v>
      </c>
      <c r="N2222" s="41">
        <f>MIN(D2222:M2222)</f>
        <v>0</v>
      </c>
      <c r="O2222" s="42">
        <f>C2222-N2222</f>
        <v>39</v>
      </c>
      <c r="P2222" s="43">
        <f>O2222/C2222</f>
        <v>1</v>
      </c>
    </row>
    <row r="2223" spans="1:16" ht="9.75" customHeight="1">
      <c r="A2223" s="5"/>
      <c r="B2223" s="37" t="s">
        <v>288</v>
      </c>
      <c r="C2223" s="37"/>
      <c r="D2223" s="38"/>
      <c r="E2223" s="39"/>
      <c r="F2223" s="39"/>
      <c r="G2223" s="39"/>
      <c r="H2223" s="39"/>
      <c r="I2223" s="39"/>
      <c r="J2223" s="39"/>
      <c r="K2223" s="39"/>
      <c r="L2223" s="39"/>
      <c r="M2223" s="40"/>
      <c r="N2223" s="41"/>
      <c r="O2223" s="42"/>
      <c r="P2223" s="43"/>
    </row>
    <row r="2224" spans="1:16" ht="9.75" customHeight="1">
      <c r="A2224" s="5"/>
      <c r="B2224" s="37" t="s">
        <v>288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288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288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288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289</v>
      </c>
      <c r="C2228" s="37">
        <f aca="true" t="shared" si="269" ref="C2228:M2228">SUM(C2222:C2227)</f>
        <v>39</v>
      </c>
      <c r="D2228" s="38">
        <f t="shared" si="269"/>
        <v>0</v>
      </c>
      <c r="E2228" s="39">
        <f t="shared" si="269"/>
        <v>0</v>
      </c>
      <c r="F2228" s="39">
        <f t="shared" si="269"/>
        <v>0</v>
      </c>
      <c r="G2228" s="39">
        <f t="shared" si="269"/>
        <v>0</v>
      </c>
      <c r="H2228" s="39">
        <f t="shared" si="269"/>
        <v>1</v>
      </c>
      <c r="I2228" s="39">
        <f t="shared" si="269"/>
        <v>0</v>
      </c>
      <c r="J2228" s="39">
        <f t="shared" si="269"/>
        <v>0</v>
      </c>
      <c r="K2228" s="39">
        <f t="shared" si="269"/>
        <v>0</v>
      </c>
      <c r="L2228" s="39">
        <f t="shared" si="269"/>
        <v>1</v>
      </c>
      <c r="M2228" s="40">
        <f t="shared" si="269"/>
        <v>1</v>
      </c>
      <c r="N2228" s="41">
        <f>MIN(D2228:M2228)</f>
        <v>0</v>
      </c>
      <c r="O2228" s="42">
        <f>C2228-N2228</f>
        <v>39</v>
      </c>
      <c r="P2228" s="43">
        <f>O2228/C2228</f>
        <v>1</v>
      </c>
    </row>
    <row r="2229" spans="1:16" ht="9.75" customHeight="1">
      <c r="A2229" s="5"/>
      <c r="B2229" s="37" t="s">
        <v>104</v>
      </c>
      <c r="C2229" s="37"/>
      <c r="D2229" s="38"/>
      <c r="E2229" s="39"/>
      <c r="F2229" s="39"/>
      <c r="G2229" s="39"/>
      <c r="H2229" s="39"/>
      <c r="I2229" s="39"/>
      <c r="J2229" s="39"/>
      <c r="K2229" s="39"/>
      <c r="L2229" s="39"/>
      <c r="M2229" s="40"/>
      <c r="N2229" s="41"/>
      <c r="O2229" s="42"/>
      <c r="P2229" s="43"/>
    </row>
    <row r="2230" spans="1:16" ht="9.75" customHeight="1">
      <c r="A2230" s="5"/>
      <c r="B2230" s="37" t="s">
        <v>284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285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70" ref="C2233:M2233">SUM(C2217:C2221,C2228:C2232)</f>
        <v>39</v>
      </c>
      <c r="D2233" s="46">
        <f t="shared" si="270"/>
        <v>0</v>
      </c>
      <c r="E2233" s="47">
        <f t="shared" si="270"/>
        <v>0</v>
      </c>
      <c r="F2233" s="47">
        <f t="shared" si="270"/>
        <v>0</v>
      </c>
      <c r="G2233" s="47">
        <f t="shared" si="270"/>
        <v>0</v>
      </c>
      <c r="H2233" s="47">
        <f t="shared" si="270"/>
        <v>1</v>
      </c>
      <c r="I2233" s="47">
        <f t="shared" si="270"/>
        <v>0</v>
      </c>
      <c r="J2233" s="47">
        <f t="shared" si="270"/>
        <v>0</v>
      </c>
      <c r="K2233" s="47">
        <f t="shared" si="270"/>
        <v>0</v>
      </c>
      <c r="L2233" s="47">
        <f t="shared" si="270"/>
        <v>1</v>
      </c>
      <c r="M2233" s="48">
        <f t="shared" si="270"/>
        <v>1</v>
      </c>
      <c r="N2233" s="49">
        <f>MIN(D2233:M2233)</f>
        <v>0</v>
      </c>
      <c r="O2233" s="50">
        <f>C2233-N2233</f>
        <v>39</v>
      </c>
      <c r="P2233" s="51">
        <f>O2233/C2233</f>
        <v>1</v>
      </c>
    </row>
    <row r="2234" spans="1:16" ht="9.75" customHeight="1">
      <c r="A2234" s="36" t="s">
        <v>127</v>
      </c>
      <c r="B2234" s="52" t="s">
        <v>0</v>
      </c>
      <c r="C2234" s="52"/>
      <c r="D2234" s="53"/>
      <c r="E2234" s="54"/>
      <c r="F2234" s="54"/>
      <c r="G2234" s="54"/>
      <c r="H2234" s="54"/>
      <c r="I2234" s="54"/>
      <c r="J2234" s="54"/>
      <c r="K2234" s="54"/>
      <c r="L2234" s="54"/>
      <c r="M2234" s="55"/>
      <c r="N2234" s="56"/>
      <c r="O2234" s="57"/>
      <c r="P2234" s="58"/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569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/>
      <c r="D2238" s="38"/>
      <c r="E2238" s="39"/>
      <c r="F2238" s="39"/>
      <c r="G2238" s="39"/>
      <c r="H2238" s="39"/>
      <c r="I2238" s="39"/>
      <c r="J2238" s="39"/>
      <c r="K2238" s="39"/>
      <c r="L2238" s="39"/>
      <c r="M2238" s="40"/>
      <c r="N2238" s="41"/>
      <c r="O2238" s="42"/>
      <c r="P2238" s="43"/>
    </row>
    <row r="2239" spans="1:16" ht="9.75" customHeight="1">
      <c r="A2239" s="5"/>
      <c r="B2239" s="37" t="s">
        <v>387</v>
      </c>
      <c r="C2239" s="37">
        <v>2</v>
      </c>
      <c r="D2239" s="38">
        <v>1</v>
      </c>
      <c r="E2239" s="39">
        <v>1</v>
      </c>
      <c r="F2239" s="39">
        <v>2</v>
      </c>
      <c r="G2239" s="39">
        <v>2</v>
      </c>
      <c r="H2239" s="39">
        <v>1</v>
      </c>
      <c r="I2239" s="39">
        <v>2</v>
      </c>
      <c r="J2239" s="39">
        <v>2</v>
      </c>
      <c r="K2239" s="39">
        <v>2</v>
      </c>
      <c r="L2239" s="39">
        <v>1</v>
      </c>
      <c r="M2239" s="40">
        <v>1</v>
      </c>
      <c r="N2239" s="41">
        <f>MIN(D2239:M2239)</f>
        <v>1</v>
      </c>
      <c r="O2239" s="42">
        <f>C2239-N2239</f>
        <v>1</v>
      </c>
      <c r="P2239" s="43">
        <f>O2239/C2239</f>
        <v>0.5</v>
      </c>
    </row>
    <row r="2240" spans="1:16" ht="9.75" customHeight="1">
      <c r="A2240" s="5"/>
      <c r="B2240" s="37" t="s">
        <v>508</v>
      </c>
      <c r="C2240" s="37">
        <v>2</v>
      </c>
      <c r="D2240" s="38">
        <v>0</v>
      </c>
      <c r="E2240" s="39">
        <v>0</v>
      </c>
      <c r="F2240" s="39">
        <v>0</v>
      </c>
      <c r="G2240" s="39">
        <v>0</v>
      </c>
      <c r="H2240" s="39">
        <v>1</v>
      </c>
      <c r="I2240" s="39">
        <v>1</v>
      </c>
      <c r="J2240" s="39">
        <v>1</v>
      </c>
      <c r="K2240" s="39">
        <v>0</v>
      </c>
      <c r="L2240" s="39">
        <v>0</v>
      </c>
      <c r="M2240" s="40">
        <v>0</v>
      </c>
      <c r="N2240" s="41">
        <f>MIN(D2240:M2240)</f>
        <v>0</v>
      </c>
      <c r="O2240" s="42">
        <f>C2240-N2240</f>
        <v>2</v>
      </c>
      <c r="P2240" s="43">
        <f>O2240/C2240</f>
        <v>1</v>
      </c>
    </row>
    <row r="2241" spans="1:16" ht="9.75" customHeight="1">
      <c r="A2241" s="5"/>
      <c r="B2241" s="37" t="s">
        <v>288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288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288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288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289</v>
      </c>
      <c r="C2245" s="37">
        <f aca="true" t="shared" si="271" ref="C2245:M2245">SUM(C2239:C2244)</f>
        <v>4</v>
      </c>
      <c r="D2245" s="38">
        <f t="shared" si="271"/>
        <v>1</v>
      </c>
      <c r="E2245" s="39">
        <f t="shared" si="271"/>
        <v>1</v>
      </c>
      <c r="F2245" s="39">
        <f t="shared" si="271"/>
        <v>2</v>
      </c>
      <c r="G2245" s="39">
        <f t="shared" si="271"/>
        <v>2</v>
      </c>
      <c r="H2245" s="39">
        <f t="shared" si="271"/>
        <v>2</v>
      </c>
      <c r="I2245" s="39">
        <f t="shared" si="271"/>
        <v>3</v>
      </c>
      <c r="J2245" s="39">
        <f t="shared" si="271"/>
        <v>3</v>
      </c>
      <c r="K2245" s="39">
        <f t="shared" si="271"/>
        <v>2</v>
      </c>
      <c r="L2245" s="39">
        <f t="shared" si="271"/>
        <v>1</v>
      </c>
      <c r="M2245" s="40">
        <f t="shared" si="271"/>
        <v>1</v>
      </c>
      <c r="N2245" s="41">
        <f>MIN(D2245:M2245)</f>
        <v>1</v>
      </c>
      <c r="O2245" s="42">
        <f>C2245-N2245</f>
        <v>3</v>
      </c>
      <c r="P2245" s="43">
        <f>O2245/C2245</f>
        <v>0.75</v>
      </c>
    </row>
    <row r="2246" spans="1:16" ht="9.75" customHeight="1">
      <c r="A2246" s="5"/>
      <c r="B2246" s="37" t="s">
        <v>104</v>
      </c>
      <c r="C2246" s="37">
        <v>13</v>
      </c>
      <c r="D2246" s="38">
        <v>1</v>
      </c>
      <c r="E2246" s="39">
        <v>0</v>
      </c>
      <c r="F2246" s="39">
        <v>0</v>
      </c>
      <c r="G2246" s="39">
        <v>0</v>
      </c>
      <c r="H2246" s="39">
        <v>0</v>
      </c>
      <c r="I2246" s="39">
        <v>0</v>
      </c>
      <c r="J2246" s="39">
        <v>0</v>
      </c>
      <c r="K2246" s="39">
        <v>0</v>
      </c>
      <c r="L2246" s="39">
        <v>2</v>
      </c>
      <c r="M2246" s="40">
        <v>6</v>
      </c>
      <c r="N2246" s="41">
        <f>MIN(D2246:M2246)</f>
        <v>0</v>
      </c>
      <c r="O2246" s="42">
        <f>C2246-N2246</f>
        <v>13</v>
      </c>
      <c r="P2246" s="43">
        <f>O2246/C2246</f>
        <v>1</v>
      </c>
    </row>
    <row r="2247" spans="1:16" ht="9.75" customHeight="1">
      <c r="A2247" s="5"/>
      <c r="B2247" s="37" t="s">
        <v>284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285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72" ref="C2250:M2250">SUM(C2234:C2238,C2245:C2249)</f>
        <v>17</v>
      </c>
      <c r="D2250" s="46">
        <f t="shared" si="272"/>
        <v>2</v>
      </c>
      <c r="E2250" s="47">
        <f t="shared" si="272"/>
        <v>1</v>
      </c>
      <c r="F2250" s="47">
        <f t="shared" si="272"/>
        <v>2</v>
      </c>
      <c r="G2250" s="47">
        <f t="shared" si="272"/>
        <v>2</v>
      </c>
      <c r="H2250" s="47">
        <f t="shared" si="272"/>
        <v>2</v>
      </c>
      <c r="I2250" s="47">
        <f t="shared" si="272"/>
        <v>3</v>
      </c>
      <c r="J2250" s="47">
        <f t="shared" si="272"/>
        <v>3</v>
      </c>
      <c r="K2250" s="47">
        <f t="shared" si="272"/>
        <v>2</v>
      </c>
      <c r="L2250" s="47">
        <f t="shared" si="272"/>
        <v>3</v>
      </c>
      <c r="M2250" s="48">
        <f t="shared" si="272"/>
        <v>7</v>
      </c>
      <c r="N2250" s="49">
        <f>MIN(D2250:M2250)</f>
        <v>1</v>
      </c>
      <c r="O2250" s="50">
        <f>C2250-N2250</f>
        <v>16</v>
      </c>
      <c r="P2250" s="51">
        <f>O2250/C2250</f>
        <v>0.9411764705882353</v>
      </c>
    </row>
    <row r="2251" spans="1:16" ht="9.75" customHeight="1">
      <c r="A2251" s="36" t="s">
        <v>128</v>
      </c>
      <c r="B2251" s="52" t="s">
        <v>0</v>
      </c>
      <c r="C2251" s="52">
        <v>10</v>
      </c>
      <c r="D2251" s="53">
        <v>0</v>
      </c>
      <c r="E2251" s="54">
        <v>0</v>
      </c>
      <c r="F2251" s="54">
        <v>0</v>
      </c>
      <c r="G2251" s="54">
        <v>0</v>
      </c>
      <c r="H2251" s="54">
        <v>0</v>
      </c>
      <c r="I2251" s="54">
        <v>0</v>
      </c>
      <c r="J2251" s="54">
        <v>0</v>
      </c>
      <c r="K2251" s="54">
        <v>0</v>
      </c>
      <c r="L2251" s="54">
        <v>0</v>
      </c>
      <c r="M2251" s="55">
        <v>0</v>
      </c>
      <c r="N2251" s="56">
        <f>MIN(D2251:M2251)</f>
        <v>0</v>
      </c>
      <c r="O2251" s="57">
        <f>C2251-N2251</f>
        <v>10</v>
      </c>
      <c r="P2251" s="58">
        <f>O2251/C2251</f>
        <v>1</v>
      </c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569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>
        <v>18</v>
      </c>
      <c r="D2255" s="38">
        <v>14</v>
      </c>
      <c r="E2255" s="39">
        <v>11</v>
      </c>
      <c r="F2255" s="39">
        <v>10</v>
      </c>
      <c r="G2255" s="39">
        <v>9</v>
      </c>
      <c r="H2255" s="39">
        <v>9</v>
      </c>
      <c r="I2255" s="39">
        <v>10</v>
      </c>
      <c r="J2255" s="39">
        <v>10</v>
      </c>
      <c r="K2255" s="39">
        <v>9</v>
      </c>
      <c r="L2255" s="39">
        <v>11</v>
      </c>
      <c r="M2255" s="40">
        <v>11</v>
      </c>
      <c r="N2255" s="41">
        <f>MIN(D2255:M2255)</f>
        <v>9</v>
      </c>
      <c r="O2255" s="42">
        <f>C2255-N2255</f>
        <v>9</v>
      </c>
      <c r="P2255" s="43">
        <f>O2255/C2255</f>
        <v>0.5</v>
      </c>
    </row>
    <row r="2256" spans="1:16" ht="9.75" customHeight="1">
      <c r="A2256" s="5"/>
      <c r="B2256" s="37" t="s">
        <v>519</v>
      </c>
      <c r="C2256" s="37">
        <v>1</v>
      </c>
      <c r="D2256" s="38">
        <v>1</v>
      </c>
      <c r="E2256" s="39">
        <v>1</v>
      </c>
      <c r="F2256" s="39">
        <v>1</v>
      </c>
      <c r="G2256" s="39">
        <v>1</v>
      </c>
      <c r="H2256" s="39">
        <v>1</v>
      </c>
      <c r="I2256" s="39">
        <v>1</v>
      </c>
      <c r="J2256" s="39">
        <v>1</v>
      </c>
      <c r="K2256" s="39">
        <v>1</v>
      </c>
      <c r="L2256" s="39">
        <v>1</v>
      </c>
      <c r="M2256" s="40">
        <v>1</v>
      </c>
      <c r="N2256" s="41">
        <f>MIN(D2256:M2256)</f>
        <v>1</v>
      </c>
      <c r="O2256" s="42">
        <f>C2256-N2256</f>
        <v>0</v>
      </c>
      <c r="P2256" s="43">
        <f>O2256/C2256</f>
        <v>0</v>
      </c>
    </row>
    <row r="2257" spans="1:16" ht="9.75" customHeight="1">
      <c r="A2257" s="5"/>
      <c r="B2257" s="37" t="s">
        <v>441</v>
      </c>
      <c r="C2257" s="37">
        <v>10</v>
      </c>
      <c r="D2257" s="38">
        <v>10</v>
      </c>
      <c r="E2257" s="39">
        <v>8</v>
      </c>
      <c r="F2257" s="39">
        <v>4</v>
      </c>
      <c r="G2257" s="39">
        <v>2</v>
      </c>
      <c r="H2257" s="39">
        <v>2</v>
      </c>
      <c r="I2257" s="39">
        <v>2</v>
      </c>
      <c r="J2257" s="39">
        <v>2</v>
      </c>
      <c r="K2257" s="39">
        <v>3</v>
      </c>
      <c r="L2257" s="39">
        <v>5</v>
      </c>
      <c r="M2257" s="40">
        <v>7</v>
      </c>
      <c r="N2257" s="41">
        <f>MIN(D2257:M2257)</f>
        <v>2</v>
      </c>
      <c r="O2257" s="42">
        <f>C2257-N2257</f>
        <v>8</v>
      </c>
      <c r="P2257" s="43">
        <f>O2257/C2257</f>
        <v>0.8</v>
      </c>
    </row>
    <row r="2258" spans="1:16" ht="9.75" customHeight="1">
      <c r="A2258" s="5"/>
      <c r="B2258" s="37" t="s">
        <v>288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288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288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288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289</v>
      </c>
      <c r="C2262" s="37">
        <f aca="true" t="shared" si="273" ref="C2262:M2262">SUM(C2256:C2261)</f>
        <v>11</v>
      </c>
      <c r="D2262" s="38">
        <f t="shared" si="273"/>
        <v>11</v>
      </c>
      <c r="E2262" s="39">
        <f t="shared" si="273"/>
        <v>9</v>
      </c>
      <c r="F2262" s="39">
        <f t="shared" si="273"/>
        <v>5</v>
      </c>
      <c r="G2262" s="39">
        <f t="shared" si="273"/>
        <v>3</v>
      </c>
      <c r="H2262" s="39">
        <f t="shared" si="273"/>
        <v>3</v>
      </c>
      <c r="I2262" s="39">
        <f t="shared" si="273"/>
        <v>3</v>
      </c>
      <c r="J2262" s="39">
        <f t="shared" si="273"/>
        <v>3</v>
      </c>
      <c r="K2262" s="39">
        <f t="shared" si="273"/>
        <v>4</v>
      </c>
      <c r="L2262" s="39">
        <f t="shared" si="273"/>
        <v>6</v>
      </c>
      <c r="M2262" s="40">
        <f t="shared" si="273"/>
        <v>8</v>
      </c>
      <c r="N2262" s="41">
        <f>MIN(D2262:M2262)</f>
        <v>3</v>
      </c>
      <c r="O2262" s="42">
        <f>C2262-N2262</f>
        <v>8</v>
      </c>
      <c r="P2262" s="43">
        <f>O2262/C2262</f>
        <v>0.7272727272727273</v>
      </c>
    </row>
    <row r="2263" spans="1:16" ht="9.75" customHeight="1">
      <c r="A2263" s="5"/>
      <c r="B2263" s="37" t="s">
        <v>104</v>
      </c>
      <c r="C2263" s="37"/>
      <c r="D2263" s="38"/>
      <c r="E2263" s="39"/>
      <c r="F2263" s="39"/>
      <c r="G2263" s="39"/>
      <c r="H2263" s="39"/>
      <c r="I2263" s="39"/>
      <c r="J2263" s="39"/>
      <c r="K2263" s="39"/>
      <c r="L2263" s="39"/>
      <c r="M2263" s="40"/>
      <c r="N2263" s="41"/>
      <c r="O2263" s="42"/>
      <c r="P2263" s="43"/>
    </row>
    <row r="2264" spans="1:16" ht="9.75" customHeight="1">
      <c r="A2264" s="5"/>
      <c r="B2264" s="37" t="s">
        <v>284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285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74" ref="C2267:M2267">SUM(C2251:C2255,C2262:C2266)</f>
        <v>39</v>
      </c>
      <c r="D2267" s="46">
        <f t="shared" si="274"/>
        <v>25</v>
      </c>
      <c r="E2267" s="47">
        <f t="shared" si="274"/>
        <v>20</v>
      </c>
      <c r="F2267" s="47">
        <f t="shared" si="274"/>
        <v>15</v>
      </c>
      <c r="G2267" s="47">
        <f t="shared" si="274"/>
        <v>12</v>
      </c>
      <c r="H2267" s="47">
        <f t="shared" si="274"/>
        <v>12</v>
      </c>
      <c r="I2267" s="47">
        <f t="shared" si="274"/>
        <v>13</v>
      </c>
      <c r="J2267" s="47">
        <f t="shared" si="274"/>
        <v>13</v>
      </c>
      <c r="K2267" s="47">
        <f t="shared" si="274"/>
        <v>13</v>
      </c>
      <c r="L2267" s="47">
        <f t="shared" si="274"/>
        <v>17</v>
      </c>
      <c r="M2267" s="48">
        <f t="shared" si="274"/>
        <v>19</v>
      </c>
      <c r="N2267" s="49">
        <f>MIN(D2267:M2267)</f>
        <v>12</v>
      </c>
      <c r="O2267" s="50">
        <f>C2267-N2267</f>
        <v>27</v>
      </c>
      <c r="P2267" s="51">
        <f>O2267/C2267</f>
        <v>0.6923076923076923</v>
      </c>
    </row>
    <row r="2268" spans="1:16" ht="9.75" customHeight="1">
      <c r="A2268" s="36" t="s">
        <v>129</v>
      </c>
      <c r="B2268" s="52" t="s">
        <v>0</v>
      </c>
      <c r="C2268" s="52">
        <v>37</v>
      </c>
      <c r="D2268" s="53">
        <v>0</v>
      </c>
      <c r="E2268" s="54">
        <v>0</v>
      </c>
      <c r="F2268" s="54">
        <v>0</v>
      </c>
      <c r="G2268" s="54">
        <v>0</v>
      </c>
      <c r="H2268" s="54">
        <v>0</v>
      </c>
      <c r="I2268" s="54">
        <v>0</v>
      </c>
      <c r="J2268" s="54">
        <v>0</v>
      </c>
      <c r="K2268" s="54">
        <v>2</v>
      </c>
      <c r="L2268" s="54">
        <v>4</v>
      </c>
      <c r="M2268" s="55">
        <v>9</v>
      </c>
      <c r="N2268" s="56">
        <f>MIN(D2268:M2268)</f>
        <v>0</v>
      </c>
      <c r="O2268" s="57">
        <f>C2268-N2268</f>
        <v>37</v>
      </c>
      <c r="P2268" s="58">
        <f>O2268/C2268</f>
        <v>1</v>
      </c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569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288</v>
      </c>
      <c r="C2273" s="37"/>
      <c r="D2273" s="38"/>
      <c r="E2273" s="39"/>
      <c r="F2273" s="39"/>
      <c r="G2273" s="39"/>
      <c r="H2273" s="39"/>
      <c r="I2273" s="39"/>
      <c r="J2273" s="39"/>
      <c r="K2273" s="39"/>
      <c r="L2273" s="39"/>
      <c r="M2273" s="40"/>
      <c r="N2273" s="41"/>
      <c r="O2273" s="42"/>
      <c r="P2273" s="43"/>
    </row>
    <row r="2274" spans="1:16" ht="9.75" customHeight="1">
      <c r="A2274" s="5"/>
      <c r="B2274" s="37" t="s">
        <v>288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288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288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288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288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289</v>
      </c>
      <c r="C2279" s="37"/>
      <c r="D2279" s="38"/>
      <c r="E2279" s="39"/>
      <c r="F2279" s="39"/>
      <c r="G2279" s="39"/>
      <c r="H2279" s="39"/>
      <c r="I2279" s="39"/>
      <c r="J2279" s="39"/>
      <c r="K2279" s="39"/>
      <c r="L2279" s="39"/>
      <c r="M2279" s="40"/>
      <c r="N2279" s="41"/>
      <c r="O2279" s="42"/>
      <c r="P2279" s="43"/>
    </row>
    <row r="2280" spans="1:16" ht="9.75" customHeight="1">
      <c r="A2280" s="5"/>
      <c r="B2280" s="37" t="s">
        <v>104</v>
      </c>
      <c r="C2280" s="37">
        <v>1</v>
      </c>
      <c r="D2280" s="38">
        <v>0</v>
      </c>
      <c r="E2280" s="39">
        <v>0</v>
      </c>
      <c r="F2280" s="39">
        <v>0</v>
      </c>
      <c r="G2280" s="39">
        <v>0</v>
      </c>
      <c r="H2280" s="39">
        <v>0</v>
      </c>
      <c r="I2280" s="39">
        <v>0</v>
      </c>
      <c r="J2280" s="39">
        <v>0</v>
      </c>
      <c r="K2280" s="39">
        <v>0</v>
      </c>
      <c r="L2280" s="39">
        <v>0</v>
      </c>
      <c r="M2280" s="40">
        <v>0</v>
      </c>
      <c r="N2280" s="41">
        <f>MIN(D2280:M2280)</f>
        <v>0</v>
      </c>
      <c r="O2280" s="42">
        <f>C2280-N2280</f>
        <v>1</v>
      </c>
      <c r="P2280" s="43">
        <f>O2280/C2280</f>
        <v>1</v>
      </c>
    </row>
    <row r="2281" spans="1:16" ht="9.75" customHeight="1">
      <c r="A2281" s="5"/>
      <c r="B2281" s="37" t="s">
        <v>284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285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75" ref="C2284:M2284">SUM(C2268:C2272,C2279:C2283)</f>
        <v>38</v>
      </c>
      <c r="D2284" s="46">
        <f t="shared" si="275"/>
        <v>0</v>
      </c>
      <c r="E2284" s="47">
        <f t="shared" si="275"/>
        <v>0</v>
      </c>
      <c r="F2284" s="47">
        <f t="shared" si="275"/>
        <v>0</v>
      </c>
      <c r="G2284" s="47">
        <f t="shared" si="275"/>
        <v>0</v>
      </c>
      <c r="H2284" s="47">
        <f t="shared" si="275"/>
        <v>0</v>
      </c>
      <c r="I2284" s="47">
        <f t="shared" si="275"/>
        <v>0</v>
      </c>
      <c r="J2284" s="47">
        <f t="shared" si="275"/>
        <v>0</v>
      </c>
      <c r="K2284" s="47">
        <f t="shared" si="275"/>
        <v>2</v>
      </c>
      <c r="L2284" s="47">
        <f t="shared" si="275"/>
        <v>4</v>
      </c>
      <c r="M2284" s="48">
        <f t="shared" si="275"/>
        <v>9</v>
      </c>
      <c r="N2284" s="49">
        <f>MIN(D2284:M2284)</f>
        <v>0</v>
      </c>
      <c r="O2284" s="50">
        <f>C2284-N2284</f>
        <v>38</v>
      </c>
      <c r="P2284" s="51">
        <f>O2284/C2284</f>
        <v>1</v>
      </c>
    </row>
    <row r="2285" spans="1:16" ht="9.75" customHeight="1">
      <c r="A2285" s="36" t="s">
        <v>130</v>
      </c>
      <c r="B2285" s="52" t="s">
        <v>0</v>
      </c>
      <c r="C2285" s="52">
        <v>39</v>
      </c>
      <c r="D2285" s="53">
        <v>14</v>
      </c>
      <c r="E2285" s="54">
        <v>0</v>
      </c>
      <c r="F2285" s="54">
        <v>0</v>
      </c>
      <c r="G2285" s="54">
        <v>0</v>
      </c>
      <c r="H2285" s="54">
        <v>1</v>
      </c>
      <c r="I2285" s="54">
        <v>0</v>
      </c>
      <c r="J2285" s="54">
        <v>0</v>
      </c>
      <c r="K2285" s="54">
        <v>0</v>
      </c>
      <c r="L2285" s="54">
        <v>5</v>
      </c>
      <c r="M2285" s="55">
        <v>11</v>
      </c>
      <c r="N2285" s="56">
        <f>MIN(D2285:M2285)</f>
        <v>0</v>
      </c>
      <c r="O2285" s="57">
        <f>C2285-N2285</f>
        <v>39</v>
      </c>
      <c r="P2285" s="58">
        <f>O2285/C2285</f>
        <v>1</v>
      </c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569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288</v>
      </c>
      <c r="C2290" s="37"/>
      <c r="D2290" s="38"/>
      <c r="E2290" s="39"/>
      <c r="F2290" s="39"/>
      <c r="G2290" s="39"/>
      <c r="H2290" s="39"/>
      <c r="I2290" s="39"/>
      <c r="J2290" s="39"/>
      <c r="K2290" s="39"/>
      <c r="L2290" s="39"/>
      <c r="M2290" s="40"/>
      <c r="N2290" s="41"/>
      <c r="O2290" s="42"/>
      <c r="P2290" s="43"/>
    </row>
    <row r="2291" spans="1:16" ht="9.75" customHeight="1">
      <c r="A2291" s="5"/>
      <c r="B2291" s="37" t="s">
        <v>288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288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288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288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288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289</v>
      </c>
      <c r="C2296" s="37"/>
      <c r="D2296" s="38"/>
      <c r="E2296" s="39"/>
      <c r="F2296" s="39"/>
      <c r="G2296" s="39"/>
      <c r="H2296" s="39"/>
      <c r="I2296" s="39"/>
      <c r="J2296" s="39"/>
      <c r="K2296" s="39"/>
      <c r="L2296" s="39"/>
      <c r="M2296" s="40"/>
      <c r="N2296" s="41"/>
      <c r="O2296" s="42"/>
      <c r="P2296" s="43"/>
    </row>
    <row r="2297" spans="1:16" ht="9.75" customHeight="1">
      <c r="A2297" s="5"/>
      <c r="B2297" s="37" t="s">
        <v>104</v>
      </c>
      <c r="C2297" s="37"/>
      <c r="D2297" s="38"/>
      <c r="E2297" s="39"/>
      <c r="F2297" s="39"/>
      <c r="G2297" s="39"/>
      <c r="H2297" s="39"/>
      <c r="I2297" s="39"/>
      <c r="J2297" s="39"/>
      <c r="K2297" s="39"/>
      <c r="L2297" s="39"/>
      <c r="M2297" s="40"/>
      <c r="N2297" s="41"/>
      <c r="O2297" s="42"/>
      <c r="P2297" s="43"/>
    </row>
    <row r="2298" spans="1:16" ht="9.75" customHeight="1">
      <c r="A2298" s="5"/>
      <c r="B2298" s="37" t="s">
        <v>284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285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76" ref="C2301:M2301">SUM(C2285:C2289,C2296:C2300)</f>
        <v>39</v>
      </c>
      <c r="D2301" s="46">
        <f t="shared" si="276"/>
        <v>14</v>
      </c>
      <c r="E2301" s="47">
        <f t="shared" si="276"/>
        <v>0</v>
      </c>
      <c r="F2301" s="47">
        <f t="shared" si="276"/>
        <v>0</v>
      </c>
      <c r="G2301" s="47">
        <f t="shared" si="276"/>
        <v>0</v>
      </c>
      <c r="H2301" s="47">
        <f t="shared" si="276"/>
        <v>1</v>
      </c>
      <c r="I2301" s="47">
        <f t="shared" si="276"/>
        <v>0</v>
      </c>
      <c r="J2301" s="47">
        <f t="shared" si="276"/>
        <v>0</v>
      </c>
      <c r="K2301" s="47">
        <f t="shared" si="276"/>
        <v>0</v>
      </c>
      <c r="L2301" s="47">
        <f t="shared" si="276"/>
        <v>5</v>
      </c>
      <c r="M2301" s="48">
        <f t="shared" si="276"/>
        <v>11</v>
      </c>
      <c r="N2301" s="49">
        <f>MIN(D2301:M2301)</f>
        <v>0</v>
      </c>
      <c r="O2301" s="50">
        <f>C2301-N2301</f>
        <v>39</v>
      </c>
      <c r="P2301" s="51">
        <f>O2301/C2301</f>
        <v>1</v>
      </c>
    </row>
    <row r="2302" spans="1:16" ht="9.75" customHeight="1">
      <c r="A2302" s="36" t="s">
        <v>131</v>
      </c>
      <c r="B2302" s="52" t="s">
        <v>0</v>
      </c>
      <c r="C2302" s="52">
        <v>37</v>
      </c>
      <c r="D2302" s="53">
        <v>17</v>
      </c>
      <c r="E2302" s="54">
        <v>1</v>
      </c>
      <c r="F2302" s="54">
        <v>0</v>
      </c>
      <c r="G2302" s="54">
        <v>0</v>
      </c>
      <c r="H2302" s="54">
        <v>1</v>
      </c>
      <c r="I2302" s="54">
        <v>2</v>
      </c>
      <c r="J2302" s="54">
        <v>0</v>
      </c>
      <c r="K2302" s="54">
        <v>2</v>
      </c>
      <c r="L2302" s="54">
        <v>5</v>
      </c>
      <c r="M2302" s="55">
        <v>11</v>
      </c>
      <c r="N2302" s="56">
        <f>MIN(D2302:M2302)</f>
        <v>0</v>
      </c>
      <c r="O2302" s="57">
        <f>C2302-N2302</f>
        <v>37</v>
      </c>
      <c r="P2302" s="58">
        <f>O2302/C2302</f>
        <v>1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569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288</v>
      </c>
      <c r="C2307" s="37"/>
      <c r="D2307" s="38"/>
      <c r="E2307" s="39"/>
      <c r="F2307" s="39"/>
      <c r="G2307" s="39"/>
      <c r="H2307" s="39"/>
      <c r="I2307" s="39"/>
      <c r="J2307" s="39"/>
      <c r="K2307" s="39"/>
      <c r="L2307" s="39"/>
      <c r="M2307" s="40"/>
      <c r="N2307" s="41"/>
      <c r="O2307" s="42"/>
      <c r="P2307" s="43"/>
    </row>
    <row r="2308" spans="1:16" ht="9.75" customHeight="1">
      <c r="A2308" s="5"/>
      <c r="B2308" s="37" t="s">
        <v>288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288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288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288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288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289</v>
      </c>
      <c r="C2313" s="37"/>
      <c r="D2313" s="38"/>
      <c r="E2313" s="39"/>
      <c r="F2313" s="39"/>
      <c r="G2313" s="39"/>
      <c r="H2313" s="39"/>
      <c r="I2313" s="39"/>
      <c r="J2313" s="39"/>
      <c r="K2313" s="39"/>
      <c r="L2313" s="39"/>
      <c r="M2313" s="40"/>
      <c r="N2313" s="41"/>
      <c r="O2313" s="42"/>
      <c r="P2313" s="43"/>
    </row>
    <row r="2314" spans="1:16" ht="9.75" customHeight="1">
      <c r="A2314" s="5"/>
      <c r="B2314" s="37" t="s">
        <v>104</v>
      </c>
      <c r="C2314" s="37">
        <v>1</v>
      </c>
      <c r="D2314" s="38">
        <v>1</v>
      </c>
      <c r="E2314" s="39">
        <v>0</v>
      </c>
      <c r="F2314" s="39">
        <v>0</v>
      </c>
      <c r="G2314" s="39">
        <v>0</v>
      </c>
      <c r="H2314" s="39">
        <v>0</v>
      </c>
      <c r="I2314" s="39">
        <v>0</v>
      </c>
      <c r="J2314" s="39">
        <v>0</v>
      </c>
      <c r="K2314" s="39">
        <v>0</v>
      </c>
      <c r="L2314" s="39">
        <v>0</v>
      </c>
      <c r="M2314" s="40">
        <v>1</v>
      </c>
      <c r="N2314" s="41">
        <f>MIN(D2314:M2314)</f>
        <v>0</v>
      </c>
      <c r="O2314" s="42">
        <f>C2314-N2314</f>
        <v>1</v>
      </c>
      <c r="P2314" s="43">
        <f>O2314/C2314</f>
        <v>1</v>
      </c>
    </row>
    <row r="2315" spans="1:16" ht="9.75" customHeight="1">
      <c r="A2315" s="5"/>
      <c r="B2315" s="37" t="s">
        <v>284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285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77" ref="C2318:M2318">SUM(C2302:C2306,C2313:C2317)</f>
        <v>38</v>
      </c>
      <c r="D2318" s="46">
        <f t="shared" si="277"/>
        <v>18</v>
      </c>
      <c r="E2318" s="47">
        <f t="shared" si="277"/>
        <v>1</v>
      </c>
      <c r="F2318" s="47">
        <f t="shared" si="277"/>
        <v>0</v>
      </c>
      <c r="G2318" s="47">
        <f t="shared" si="277"/>
        <v>0</v>
      </c>
      <c r="H2318" s="47">
        <f t="shared" si="277"/>
        <v>1</v>
      </c>
      <c r="I2318" s="47">
        <f t="shared" si="277"/>
        <v>2</v>
      </c>
      <c r="J2318" s="47">
        <f t="shared" si="277"/>
        <v>0</v>
      </c>
      <c r="K2318" s="47">
        <f t="shared" si="277"/>
        <v>2</v>
      </c>
      <c r="L2318" s="47">
        <f t="shared" si="277"/>
        <v>5</v>
      </c>
      <c r="M2318" s="48">
        <f t="shared" si="277"/>
        <v>12</v>
      </c>
      <c r="N2318" s="49">
        <f>MIN(D2318:M2318)</f>
        <v>0</v>
      </c>
      <c r="O2318" s="50">
        <f>C2318-N2318</f>
        <v>38</v>
      </c>
      <c r="P2318" s="51">
        <f>O2318/C2318</f>
        <v>1</v>
      </c>
    </row>
    <row r="2319" spans="1:16" ht="9.75" customHeight="1">
      <c r="A2319" s="36" t="s">
        <v>132</v>
      </c>
      <c r="B2319" s="52" t="s">
        <v>0</v>
      </c>
      <c r="C2319" s="52">
        <v>39</v>
      </c>
      <c r="D2319" s="53">
        <v>36</v>
      </c>
      <c r="E2319" s="54">
        <v>31</v>
      </c>
      <c r="F2319" s="54">
        <v>23</v>
      </c>
      <c r="G2319" s="54">
        <v>16</v>
      </c>
      <c r="H2319" s="54">
        <v>12</v>
      </c>
      <c r="I2319" s="54">
        <v>14</v>
      </c>
      <c r="J2319" s="54">
        <v>11</v>
      </c>
      <c r="K2319" s="54">
        <v>15</v>
      </c>
      <c r="L2319" s="54">
        <v>18</v>
      </c>
      <c r="M2319" s="55">
        <v>24</v>
      </c>
      <c r="N2319" s="56">
        <f>MIN(D2319:M2319)</f>
        <v>11</v>
      </c>
      <c r="O2319" s="57">
        <f>C2319-N2319</f>
        <v>28</v>
      </c>
      <c r="P2319" s="58">
        <f>O2319/C2319</f>
        <v>0.717948717948718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569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288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288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288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288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288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288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289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104</v>
      </c>
      <c r="C2331" s="37"/>
      <c r="D2331" s="38"/>
      <c r="E2331" s="39"/>
      <c r="F2331" s="39"/>
      <c r="G2331" s="39"/>
      <c r="H2331" s="39"/>
      <c r="I2331" s="39"/>
      <c r="J2331" s="39"/>
      <c r="K2331" s="39"/>
      <c r="L2331" s="39"/>
      <c r="M2331" s="40"/>
      <c r="N2331" s="41"/>
      <c r="O2331" s="42"/>
      <c r="P2331" s="43"/>
    </row>
    <row r="2332" spans="1:16" ht="9.75" customHeight="1">
      <c r="A2332" s="5"/>
      <c r="B2332" s="37" t="s">
        <v>284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285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78" ref="C2335:M2335">SUM(C2319:C2323,C2330:C2334)</f>
        <v>39</v>
      </c>
      <c r="D2335" s="46">
        <f t="shared" si="278"/>
        <v>36</v>
      </c>
      <c r="E2335" s="47">
        <f t="shared" si="278"/>
        <v>31</v>
      </c>
      <c r="F2335" s="47">
        <f t="shared" si="278"/>
        <v>23</v>
      </c>
      <c r="G2335" s="47">
        <f t="shared" si="278"/>
        <v>16</v>
      </c>
      <c r="H2335" s="47">
        <f t="shared" si="278"/>
        <v>12</v>
      </c>
      <c r="I2335" s="47">
        <f t="shared" si="278"/>
        <v>14</v>
      </c>
      <c r="J2335" s="47">
        <f t="shared" si="278"/>
        <v>11</v>
      </c>
      <c r="K2335" s="47">
        <f t="shared" si="278"/>
        <v>15</v>
      </c>
      <c r="L2335" s="47">
        <f t="shared" si="278"/>
        <v>18</v>
      </c>
      <c r="M2335" s="48">
        <f t="shared" si="278"/>
        <v>24</v>
      </c>
      <c r="N2335" s="49">
        <f>MIN(D2335:M2335)</f>
        <v>11</v>
      </c>
      <c r="O2335" s="50">
        <f>C2335-N2335</f>
        <v>28</v>
      </c>
      <c r="P2335" s="51">
        <f>O2335/C2335</f>
        <v>0.717948717948718</v>
      </c>
    </row>
    <row r="2336" spans="1:16" ht="9.75" customHeight="1">
      <c r="A2336" s="36" t="s">
        <v>133</v>
      </c>
      <c r="B2336" s="52" t="s">
        <v>0</v>
      </c>
      <c r="C2336" s="52">
        <v>36</v>
      </c>
      <c r="D2336" s="53">
        <v>30</v>
      </c>
      <c r="E2336" s="54">
        <v>27</v>
      </c>
      <c r="F2336" s="54">
        <v>24</v>
      </c>
      <c r="G2336" s="54">
        <v>19</v>
      </c>
      <c r="H2336" s="54">
        <v>19</v>
      </c>
      <c r="I2336" s="54">
        <v>21</v>
      </c>
      <c r="J2336" s="54">
        <v>19</v>
      </c>
      <c r="K2336" s="54">
        <v>21</v>
      </c>
      <c r="L2336" s="54">
        <v>22</v>
      </c>
      <c r="M2336" s="55">
        <v>24</v>
      </c>
      <c r="N2336" s="56">
        <f>MIN(D2336:M2336)</f>
        <v>19</v>
      </c>
      <c r="O2336" s="57">
        <f>C2336-N2336</f>
        <v>17</v>
      </c>
      <c r="P2336" s="58">
        <f>O2336/C2336</f>
        <v>0.4722222222222222</v>
      </c>
    </row>
    <row r="2337" spans="1:16" ht="9.75" customHeight="1">
      <c r="A2337" s="5"/>
      <c r="B2337" s="37" t="s">
        <v>1</v>
      </c>
      <c r="C2337" s="37"/>
      <c r="D2337" s="38"/>
      <c r="E2337" s="39"/>
      <c r="F2337" s="39"/>
      <c r="G2337" s="39"/>
      <c r="H2337" s="39"/>
      <c r="I2337" s="39"/>
      <c r="J2337" s="39"/>
      <c r="K2337" s="39"/>
      <c r="L2337" s="39"/>
      <c r="M2337" s="40"/>
      <c r="N2337" s="41"/>
      <c r="O2337" s="42"/>
      <c r="P2337" s="43"/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569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288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288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288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288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288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288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289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104</v>
      </c>
      <c r="C2348" s="37">
        <v>1</v>
      </c>
      <c r="D2348" s="38">
        <v>1</v>
      </c>
      <c r="E2348" s="39">
        <v>0</v>
      </c>
      <c r="F2348" s="39">
        <v>0</v>
      </c>
      <c r="G2348" s="39">
        <v>0</v>
      </c>
      <c r="H2348" s="39">
        <v>0</v>
      </c>
      <c r="I2348" s="39">
        <v>0</v>
      </c>
      <c r="J2348" s="39">
        <v>0</v>
      </c>
      <c r="K2348" s="39">
        <v>0</v>
      </c>
      <c r="L2348" s="39">
        <v>1</v>
      </c>
      <c r="M2348" s="40">
        <v>1</v>
      </c>
      <c r="N2348" s="41">
        <f>MIN(D2348:M2348)</f>
        <v>0</v>
      </c>
      <c r="O2348" s="42">
        <f>C2348-N2348</f>
        <v>1</v>
      </c>
      <c r="P2348" s="43">
        <f>O2348/C2348</f>
        <v>1</v>
      </c>
    </row>
    <row r="2349" spans="1:16" ht="9.75" customHeight="1">
      <c r="A2349" s="5"/>
      <c r="B2349" s="37" t="s">
        <v>284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285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79" ref="C2352:M2352">SUM(C2336:C2340,C2347:C2351)</f>
        <v>37</v>
      </c>
      <c r="D2352" s="46">
        <f t="shared" si="279"/>
        <v>31</v>
      </c>
      <c r="E2352" s="47">
        <f t="shared" si="279"/>
        <v>27</v>
      </c>
      <c r="F2352" s="47">
        <f t="shared" si="279"/>
        <v>24</v>
      </c>
      <c r="G2352" s="47">
        <f t="shared" si="279"/>
        <v>19</v>
      </c>
      <c r="H2352" s="47">
        <f t="shared" si="279"/>
        <v>19</v>
      </c>
      <c r="I2352" s="47">
        <f t="shared" si="279"/>
        <v>21</v>
      </c>
      <c r="J2352" s="47">
        <f t="shared" si="279"/>
        <v>19</v>
      </c>
      <c r="K2352" s="47">
        <f t="shared" si="279"/>
        <v>21</v>
      </c>
      <c r="L2352" s="47">
        <f t="shared" si="279"/>
        <v>23</v>
      </c>
      <c r="M2352" s="48">
        <f t="shared" si="279"/>
        <v>25</v>
      </c>
      <c r="N2352" s="49">
        <f>MIN(D2352:M2352)</f>
        <v>19</v>
      </c>
      <c r="O2352" s="50">
        <f>C2352-N2352</f>
        <v>18</v>
      </c>
      <c r="P2352" s="51">
        <f>O2352/C2352</f>
        <v>0.4864864864864865</v>
      </c>
    </row>
    <row r="2353" spans="1:16" ht="9.75" customHeight="1">
      <c r="A2353" s="36" t="s">
        <v>134</v>
      </c>
      <c r="B2353" s="52" t="s">
        <v>0</v>
      </c>
      <c r="C2353" s="52"/>
      <c r="D2353" s="53"/>
      <c r="E2353" s="54"/>
      <c r="F2353" s="54"/>
      <c r="G2353" s="54"/>
      <c r="H2353" s="54"/>
      <c r="I2353" s="54"/>
      <c r="J2353" s="54"/>
      <c r="K2353" s="54"/>
      <c r="L2353" s="54"/>
      <c r="M2353" s="55"/>
      <c r="N2353" s="56"/>
      <c r="O2353" s="57"/>
      <c r="P2353" s="58"/>
    </row>
    <row r="2354" spans="1:16" ht="9.75" customHeight="1">
      <c r="A2354" s="5"/>
      <c r="B2354" s="37" t="s">
        <v>1</v>
      </c>
      <c r="C2354" s="37">
        <v>53</v>
      </c>
      <c r="D2354" s="38">
        <v>16</v>
      </c>
      <c r="E2354" s="39">
        <v>6</v>
      </c>
      <c r="F2354" s="39">
        <v>3</v>
      </c>
      <c r="G2354" s="39">
        <v>2</v>
      </c>
      <c r="H2354" s="39">
        <v>4</v>
      </c>
      <c r="I2354" s="39">
        <v>4</v>
      </c>
      <c r="J2354" s="39">
        <v>6</v>
      </c>
      <c r="K2354" s="39">
        <v>8</v>
      </c>
      <c r="L2354" s="39">
        <v>13</v>
      </c>
      <c r="M2354" s="40">
        <v>22</v>
      </c>
      <c r="N2354" s="41">
        <f>MIN(D2354:M2354)</f>
        <v>2</v>
      </c>
      <c r="O2354" s="42">
        <f>C2354-N2354</f>
        <v>51</v>
      </c>
      <c r="P2354" s="43">
        <f>O2354/C2354</f>
        <v>0.9622641509433962</v>
      </c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569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288</v>
      </c>
      <c r="C2358" s="37"/>
      <c r="D2358" s="38"/>
      <c r="E2358" s="39"/>
      <c r="F2358" s="39"/>
      <c r="G2358" s="39"/>
      <c r="H2358" s="39"/>
      <c r="I2358" s="39"/>
      <c r="J2358" s="39"/>
      <c r="K2358" s="39"/>
      <c r="L2358" s="39"/>
      <c r="M2358" s="40"/>
      <c r="N2358" s="41"/>
      <c r="O2358" s="42"/>
      <c r="P2358" s="43"/>
    </row>
    <row r="2359" spans="1:16" ht="9.75" customHeight="1">
      <c r="A2359" s="5"/>
      <c r="B2359" s="37" t="s">
        <v>288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288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288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288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288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289</v>
      </c>
      <c r="C2364" s="37"/>
      <c r="D2364" s="38"/>
      <c r="E2364" s="39"/>
      <c r="F2364" s="39"/>
      <c r="G2364" s="39"/>
      <c r="H2364" s="39"/>
      <c r="I2364" s="39"/>
      <c r="J2364" s="39"/>
      <c r="K2364" s="39"/>
      <c r="L2364" s="39"/>
      <c r="M2364" s="40"/>
      <c r="N2364" s="41"/>
      <c r="O2364" s="42"/>
      <c r="P2364" s="43"/>
    </row>
    <row r="2365" spans="1:16" ht="9.75" customHeight="1">
      <c r="A2365" s="5"/>
      <c r="B2365" s="37" t="s">
        <v>104</v>
      </c>
      <c r="C2365" s="37">
        <v>2</v>
      </c>
      <c r="D2365" s="38">
        <v>1</v>
      </c>
      <c r="E2365" s="39">
        <v>1</v>
      </c>
      <c r="F2365" s="39">
        <v>1</v>
      </c>
      <c r="G2365" s="39">
        <v>1</v>
      </c>
      <c r="H2365" s="39">
        <v>1</v>
      </c>
      <c r="I2365" s="39">
        <v>1</v>
      </c>
      <c r="J2365" s="39">
        <v>1</v>
      </c>
      <c r="K2365" s="39">
        <v>1</v>
      </c>
      <c r="L2365" s="39">
        <v>2</v>
      </c>
      <c r="M2365" s="40">
        <v>2</v>
      </c>
      <c r="N2365" s="41">
        <f>MIN(D2365:M2365)</f>
        <v>1</v>
      </c>
      <c r="O2365" s="42">
        <f>C2365-N2365</f>
        <v>1</v>
      </c>
      <c r="P2365" s="43">
        <f>O2365/C2365</f>
        <v>0.5</v>
      </c>
    </row>
    <row r="2366" spans="1:16" ht="9.75" customHeight="1">
      <c r="A2366" s="5"/>
      <c r="B2366" s="37" t="s">
        <v>284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285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80" ref="C2369:M2369">SUM(C2353:C2357,C2364:C2368)</f>
        <v>55</v>
      </c>
      <c r="D2369" s="46">
        <f t="shared" si="280"/>
        <v>17</v>
      </c>
      <c r="E2369" s="47">
        <f t="shared" si="280"/>
        <v>7</v>
      </c>
      <c r="F2369" s="47">
        <f t="shared" si="280"/>
        <v>4</v>
      </c>
      <c r="G2369" s="47">
        <f t="shared" si="280"/>
        <v>3</v>
      </c>
      <c r="H2369" s="47">
        <f t="shared" si="280"/>
        <v>5</v>
      </c>
      <c r="I2369" s="47">
        <f t="shared" si="280"/>
        <v>5</v>
      </c>
      <c r="J2369" s="47">
        <f t="shared" si="280"/>
        <v>7</v>
      </c>
      <c r="K2369" s="47">
        <f t="shared" si="280"/>
        <v>9</v>
      </c>
      <c r="L2369" s="47">
        <f t="shared" si="280"/>
        <v>15</v>
      </c>
      <c r="M2369" s="48">
        <f t="shared" si="280"/>
        <v>24</v>
      </c>
      <c r="N2369" s="49">
        <f>MIN(D2369:M2369)</f>
        <v>3</v>
      </c>
      <c r="O2369" s="50">
        <f>C2369-N2369</f>
        <v>52</v>
      </c>
      <c r="P2369" s="51">
        <f>O2369/C2369</f>
        <v>0.9454545454545454</v>
      </c>
    </row>
    <row r="2370" spans="1:16" ht="9.75" customHeight="1">
      <c r="A2370" s="36" t="s">
        <v>135</v>
      </c>
      <c r="B2370" s="52" t="s">
        <v>0</v>
      </c>
      <c r="C2370" s="52"/>
      <c r="D2370" s="53"/>
      <c r="E2370" s="54"/>
      <c r="F2370" s="54"/>
      <c r="G2370" s="54"/>
      <c r="H2370" s="54"/>
      <c r="I2370" s="54"/>
      <c r="J2370" s="54"/>
      <c r="K2370" s="54"/>
      <c r="L2370" s="54"/>
      <c r="M2370" s="55"/>
      <c r="N2370" s="56"/>
      <c r="O2370" s="57"/>
      <c r="P2370" s="58"/>
    </row>
    <row r="2371" spans="1:16" ht="9.75" customHeight="1">
      <c r="A2371" s="5"/>
      <c r="B2371" s="37" t="s">
        <v>1</v>
      </c>
      <c r="C2371" s="37">
        <v>85</v>
      </c>
      <c r="D2371" s="38">
        <v>19</v>
      </c>
      <c r="E2371" s="39">
        <v>4</v>
      </c>
      <c r="F2371" s="39">
        <v>1</v>
      </c>
      <c r="G2371" s="39">
        <v>0</v>
      </c>
      <c r="H2371" s="39">
        <v>0</v>
      </c>
      <c r="I2371" s="39">
        <v>2</v>
      </c>
      <c r="J2371" s="39">
        <v>0</v>
      </c>
      <c r="K2371" s="39">
        <v>5</v>
      </c>
      <c r="L2371" s="39">
        <v>16</v>
      </c>
      <c r="M2371" s="40">
        <v>35</v>
      </c>
      <c r="N2371" s="41">
        <f>MIN(D2371:M2371)</f>
        <v>0</v>
      </c>
      <c r="O2371" s="42">
        <f>C2371-N2371</f>
        <v>85</v>
      </c>
      <c r="P2371" s="43">
        <f>O2371/C2371</f>
        <v>1</v>
      </c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569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525</v>
      </c>
      <c r="C2375" s="37">
        <v>4</v>
      </c>
      <c r="D2375" s="38">
        <v>3</v>
      </c>
      <c r="E2375" s="39">
        <v>4</v>
      </c>
      <c r="F2375" s="39">
        <v>3</v>
      </c>
      <c r="G2375" s="39">
        <v>3</v>
      </c>
      <c r="H2375" s="39">
        <v>3</v>
      </c>
      <c r="I2375" s="39">
        <v>3</v>
      </c>
      <c r="J2375" s="39">
        <v>3</v>
      </c>
      <c r="K2375" s="39">
        <v>3</v>
      </c>
      <c r="L2375" s="39">
        <v>3</v>
      </c>
      <c r="M2375" s="40">
        <v>3</v>
      </c>
      <c r="N2375" s="41">
        <f>MIN(D2375:M2375)</f>
        <v>3</v>
      </c>
      <c r="O2375" s="42">
        <f>C2375-N2375</f>
        <v>1</v>
      </c>
      <c r="P2375" s="43">
        <f>O2375/C2375</f>
        <v>0.25</v>
      </c>
    </row>
    <row r="2376" spans="1:16" ht="9.75" customHeight="1">
      <c r="A2376" s="5"/>
      <c r="B2376" s="37" t="s">
        <v>288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288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288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288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288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289</v>
      </c>
      <c r="C2381" s="37">
        <f aca="true" t="shared" si="281" ref="C2381:M2381">SUM(C2375:C2380)</f>
        <v>4</v>
      </c>
      <c r="D2381" s="38">
        <f t="shared" si="281"/>
        <v>3</v>
      </c>
      <c r="E2381" s="39">
        <f t="shared" si="281"/>
        <v>4</v>
      </c>
      <c r="F2381" s="39">
        <f t="shared" si="281"/>
        <v>3</v>
      </c>
      <c r="G2381" s="39">
        <f t="shared" si="281"/>
        <v>3</v>
      </c>
      <c r="H2381" s="39">
        <f t="shared" si="281"/>
        <v>3</v>
      </c>
      <c r="I2381" s="39">
        <f t="shared" si="281"/>
        <v>3</v>
      </c>
      <c r="J2381" s="39">
        <f t="shared" si="281"/>
        <v>3</v>
      </c>
      <c r="K2381" s="39">
        <f t="shared" si="281"/>
        <v>3</v>
      </c>
      <c r="L2381" s="39">
        <f t="shared" si="281"/>
        <v>3</v>
      </c>
      <c r="M2381" s="40">
        <f t="shared" si="281"/>
        <v>3</v>
      </c>
      <c r="N2381" s="41">
        <f>MIN(D2381:M2381)</f>
        <v>3</v>
      </c>
      <c r="O2381" s="42">
        <f>C2381-N2381</f>
        <v>1</v>
      </c>
      <c r="P2381" s="43">
        <f>O2381/C2381</f>
        <v>0.25</v>
      </c>
    </row>
    <row r="2382" spans="1:16" ht="9.75" customHeight="1">
      <c r="A2382" s="5"/>
      <c r="B2382" s="37" t="s">
        <v>104</v>
      </c>
      <c r="C2382" s="37">
        <v>2</v>
      </c>
      <c r="D2382" s="38">
        <v>2</v>
      </c>
      <c r="E2382" s="39">
        <v>1</v>
      </c>
      <c r="F2382" s="39">
        <v>1</v>
      </c>
      <c r="G2382" s="39">
        <v>1</v>
      </c>
      <c r="H2382" s="39">
        <v>1</v>
      </c>
      <c r="I2382" s="39">
        <v>1</v>
      </c>
      <c r="J2382" s="39">
        <v>2</v>
      </c>
      <c r="K2382" s="39">
        <v>2</v>
      </c>
      <c r="L2382" s="39">
        <v>2</v>
      </c>
      <c r="M2382" s="40">
        <v>2</v>
      </c>
      <c r="N2382" s="41">
        <f>MIN(D2382:M2382)</f>
        <v>1</v>
      </c>
      <c r="O2382" s="42">
        <f>C2382-N2382</f>
        <v>1</v>
      </c>
      <c r="P2382" s="43">
        <f>O2382/C2382</f>
        <v>0.5</v>
      </c>
    </row>
    <row r="2383" spans="1:16" ht="9.75" customHeight="1">
      <c r="A2383" s="5"/>
      <c r="B2383" s="37" t="s">
        <v>284</v>
      </c>
      <c r="C2383" s="37"/>
      <c r="D2383" s="38"/>
      <c r="E2383" s="39"/>
      <c r="F2383" s="39"/>
      <c r="G2383" s="39"/>
      <c r="H2383" s="39"/>
      <c r="I2383" s="39"/>
      <c r="J2383" s="39"/>
      <c r="K2383" s="39"/>
      <c r="L2383" s="39"/>
      <c r="M2383" s="40"/>
      <c r="N2383" s="41"/>
      <c r="O2383" s="42"/>
      <c r="P2383" s="43"/>
    </row>
    <row r="2384" spans="1:16" ht="9.75" customHeight="1">
      <c r="A2384" s="5"/>
      <c r="B2384" s="37" t="s">
        <v>285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82" ref="C2386:M2386">SUM(C2370:C2374,C2381:C2385)</f>
        <v>91</v>
      </c>
      <c r="D2386" s="46">
        <f t="shared" si="282"/>
        <v>24</v>
      </c>
      <c r="E2386" s="47">
        <f t="shared" si="282"/>
        <v>9</v>
      </c>
      <c r="F2386" s="47">
        <f t="shared" si="282"/>
        <v>5</v>
      </c>
      <c r="G2386" s="47">
        <f t="shared" si="282"/>
        <v>4</v>
      </c>
      <c r="H2386" s="47">
        <f t="shared" si="282"/>
        <v>4</v>
      </c>
      <c r="I2386" s="47">
        <f t="shared" si="282"/>
        <v>6</v>
      </c>
      <c r="J2386" s="47">
        <f t="shared" si="282"/>
        <v>5</v>
      </c>
      <c r="K2386" s="47">
        <f t="shared" si="282"/>
        <v>10</v>
      </c>
      <c r="L2386" s="47">
        <f t="shared" si="282"/>
        <v>21</v>
      </c>
      <c r="M2386" s="48">
        <f t="shared" si="282"/>
        <v>40</v>
      </c>
      <c r="N2386" s="49">
        <f>MIN(D2386:M2386)</f>
        <v>4</v>
      </c>
      <c r="O2386" s="50">
        <f>C2386-N2386</f>
        <v>87</v>
      </c>
      <c r="P2386" s="51">
        <f>O2386/C2386</f>
        <v>0.9560439560439561</v>
      </c>
    </row>
    <row r="2387" spans="1:16" ht="9.75" customHeight="1">
      <c r="A2387" s="36" t="s">
        <v>136</v>
      </c>
      <c r="B2387" s="52" t="s">
        <v>0</v>
      </c>
      <c r="C2387" s="52"/>
      <c r="D2387" s="53"/>
      <c r="E2387" s="54"/>
      <c r="F2387" s="54"/>
      <c r="G2387" s="54"/>
      <c r="H2387" s="54"/>
      <c r="I2387" s="54"/>
      <c r="J2387" s="54"/>
      <c r="K2387" s="54"/>
      <c r="L2387" s="54"/>
      <c r="M2387" s="55"/>
      <c r="N2387" s="56"/>
      <c r="O2387" s="57"/>
      <c r="P2387" s="58"/>
    </row>
    <row r="2388" spans="1:16" ht="9.75" customHeight="1">
      <c r="A2388" s="5"/>
      <c r="B2388" s="37" t="s">
        <v>1</v>
      </c>
      <c r="C2388" s="37">
        <v>100</v>
      </c>
      <c r="D2388" s="38">
        <v>27</v>
      </c>
      <c r="E2388" s="39">
        <v>8</v>
      </c>
      <c r="F2388" s="39">
        <v>0</v>
      </c>
      <c r="G2388" s="39">
        <v>0</v>
      </c>
      <c r="H2388" s="39">
        <v>1</v>
      </c>
      <c r="I2388" s="39">
        <v>2</v>
      </c>
      <c r="J2388" s="39">
        <v>1</v>
      </c>
      <c r="K2388" s="39">
        <v>5</v>
      </c>
      <c r="L2388" s="39">
        <v>20</v>
      </c>
      <c r="M2388" s="40">
        <v>41</v>
      </c>
      <c r="N2388" s="41">
        <f>MIN(D2388:M2388)</f>
        <v>0</v>
      </c>
      <c r="O2388" s="42">
        <f>C2388-N2388</f>
        <v>100</v>
      </c>
      <c r="P2388" s="43">
        <f>O2388/C2388</f>
        <v>1</v>
      </c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569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288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288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288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288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288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288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289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104</v>
      </c>
      <c r="C2399" s="37"/>
      <c r="D2399" s="38"/>
      <c r="E2399" s="39"/>
      <c r="F2399" s="39"/>
      <c r="G2399" s="39"/>
      <c r="H2399" s="39"/>
      <c r="I2399" s="39"/>
      <c r="J2399" s="39"/>
      <c r="K2399" s="39"/>
      <c r="L2399" s="39"/>
      <c r="M2399" s="40"/>
      <c r="N2399" s="41"/>
      <c r="O2399" s="42"/>
      <c r="P2399" s="43"/>
    </row>
    <row r="2400" spans="1:16" ht="9.75" customHeight="1">
      <c r="A2400" s="5"/>
      <c r="B2400" s="37" t="s">
        <v>284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285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83" ref="C2403:M2403">SUM(C2387:C2391,C2398:C2402)</f>
        <v>100</v>
      </c>
      <c r="D2403" s="46">
        <f t="shared" si="283"/>
        <v>27</v>
      </c>
      <c r="E2403" s="47">
        <f t="shared" si="283"/>
        <v>8</v>
      </c>
      <c r="F2403" s="47">
        <f t="shared" si="283"/>
        <v>0</v>
      </c>
      <c r="G2403" s="47">
        <f t="shared" si="283"/>
        <v>0</v>
      </c>
      <c r="H2403" s="47">
        <f t="shared" si="283"/>
        <v>1</v>
      </c>
      <c r="I2403" s="47">
        <f t="shared" si="283"/>
        <v>2</v>
      </c>
      <c r="J2403" s="47">
        <f t="shared" si="283"/>
        <v>1</v>
      </c>
      <c r="K2403" s="47">
        <f t="shared" si="283"/>
        <v>5</v>
      </c>
      <c r="L2403" s="47">
        <f t="shared" si="283"/>
        <v>20</v>
      </c>
      <c r="M2403" s="48">
        <f t="shared" si="283"/>
        <v>41</v>
      </c>
      <c r="N2403" s="49">
        <f>MIN(D2403:M2403)</f>
        <v>0</v>
      </c>
      <c r="O2403" s="50">
        <f>C2403-N2403</f>
        <v>100</v>
      </c>
      <c r="P2403" s="51">
        <f>O2403/C2403</f>
        <v>1</v>
      </c>
    </row>
    <row r="2404" spans="1:16" ht="9.75" customHeight="1">
      <c r="A2404" s="36" t="s">
        <v>137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103</v>
      </c>
      <c r="D2405" s="38">
        <v>38</v>
      </c>
      <c r="E2405" s="39">
        <v>16</v>
      </c>
      <c r="F2405" s="39">
        <v>3</v>
      </c>
      <c r="G2405" s="39">
        <v>0</v>
      </c>
      <c r="H2405" s="39">
        <v>0</v>
      </c>
      <c r="I2405" s="39">
        <v>1</v>
      </c>
      <c r="J2405" s="39">
        <v>2</v>
      </c>
      <c r="K2405" s="39">
        <v>6</v>
      </c>
      <c r="L2405" s="39">
        <v>21</v>
      </c>
      <c r="M2405" s="40">
        <v>43</v>
      </c>
      <c r="N2405" s="41">
        <f>MIN(D2405:M2405)</f>
        <v>0</v>
      </c>
      <c r="O2405" s="42">
        <f>C2405-N2405</f>
        <v>103</v>
      </c>
      <c r="P2405" s="43">
        <f>O2405/C2405</f>
        <v>1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569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288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288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288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288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288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288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289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104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284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285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84" ref="C2420:M2420">SUM(C2404:C2408,C2415:C2419)</f>
        <v>103</v>
      </c>
      <c r="D2420" s="46">
        <f t="shared" si="284"/>
        <v>38</v>
      </c>
      <c r="E2420" s="47">
        <f t="shared" si="284"/>
        <v>16</v>
      </c>
      <c r="F2420" s="47">
        <f t="shared" si="284"/>
        <v>3</v>
      </c>
      <c r="G2420" s="47">
        <f t="shared" si="284"/>
        <v>0</v>
      </c>
      <c r="H2420" s="47">
        <f t="shared" si="284"/>
        <v>0</v>
      </c>
      <c r="I2420" s="47">
        <f t="shared" si="284"/>
        <v>1</v>
      </c>
      <c r="J2420" s="47">
        <f t="shared" si="284"/>
        <v>2</v>
      </c>
      <c r="K2420" s="47">
        <f t="shared" si="284"/>
        <v>6</v>
      </c>
      <c r="L2420" s="47">
        <f t="shared" si="284"/>
        <v>21</v>
      </c>
      <c r="M2420" s="48">
        <f t="shared" si="284"/>
        <v>43</v>
      </c>
      <c r="N2420" s="49">
        <f>MIN(D2420:M2420)</f>
        <v>0</v>
      </c>
      <c r="O2420" s="50">
        <f>C2420-N2420</f>
        <v>103</v>
      </c>
      <c r="P2420" s="51">
        <f>O2420/C2420</f>
        <v>1</v>
      </c>
    </row>
    <row r="2421" spans="1:16" ht="9.75" customHeight="1">
      <c r="A2421" s="36" t="s">
        <v>138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175</v>
      </c>
      <c r="D2422" s="38">
        <v>77</v>
      </c>
      <c r="E2422" s="39">
        <v>38</v>
      </c>
      <c r="F2422" s="39">
        <v>22</v>
      </c>
      <c r="G2422" s="39">
        <v>12</v>
      </c>
      <c r="H2422" s="39">
        <v>10</v>
      </c>
      <c r="I2422" s="39">
        <v>12</v>
      </c>
      <c r="J2422" s="39">
        <v>15</v>
      </c>
      <c r="K2422" s="39">
        <v>26</v>
      </c>
      <c r="L2422" s="39">
        <v>49</v>
      </c>
      <c r="M2422" s="40">
        <v>90</v>
      </c>
      <c r="N2422" s="41">
        <f>MIN(D2422:M2422)</f>
        <v>10</v>
      </c>
      <c r="O2422" s="42">
        <f>C2422-N2422</f>
        <v>165</v>
      </c>
      <c r="P2422" s="43">
        <f>O2422/C2422</f>
        <v>0.9428571428571428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569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288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288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288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288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288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288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289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104</v>
      </c>
      <c r="C2433" s="37"/>
      <c r="D2433" s="38"/>
      <c r="E2433" s="39"/>
      <c r="F2433" s="39"/>
      <c r="G2433" s="39"/>
      <c r="H2433" s="39"/>
      <c r="I2433" s="39"/>
      <c r="J2433" s="39"/>
      <c r="K2433" s="39"/>
      <c r="L2433" s="39"/>
      <c r="M2433" s="40"/>
      <c r="N2433" s="41"/>
      <c r="O2433" s="42"/>
      <c r="P2433" s="43"/>
    </row>
    <row r="2434" spans="1:16" ht="9.75" customHeight="1">
      <c r="A2434" s="5"/>
      <c r="B2434" s="37" t="s">
        <v>284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285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85" ref="C2437:M2437">SUM(C2421:C2425,C2432:C2436)</f>
        <v>175</v>
      </c>
      <c r="D2437" s="46">
        <f t="shared" si="285"/>
        <v>77</v>
      </c>
      <c r="E2437" s="47">
        <f t="shared" si="285"/>
        <v>38</v>
      </c>
      <c r="F2437" s="47">
        <f t="shared" si="285"/>
        <v>22</v>
      </c>
      <c r="G2437" s="47">
        <f t="shared" si="285"/>
        <v>12</v>
      </c>
      <c r="H2437" s="47">
        <f t="shared" si="285"/>
        <v>10</v>
      </c>
      <c r="I2437" s="47">
        <f t="shared" si="285"/>
        <v>12</v>
      </c>
      <c r="J2437" s="47">
        <f t="shared" si="285"/>
        <v>15</v>
      </c>
      <c r="K2437" s="47">
        <f t="shared" si="285"/>
        <v>26</v>
      </c>
      <c r="L2437" s="47">
        <f t="shared" si="285"/>
        <v>49</v>
      </c>
      <c r="M2437" s="48">
        <f t="shared" si="285"/>
        <v>90</v>
      </c>
      <c r="N2437" s="49">
        <f>MIN(D2437:M2437)</f>
        <v>10</v>
      </c>
      <c r="O2437" s="50">
        <f>C2437-N2437</f>
        <v>165</v>
      </c>
      <c r="P2437" s="51">
        <f>O2437/C2437</f>
        <v>0.9428571428571428</v>
      </c>
    </row>
    <row r="2438" spans="1:16" ht="9.75" customHeight="1">
      <c r="A2438" s="36" t="s">
        <v>139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125</v>
      </c>
      <c r="D2439" s="38">
        <v>0</v>
      </c>
      <c r="E2439" s="39">
        <v>0</v>
      </c>
      <c r="F2439" s="39">
        <v>0</v>
      </c>
      <c r="G2439" s="39">
        <v>1</v>
      </c>
      <c r="H2439" s="39">
        <v>1</v>
      </c>
      <c r="I2439" s="39">
        <v>0</v>
      </c>
      <c r="J2439" s="39">
        <v>2</v>
      </c>
      <c r="K2439" s="39">
        <v>2</v>
      </c>
      <c r="L2439" s="39">
        <v>20</v>
      </c>
      <c r="M2439" s="40">
        <v>40</v>
      </c>
      <c r="N2439" s="41">
        <f>MIN(D2439:M2439)</f>
        <v>0</v>
      </c>
      <c r="O2439" s="42">
        <f>C2439-N2439</f>
        <v>125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569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288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288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288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288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288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288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289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104</v>
      </c>
      <c r="C2450" s="37">
        <v>2</v>
      </c>
      <c r="D2450" s="38">
        <v>1</v>
      </c>
      <c r="E2450" s="39">
        <v>0</v>
      </c>
      <c r="F2450" s="39">
        <v>0</v>
      </c>
      <c r="G2450" s="39">
        <v>0</v>
      </c>
      <c r="H2450" s="39">
        <v>0</v>
      </c>
      <c r="I2450" s="39">
        <v>1</v>
      </c>
      <c r="J2450" s="39">
        <v>1</v>
      </c>
      <c r="K2450" s="39">
        <v>1</v>
      </c>
      <c r="L2450" s="39">
        <v>1</v>
      </c>
      <c r="M2450" s="40">
        <v>1</v>
      </c>
      <c r="N2450" s="41">
        <f>MIN(D2450:M2450)</f>
        <v>0</v>
      </c>
      <c r="O2450" s="42">
        <f>C2450-N2450</f>
        <v>2</v>
      </c>
      <c r="P2450" s="43">
        <f>O2450/C2450</f>
        <v>1</v>
      </c>
    </row>
    <row r="2451" spans="1:16" ht="9.75" customHeight="1">
      <c r="A2451" s="5"/>
      <c r="B2451" s="37" t="s">
        <v>284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285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86" ref="C2454:M2454">SUM(C2438:C2442,C2449:C2453)</f>
        <v>127</v>
      </c>
      <c r="D2454" s="46">
        <f t="shared" si="286"/>
        <v>1</v>
      </c>
      <c r="E2454" s="47">
        <f t="shared" si="286"/>
        <v>0</v>
      </c>
      <c r="F2454" s="47">
        <f t="shared" si="286"/>
        <v>0</v>
      </c>
      <c r="G2454" s="47">
        <f t="shared" si="286"/>
        <v>1</v>
      </c>
      <c r="H2454" s="47">
        <f t="shared" si="286"/>
        <v>1</v>
      </c>
      <c r="I2454" s="47">
        <f t="shared" si="286"/>
        <v>1</v>
      </c>
      <c r="J2454" s="47">
        <f t="shared" si="286"/>
        <v>3</v>
      </c>
      <c r="K2454" s="47">
        <f t="shared" si="286"/>
        <v>3</v>
      </c>
      <c r="L2454" s="47">
        <f t="shared" si="286"/>
        <v>21</v>
      </c>
      <c r="M2454" s="48">
        <f t="shared" si="286"/>
        <v>41</v>
      </c>
      <c r="N2454" s="49">
        <f>MIN(D2454:M2454)</f>
        <v>0</v>
      </c>
      <c r="O2454" s="50">
        <f>C2454-N2454</f>
        <v>127</v>
      </c>
      <c r="P2454" s="51">
        <f>O2454/C2454</f>
        <v>1</v>
      </c>
    </row>
    <row r="2455" spans="1:16" ht="9.75" customHeight="1">
      <c r="A2455" s="36" t="s">
        <v>140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86</v>
      </c>
      <c r="D2456" s="38">
        <v>0</v>
      </c>
      <c r="E2456" s="39">
        <v>0</v>
      </c>
      <c r="F2456" s="39">
        <v>0</v>
      </c>
      <c r="G2456" s="39">
        <v>0</v>
      </c>
      <c r="H2456" s="39">
        <v>0</v>
      </c>
      <c r="I2456" s="39">
        <v>0</v>
      </c>
      <c r="J2456" s="39">
        <v>1</v>
      </c>
      <c r="K2456" s="39">
        <v>2</v>
      </c>
      <c r="L2456" s="39">
        <v>20</v>
      </c>
      <c r="M2456" s="40">
        <v>42</v>
      </c>
      <c r="N2456" s="41">
        <f>MIN(D2456:M2456)</f>
        <v>0</v>
      </c>
      <c r="O2456" s="42">
        <f>C2456-N2456</f>
        <v>86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569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288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288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288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288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288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288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289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104</v>
      </c>
      <c r="C2467" s="37"/>
      <c r="D2467" s="38"/>
      <c r="E2467" s="39"/>
      <c r="F2467" s="39"/>
      <c r="G2467" s="39"/>
      <c r="H2467" s="39"/>
      <c r="I2467" s="39"/>
      <c r="J2467" s="39"/>
      <c r="K2467" s="39"/>
      <c r="L2467" s="39"/>
      <c r="M2467" s="40"/>
      <c r="N2467" s="41"/>
      <c r="O2467" s="42"/>
      <c r="P2467" s="43"/>
    </row>
    <row r="2468" spans="1:16" ht="9.75" customHeight="1">
      <c r="A2468" s="5"/>
      <c r="B2468" s="37" t="s">
        <v>284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285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87" ref="C2471:M2471">SUM(C2455:C2459,C2466:C2470)</f>
        <v>86</v>
      </c>
      <c r="D2471" s="46">
        <f t="shared" si="287"/>
        <v>0</v>
      </c>
      <c r="E2471" s="47">
        <f t="shared" si="287"/>
        <v>0</v>
      </c>
      <c r="F2471" s="47">
        <f t="shared" si="287"/>
        <v>0</v>
      </c>
      <c r="G2471" s="47">
        <f t="shared" si="287"/>
        <v>0</v>
      </c>
      <c r="H2471" s="47">
        <f t="shared" si="287"/>
        <v>0</v>
      </c>
      <c r="I2471" s="47">
        <f t="shared" si="287"/>
        <v>0</v>
      </c>
      <c r="J2471" s="47">
        <f t="shared" si="287"/>
        <v>1</v>
      </c>
      <c r="K2471" s="47">
        <f t="shared" si="287"/>
        <v>2</v>
      </c>
      <c r="L2471" s="47">
        <f t="shared" si="287"/>
        <v>20</v>
      </c>
      <c r="M2471" s="48">
        <f t="shared" si="287"/>
        <v>42</v>
      </c>
      <c r="N2471" s="49">
        <f>MIN(D2471:M2471)</f>
        <v>0</v>
      </c>
      <c r="O2471" s="50">
        <f>C2471-N2471</f>
        <v>86</v>
      </c>
      <c r="P2471" s="51">
        <f>O2471/C2471</f>
        <v>1</v>
      </c>
    </row>
    <row r="2472" spans="1:16" ht="9.75" customHeight="1">
      <c r="A2472" s="36" t="s">
        <v>141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91</v>
      </c>
      <c r="D2473" s="38">
        <v>0</v>
      </c>
      <c r="E2473" s="39">
        <v>0</v>
      </c>
      <c r="F2473" s="39">
        <v>1</v>
      </c>
      <c r="G2473" s="39">
        <v>0</v>
      </c>
      <c r="H2473" s="39">
        <v>1</v>
      </c>
      <c r="I2473" s="39">
        <v>0</v>
      </c>
      <c r="J2473" s="39">
        <v>1</v>
      </c>
      <c r="K2473" s="39">
        <v>5</v>
      </c>
      <c r="L2473" s="39">
        <v>19</v>
      </c>
      <c r="M2473" s="40">
        <v>35</v>
      </c>
      <c r="N2473" s="41">
        <f>MIN(D2473:M2473)</f>
        <v>0</v>
      </c>
      <c r="O2473" s="42">
        <f>C2473-N2473</f>
        <v>91</v>
      </c>
      <c r="P2473" s="43">
        <f>O2473/C2473</f>
        <v>1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569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288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288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288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288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288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288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289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104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284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285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88" ref="C2488:M2488">SUM(C2472:C2476,C2483:C2487)</f>
        <v>91</v>
      </c>
      <c r="D2488" s="46">
        <f t="shared" si="288"/>
        <v>0</v>
      </c>
      <c r="E2488" s="47">
        <f t="shared" si="288"/>
        <v>0</v>
      </c>
      <c r="F2488" s="47">
        <f t="shared" si="288"/>
        <v>1</v>
      </c>
      <c r="G2488" s="47">
        <f t="shared" si="288"/>
        <v>0</v>
      </c>
      <c r="H2488" s="47">
        <f t="shared" si="288"/>
        <v>1</v>
      </c>
      <c r="I2488" s="47">
        <f t="shared" si="288"/>
        <v>0</v>
      </c>
      <c r="J2488" s="47">
        <f t="shared" si="288"/>
        <v>1</v>
      </c>
      <c r="K2488" s="47">
        <f t="shared" si="288"/>
        <v>5</v>
      </c>
      <c r="L2488" s="47">
        <f t="shared" si="288"/>
        <v>19</v>
      </c>
      <c r="M2488" s="48">
        <f t="shared" si="288"/>
        <v>35</v>
      </c>
      <c r="N2488" s="49">
        <f>MIN(D2488:M2488)</f>
        <v>0</v>
      </c>
      <c r="O2488" s="50">
        <f>C2488-N2488</f>
        <v>91</v>
      </c>
      <c r="P2488" s="51">
        <f>O2488/C2488</f>
        <v>1</v>
      </c>
    </row>
    <row r="2489" spans="1:16" ht="9.75" customHeight="1">
      <c r="A2489" s="36" t="s">
        <v>142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85</v>
      </c>
      <c r="D2490" s="38">
        <v>0</v>
      </c>
      <c r="E2490" s="39">
        <v>0</v>
      </c>
      <c r="F2490" s="39">
        <v>0</v>
      </c>
      <c r="G2490" s="39">
        <v>0</v>
      </c>
      <c r="H2490" s="39">
        <v>0</v>
      </c>
      <c r="I2490" s="39">
        <v>0</v>
      </c>
      <c r="J2490" s="39">
        <v>1</v>
      </c>
      <c r="K2490" s="39">
        <v>6</v>
      </c>
      <c r="L2490" s="39">
        <v>20</v>
      </c>
      <c r="M2490" s="40">
        <v>34</v>
      </c>
      <c r="N2490" s="41">
        <f>MIN(D2490:M2490)</f>
        <v>0</v>
      </c>
      <c r="O2490" s="42">
        <f>C2490-N2490</f>
        <v>85</v>
      </c>
      <c r="P2490" s="43">
        <f>O2490/C2490</f>
        <v>1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569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288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288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288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288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288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288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289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104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284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285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89" ref="C2505:M2505">SUM(C2489:C2493,C2500:C2504)</f>
        <v>85</v>
      </c>
      <c r="D2505" s="46">
        <f t="shared" si="289"/>
        <v>0</v>
      </c>
      <c r="E2505" s="47">
        <f t="shared" si="289"/>
        <v>0</v>
      </c>
      <c r="F2505" s="47">
        <f t="shared" si="289"/>
        <v>0</v>
      </c>
      <c r="G2505" s="47">
        <f t="shared" si="289"/>
        <v>0</v>
      </c>
      <c r="H2505" s="47">
        <f t="shared" si="289"/>
        <v>0</v>
      </c>
      <c r="I2505" s="47">
        <f t="shared" si="289"/>
        <v>0</v>
      </c>
      <c r="J2505" s="47">
        <f t="shared" si="289"/>
        <v>1</v>
      </c>
      <c r="K2505" s="47">
        <f t="shared" si="289"/>
        <v>6</v>
      </c>
      <c r="L2505" s="47">
        <f t="shared" si="289"/>
        <v>20</v>
      </c>
      <c r="M2505" s="48">
        <f t="shared" si="289"/>
        <v>34</v>
      </c>
      <c r="N2505" s="49">
        <f>MIN(D2505:M2505)</f>
        <v>0</v>
      </c>
      <c r="O2505" s="50">
        <f>C2505-N2505</f>
        <v>85</v>
      </c>
      <c r="P2505" s="51">
        <f>O2505/C2505</f>
        <v>1</v>
      </c>
    </row>
    <row r="2506" spans="1:16" ht="9.75" customHeight="1">
      <c r="A2506" s="36" t="s">
        <v>143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91</v>
      </c>
      <c r="D2507" s="38">
        <v>2</v>
      </c>
      <c r="E2507" s="39">
        <v>0</v>
      </c>
      <c r="F2507" s="39">
        <v>1</v>
      </c>
      <c r="G2507" s="39">
        <v>1</v>
      </c>
      <c r="H2507" s="39">
        <v>1</v>
      </c>
      <c r="I2507" s="39">
        <v>1</v>
      </c>
      <c r="J2507" s="39">
        <v>2</v>
      </c>
      <c r="K2507" s="39">
        <v>7</v>
      </c>
      <c r="L2507" s="39">
        <v>23</v>
      </c>
      <c r="M2507" s="40">
        <v>45</v>
      </c>
      <c r="N2507" s="41">
        <f>MIN(D2507:M2507)</f>
        <v>0</v>
      </c>
      <c r="O2507" s="42">
        <f>C2507-N2507</f>
        <v>91</v>
      </c>
      <c r="P2507" s="43">
        <f>O2507/C2507</f>
        <v>1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569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288</v>
      </c>
      <c r="C2511" s="37"/>
      <c r="D2511" s="38"/>
      <c r="E2511" s="39"/>
      <c r="F2511" s="39"/>
      <c r="G2511" s="39"/>
      <c r="H2511" s="39"/>
      <c r="I2511" s="39"/>
      <c r="J2511" s="39"/>
      <c r="K2511" s="39"/>
      <c r="L2511" s="39"/>
      <c r="M2511" s="40"/>
      <c r="N2511" s="41"/>
      <c r="O2511" s="42"/>
      <c r="P2511" s="43"/>
    </row>
    <row r="2512" spans="1:16" ht="9.75" customHeight="1">
      <c r="A2512" s="5"/>
      <c r="B2512" s="37" t="s">
        <v>288</v>
      </c>
      <c r="C2512" s="37"/>
      <c r="D2512" s="38"/>
      <c r="E2512" s="39"/>
      <c r="F2512" s="39"/>
      <c r="G2512" s="39"/>
      <c r="H2512" s="39"/>
      <c r="I2512" s="39"/>
      <c r="J2512" s="39"/>
      <c r="K2512" s="39"/>
      <c r="L2512" s="39"/>
      <c r="M2512" s="40"/>
      <c r="N2512" s="41"/>
      <c r="O2512" s="42"/>
      <c r="P2512" s="43"/>
    </row>
    <row r="2513" spans="1:16" ht="9.75" customHeight="1">
      <c r="A2513" s="5"/>
      <c r="B2513" s="37" t="s">
        <v>288</v>
      </c>
      <c r="C2513" s="37"/>
      <c r="D2513" s="38"/>
      <c r="E2513" s="39"/>
      <c r="F2513" s="39"/>
      <c r="G2513" s="39"/>
      <c r="H2513" s="39"/>
      <c r="I2513" s="39"/>
      <c r="J2513" s="39"/>
      <c r="K2513" s="39"/>
      <c r="L2513" s="39"/>
      <c r="M2513" s="40"/>
      <c r="N2513" s="41"/>
      <c r="O2513" s="42"/>
      <c r="P2513" s="43"/>
    </row>
    <row r="2514" spans="1:16" ht="9.75" customHeight="1">
      <c r="A2514" s="5"/>
      <c r="B2514" s="37" t="s">
        <v>288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288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288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289</v>
      </c>
      <c r="C2517" s="37"/>
      <c r="D2517" s="38"/>
      <c r="E2517" s="39"/>
      <c r="F2517" s="39"/>
      <c r="G2517" s="39"/>
      <c r="H2517" s="39"/>
      <c r="I2517" s="39"/>
      <c r="J2517" s="39"/>
      <c r="K2517" s="39"/>
      <c r="L2517" s="39"/>
      <c r="M2517" s="40"/>
      <c r="N2517" s="41"/>
      <c r="O2517" s="42"/>
      <c r="P2517" s="43"/>
    </row>
    <row r="2518" spans="1:16" ht="9.75" customHeight="1">
      <c r="A2518" s="5"/>
      <c r="B2518" s="37" t="s">
        <v>104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284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285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90" ref="C2522:M2522">SUM(C2506:C2510,C2517:C2521)</f>
        <v>91</v>
      </c>
      <c r="D2522" s="46">
        <f t="shared" si="290"/>
        <v>2</v>
      </c>
      <c r="E2522" s="47">
        <f t="shared" si="290"/>
        <v>0</v>
      </c>
      <c r="F2522" s="47">
        <f t="shared" si="290"/>
        <v>1</v>
      </c>
      <c r="G2522" s="47">
        <f t="shared" si="290"/>
        <v>1</v>
      </c>
      <c r="H2522" s="47">
        <f t="shared" si="290"/>
        <v>1</v>
      </c>
      <c r="I2522" s="47">
        <f t="shared" si="290"/>
        <v>1</v>
      </c>
      <c r="J2522" s="47">
        <f t="shared" si="290"/>
        <v>2</v>
      </c>
      <c r="K2522" s="47">
        <f t="shared" si="290"/>
        <v>7</v>
      </c>
      <c r="L2522" s="47">
        <f t="shared" si="290"/>
        <v>23</v>
      </c>
      <c r="M2522" s="48">
        <f t="shared" si="290"/>
        <v>45</v>
      </c>
      <c r="N2522" s="49">
        <f>MIN(D2522:M2522)</f>
        <v>0</v>
      </c>
      <c r="O2522" s="50">
        <f>C2522-N2522</f>
        <v>91</v>
      </c>
      <c r="P2522" s="51">
        <f>O2522/C2522</f>
        <v>1</v>
      </c>
    </row>
    <row r="2523" spans="1:16" ht="9.75" customHeight="1">
      <c r="A2523" s="36" t="s">
        <v>144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>
        <v>12</v>
      </c>
      <c r="D2524" s="38">
        <v>0</v>
      </c>
      <c r="E2524" s="39">
        <v>0</v>
      </c>
      <c r="F2524" s="39">
        <v>0</v>
      </c>
      <c r="G2524" s="39">
        <v>0</v>
      </c>
      <c r="H2524" s="39">
        <v>0</v>
      </c>
      <c r="I2524" s="39">
        <v>0</v>
      </c>
      <c r="J2524" s="39">
        <v>0</v>
      </c>
      <c r="K2524" s="39">
        <v>0</v>
      </c>
      <c r="L2524" s="39">
        <v>3</v>
      </c>
      <c r="M2524" s="40">
        <v>4</v>
      </c>
      <c r="N2524" s="41">
        <f>MIN(D2524:M2524)</f>
        <v>0</v>
      </c>
      <c r="O2524" s="42">
        <f>C2524-N2524</f>
        <v>12</v>
      </c>
      <c r="P2524" s="43">
        <f>O2524/C2524</f>
        <v>1</v>
      </c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569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547</v>
      </c>
      <c r="C2528" s="37">
        <v>3</v>
      </c>
      <c r="D2528" s="38">
        <v>3</v>
      </c>
      <c r="E2528" s="39">
        <v>3</v>
      </c>
      <c r="F2528" s="39">
        <v>3</v>
      </c>
      <c r="G2528" s="39">
        <v>3</v>
      </c>
      <c r="H2528" s="39">
        <v>2</v>
      </c>
      <c r="I2528" s="39">
        <v>2</v>
      </c>
      <c r="J2528" s="39">
        <v>2</v>
      </c>
      <c r="K2528" s="39">
        <v>2</v>
      </c>
      <c r="L2528" s="39">
        <v>2</v>
      </c>
      <c r="M2528" s="40">
        <v>2</v>
      </c>
      <c r="N2528" s="41">
        <f>MIN(D2528:M2528)</f>
        <v>2</v>
      </c>
      <c r="O2528" s="42">
        <f>C2528-N2528</f>
        <v>1</v>
      </c>
      <c r="P2528" s="43">
        <f>O2528/C2528</f>
        <v>0.3333333333333333</v>
      </c>
    </row>
    <row r="2529" spans="1:16" ht="9.75" customHeight="1">
      <c r="A2529" s="5"/>
      <c r="B2529" s="37" t="s">
        <v>388</v>
      </c>
      <c r="C2529" s="37">
        <v>8</v>
      </c>
      <c r="D2529" s="38">
        <v>6</v>
      </c>
      <c r="E2529" s="39">
        <v>6</v>
      </c>
      <c r="F2529" s="39">
        <v>5</v>
      </c>
      <c r="G2529" s="39">
        <v>5</v>
      </c>
      <c r="H2529" s="39">
        <v>4</v>
      </c>
      <c r="I2529" s="39">
        <v>2</v>
      </c>
      <c r="J2529" s="39">
        <v>3</v>
      </c>
      <c r="K2529" s="39">
        <v>2</v>
      </c>
      <c r="L2529" s="39">
        <v>3</v>
      </c>
      <c r="M2529" s="40">
        <v>3</v>
      </c>
      <c r="N2529" s="41">
        <f>MIN(D2529:M2529)</f>
        <v>2</v>
      </c>
      <c r="O2529" s="42">
        <f>C2529-N2529</f>
        <v>6</v>
      </c>
      <c r="P2529" s="43">
        <f>O2529/C2529</f>
        <v>0.75</v>
      </c>
    </row>
    <row r="2530" spans="1:16" ht="9.75" customHeight="1">
      <c r="A2530" s="5"/>
      <c r="B2530" s="37" t="s">
        <v>308</v>
      </c>
      <c r="C2530" s="37">
        <v>2</v>
      </c>
      <c r="D2530" s="38">
        <v>2</v>
      </c>
      <c r="E2530" s="39">
        <v>2</v>
      </c>
      <c r="F2530" s="39">
        <v>2</v>
      </c>
      <c r="G2530" s="39">
        <v>2</v>
      </c>
      <c r="H2530" s="39">
        <v>2</v>
      </c>
      <c r="I2530" s="39">
        <v>2</v>
      </c>
      <c r="J2530" s="39">
        <v>2</v>
      </c>
      <c r="K2530" s="39">
        <v>2</v>
      </c>
      <c r="L2530" s="39">
        <v>2</v>
      </c>
      <c r="M2530" s="40">
        <v>2</v>
      </c>
      <c r="N2530" s="41">
        <f>MIN(D2530:M2530)</f>
        <v>2</v>
      </c>
      <c r="O2530" s="42">
        <f>C2530-N2530</f>
        <v>0</v>
      </c>
      <c r="P2530" s="43">
        <f>O2530/C2530</f>
        <v>0</v>
      </c>
    </row>
    <row r="2531" spans="1:16" ht="9.75" customHeight="1">
      <c r="A2531" s="5"/>
      <c r="B2531" s="37" t="s">
        <v>487</v>
      </c>
      <c r="C2531" s="37">
        <v>3</v>
      </c>
      <c r="D2531" s="38">
        <v>2</v>
      </c>
      <c r="E2531" s="39">
        <v>2</v>
      </c>
      <c r="F2531" s="39">
        <v>2</v>
      </c>
      <c r="G2531" s="39">
        <v>2</v>
      </c>
      <c r="H2531" s="39">
        <v>2</v>
      </c>
      <c r="I2531" s="39">
        <v>2</v>
      </c>
      <c r="J2531" s="39">
        <v>2</v>
      </c>
      <c r="K2531" s="39">
        <v>2</v>
      </c>
      <c r="L2531" s="39">
        <v>2</v>
      </c>
      <c r="M2531" s="40">
        <v>2</v>
      </c>
      <c r="N2531" s="41">
        <f>MIN(D2531:M2531)</f>
        <v>2</v>
      </c>
      <c r="O2531" s="42">
        <f>C2531-N2531</f>
        <v>1</v>
      </c>
      <c r="P2531" s="43">
        <f>O2531/C2531</f>
        <v>0.3333333333333333</v>
      </c>
    </row>
    <row r="2532" spans="1:16" ht="9.75" customHeight="1">
      <c r="A2532" s="5"/>
      <c r="B2532" s="37" t="s">
        <v>288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288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289</v>
      </c>
      <c r="C2534" s="37">
        <f aca="true" t="shared" si="291" ref="C2534:M2534">SUM(C2528:C2533)</f>
        <v>16</v>
      </c>
      <c r="D2534" s="38">
        <f t="shared" si="291"/>
        <v>13</v>
      </c>
      <c r="E2534" s="39">
        <f t="shared" si="291"/>
        <v>13</v>
      </c>
      <c r="F2534" s="39">
        <f t="shared" si="291"/>
        <v>12</v>
      </c>
      <c r="G2534" s="39">
        <f t="shared" si="291"/>
        <v>12</v>
      </c>
      <c r="H2534" s="39">
        <f t="shared" si="291"/>
        <v>10</v>
      </c>
      <c r="I2534" s="39">
        <f t="shared" si="291"/>
        <v>8</v>
      </c>
      <c r="J2534" s="39">
        <f t="shared" si="291"/>
        <v>9</v>
      </c>
      <c r="K2534" s="39">
        <f t="shared" si="291"/>
        <v>8</v>
      </c>
      <c r="L2534" s="39">
        <f t="shared" si="291"/>
        <v>9</v>
      </c>
      <c r="M2534" s="40">
        <f t="shared" si="291"/>
        <v>9</v>
      </c>
      <c r="N2534" s="41">
        <f>MIN(D2534:M2534)</f>
        <v>8</v>
      </c>
      <c r="O2534" s="42">
        <f>C2534-N2534</f>
        <v>8</v>
      </c>
      <c r="P2534" s="43">
        <f>O2534/C2534</f>
        <v>0.5</v>
      </c>
    </row>
    <row r="2535" spans="1:16" ht="9.75" customHeight="1">
      <c r="A2535" s="5"/>
      <c r="B2535" s="37" t="s">
        <v>104</v>
      </c>
      <c r="C2535" s="37"/>
      <c r="D2535" s="38"/>
      <c r="E2535" s="39"/>
      <c r="F2535" s="39"/>
      <c r="G2535" s="39"/>
      <c r="H2535" s="39"/>
      <c r="I2535" s="39"/>
      <c r="J2535" s="39"/>
      <c r="K2535" s="39"/>
      <c r="L2535" s="39"/>
      <c r="M2535" s="40"/>
      <c r="N2535" s="41"/>
      <c r="O2535" s="42"/>
      <c r="P2535" s="43"/>
    </row>
    <row r="2536" spans="1:16" ht="9.75" customHeight="1">
      <c r="A2536" s="5"/>
      <c r="B2536" s="37" t="s">
        <v>284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285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92" ref="C2539:M2539">SUM(C2523:C2527,C2534:C2538)</f>
        <v>28</v>
      </c>
      <c r="D2539" s="46">
        <f t="shared" si="292"/>
        <v>13</v>
      </c>
      <c r="E2539" s="47">
        <f t="shared" si="292"/>
        <v>13</v>
      </c>
      <c r="F2539" s="47">
        <f t="shared" si="292"/>
        <v>12</v>
      </c>
      <c r="G2539" s="47">
        <f t="shared" si="292"/>
        <v>12</v>
      </c>
      <c r="H2539" s="47">
        <f t="shared" si="292"/>
        <v>10</v>
      </c>
      <c r="I2539" s="47">
        <f t="shared" si="292"/>
        <v>8</v>
      </c>
      <c r="J2539" s="47">
        <f t="shared" si="292"/>
        <v>9</v>
      </c>
      <c r="K2539" s="47">
        <f t="shared" si="292"/>
        <v>8</v>
      </c>
      <c r="L2539" s="47">
        <f t="shared" si="292"/>
        <v>12</v>
      </c>
      <c r="M2539" s="48">
        <f t="shared" si="292"/>
        <v>13</v>
      </c>
      <c r="N2539" s="49">
        <f>MIN(D2539:M2539)</f>
        <v>8</v>
      </c>
      <c r="O2539" s="50">
        <f>C2539-N2539</f>
        <v>20</v>
      </c>
      <c r="P2539" s="51">
        <f>O2539/C2539</f>
        <v>0.7142857142857143</v>
      </c>
    </row>
    <row r="2540" spans="1:16" ht="9.75" customHeight="1">
      <c r="A2540" s="36" t="s">
        <v>145</v>
      </c>
      <c r="B2540" s="52" t="s">
        <v>0</v>
      </c>
      <c r="C2540" s="52"/>
      <c r="D2540" s="53"/>
      <c r="E2540" s="54"/>
      <c r="F2540" s="54"/>
      <c r="G2540" s="54"/>
      <c r="H2540" s="54"/>
      <c r="I2540" s="54"/>
      <c r="J2540" s="54"/>
      <c r="K2540" s="54"/>
      <c r="L2540" s="54"/>
      <c r="M2540" s="55"/>
      <c r="N2540" s="56"/>
      <c r="O2540" s="57"/>
      <c r="P2540" s="58"/>
    </row>
    <row r="2541" spans="1:16" ht="9.75" customHeight="1">
      <c r="A2541" s="5"/>
      <c r="B2541" s="37" t="s">
        <v>1</v>
      </c>
      <c r="C2541" s="37"/>
      <c r="D2541" s="38"/>
      <c r="E2541" s="39"/>
      <c r="F2541" s="39"/>
      <c r="G2541" s="39"/>
      <c r="H2541" s="39"/>
      <c r="I2541" s="39"/>
      <c r="J2541" s="39"/>
      <c r="K2541" s="39"/>
      <c r="L2541" s="39"/>
      <c r="M2541" s="40"/>
      <c r="N2541" s="41"/>
      <c r="O2541" s="42"/>
      <c r="P2541" s="43"/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569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/>
      <c r="D2544" s="38"/>
      <c r="E2544" s="39"/>
      <c r="F2544" s="39"/>
      <c r="G2544" s="39"/>
      <c r="H2544" s="39"/>
      <c r="I2544" s="39"/>
      <c r="J2544" s="39"/>
      <c r="K2544" s="39"/>
      <c r="L2544" s="39"/>
      <c r="M2544" s="40"/>
      <c r="N2544" s="41"/>
      <c r="O2544" s="42"/>
      <c r="P2544" s="43"/>
    </row>
    <row r="2545" spans="1:16" ht="9.75" customHeight="1">
      <c r="A2545" s="5"/>
      <c r="B2545" s="37" t="s">
        <v>389</v>
      </c>
      <c r="C2545" s="37">
        <v>32</v>
      </c>
      <c r="D2545" s="38">
        <v>30</v>
      </c>
      <c r="E2545" s="39">
        <v>28</v>
      </c>
      <c r="F2545" s="39">
        <v>24</v>
      </c>
      <c r="G2545" s="39">
        <v>17</v>
      </c>
      <c r="H2545" s="39">
        <v>14</v>
      </c>
      <c r="I2545" s="39">
        <v>22</v>
      </c>
      <c r="J2545" s="39">
        <v>17</v>
      </c>
      <c r="K2545" s="39">
        <v>17</v>
      </c>
      <c r="L2545" s="39">
        <v>18</v>
      </c>
      <c r="M2545" s="40">
        <v>22</v>
      </c>
      <c r="N2545" s="41">
        <f>MIN(D2545:M2545)</f>
        <v>14</v>
      </c>
      <c r="O2545" s="42">
        <f>C2545-N2545</f>
        <v>18</v>
      </c>
      <c r="P2545" s="43">
        <f>O2545/C2545</f>
        <v>0.5625</v>
      </c>
    </row>
    <row r="2546" spans="1:16" ht="9.75" customHeight="1">
      <c r="A2546" s="5"/>
      <c r="B2546" s="37" t="s">
        <v>288</v>
      </c>
      <c r="C2546" s="37"/>
      <c r="D2546" s="38"/>
      <c r="E2546" s="39"/>
      <c r="F2546" s="39"/>
      <c r="G2546" s="39"/>
      <c r="H2546" s="39"/>
      <c r="I2546" s="39"/>
      <c r="J2546" s="39"/>
      <c r="K2546" s="39"/>
      <c r="L2546" s="39"/>
      <c r="M2546" s="40"/>
      <c r="N2546" s="41"/>
      <c r="O2546" s="42"/>
      <c r="P2546" s="43"/>
    </row>
    <row r="2547" spans="1:16" ht="9.75" customHeight="1">
      <c r="A2547" s="5"/>
      <c r="B2547" s="37" t="s">
        <v>288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288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288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288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289</v>
      </c>
      <c r="C2551" s="37">
        <f aca="true" t="shared" si="293" ref="C2551:M2551">SUM(C2545:C2550)</f>
        <v>32</v>
      </c>
      <c r="D2551" s="38">
        <f t="shared" si="293"/>
        <v>30</v>
      </c>
      <c r="E2551" s="39">
        <f t="shared" si="293"/>
        <v>28</v>
      </c>
      <c r="F2551" s="39">
        <f t="shared" si="293"/>
        <v>24</v>
      </c>
      <c r="G2551" s="39">
        <f t="shared" si="293"/>
        <v>17</v>
      </c>
      <c r="H2551" s="39">
        <f t="shared" si="293"/>
        <v>14</v>
      </c>
      <c r="I2551" s="39">
        <f t="shared" si="293"/>
        <v>22</v>
      </c>
      <c r="J2551" s="39">
        <f t="shared" si="293"/>
        <v>17</v>
      </c>
      <c r="K2551" s="39">
        <f t="shared" si="293"/>
        <v>17</v>
      </c>
      <c r="L2551" s="39">
        <f t="shared" si="293"/>
        <v>18</v>
      </c>
      <c r="M2551" s="40">
        <f t="shared" si="293"/>
        <v>22</v>
      </c>
      <c r="N2551" s="41">
        <f>MIN(D2551:M2551)</f>
        <v>14</v>
      </c>
      <c r="O2551" s="42">
        <f>C2551-N2551</f>
        <v>18</v>
      </c>
      <c r="P2551" s="43">
        <f>O2551/C2551</f>
        <v>0.5625</v>
      </c>
    </row>
    <row r="2552" spans="1:16" ht="9.75" customHeight="1">
      <c r="A2552" s="5"/>
      <c r="B2552" s="37" t="s">
        <v>104</v>
      </c>
      <c r="C2552" s="37">
        <v>3</v>
      </c>
      <c r="D2552" s="38">
        <v>3</v>
      </c>
      <c r="E2552" s="39">
        <v>2</v>
      </c>
      <c r="F2552" s="39">
        <v>2</v>
      </c>
      <c r="G2552" s="39">
        <v>1</v>
      </c>
      <c r="H2552" s="39">
        <v>0</v>
      </c>
      <c r="I2552" s="39">
        <v>1</v>
      </c>
      <c r="J2552" s="39">
        <v>1</v>
      </c>
      <c r="K2552" s="39">
        <v>1</v>
      </c>
      <c r="L2552" s="39">
        <v>0</v>
      </c>
      <c r="M2552" s="40">
        <v>1</v>
      </c>
      <c r="N2552" s="41">
        <f>MIN(D2552:M2552)</f>
        <v>0</v>
      </c>
      <c r="O2552" s="42">
        <f>C2552-N2552</f>
        <v>3</v>
      </c>
      <c r="P2552" s="43">
        <f>O2552/C2552</f>
        <v>1</v>
      </c>
    </row>
    <row r="2553" spans="1:16" ht="9.75" customHeight="1">
      <c r="A2553" s="5"/>
      <c r="B2553" s="37" t="s">
        <v>284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285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94" ref="C2556:M2556">SUM(C2540:C2544,C2551:C2555)</f>
        <v>35</v>
      </c>
      <c r="D2556" s="46">
        <f t="shared" si="294"/>
        <v>33</v>
      </c>
      <c r="E2556" s="47">
        <f t="shared" si="294"/>
        <v>30</v>
      </c>
      <c r="F2556" s="47">
        <f t="shared" si="294"/>
        <v>26</v>
      </c>
      <c r="G2556" s="47">
        <f t="shared" si="294"/>
        <v>18</v>
      </c>
      <c r="H2556" s="47">
        <f t="shared" si="294"/>
        <v>14</v>
      </c>
      <c r="I2556" s="47">
        <f t="shared" si="294"/>
        <v>23</v>
      </c>
      <c r="J2556" s="47">
        <f t="shared" si="294"/>
        <v>18</v>
      </c>
      <c r="K2556" s="47">
        <f t="shared" si="294"/>
        <v>18</v>
      </c>
      <c r="L2556" s="47">
        <f t="shared" si="294"/>
        <v>18</v>
      </c>
      <c r="M2556" s="48">
        <f t="shared" si="294"/>
        <v>23</v>
      </c>
      <c r="N2556" s="49">
        <f>MIN(D2556:M2556)</f>
        <v>14</v>
      </c>
      <c r="O2556" s="50">
        <f>C2556-N2556</f>
        <v>21</v>
      </c>
      <c r="P2556" s="51">
        <f>O2556/C2556</f>
        <v>0.6</v>
      </c>
    </row>
    <row r="2557" spans="1:16" ht="9.75" customHeight="1">
      <c r="A2557" s="36" t="s">
        <v>146</v>
      </c>
      <c r="B2557" s="52" t="s">
        <v>0</v>
      </c>
      <c r="C2557" s="52">
        <v>10</v>
      </c>
      <c r="D2557" s="53">
        <v>9</v>
      </c>
      <c r="E2557" s="54">
        <v>6</v>
      </c>
      <c r="F2557" s="54">
        <v>5</v>
      </c>
      <c r="G2557" s="54">
        <v>5</v>
      </c>
      <c r="H2557" s="54">
        <v>5</v>
      </c>
      <c r="I2557" s="54">
        <v>5</v>
      </c>
      <c r="J2557" s="54">
        <v>5</v>
      </c>
      <c r="K2557" s="54">
        <v>6</v>
      </c>
      <c r="L2557" s="54">
        <v>6</v>
      </c>
      <c r="M2557" s="55">
        <v>7</v>
      </c>
      <c r="N2557" s="56">
        <f>MIN(D2557:M2557)</f>
        <v>5</v>
      </c>
      <c r="O2557" s="57">
        <f>C2557-N2557</f>
        <v>5</v>
      </c>
      <c r="P2557" s="58">
        <f>O2557/C2557</f>
        <v>0.5</v>
      </c>
    </row>
    <row r="2558" spans="1:16" ht="9.75" customHeight="1">
      <c r="A2558" s="5"/>
      <c r="B2558" s="37" t="s">
        <v>1</v>
      </c>
      <c r="C2558" s="37">
        <v>11</v>
      </c>
      <c r="D2558" s="38">
        <v>4</v>
      </c>
      <c r="E2558" s="39">
        <v>2</v>
      </c>
      <c r="F2558" s="39">
        <v>2</v>
      </c>
      <c r="G2558" s="39">
        <v>1</v>
      </c>
      <c r="H2558" s="39">
        <v>2</v>
      </c>
      <c r="I2558" s="39">
        <v>2</v>
      </c>
      <c r="J2558" s="39">
        <v>2</v>
      </c>
      <c r="K2558" s="39">
        <v>2</v>
      </c>
      <c r="L2558" s="39">
        <v>3</v>
      </c>
      <c r="M2558" s="40">
        <v>5</v>
      </c>
      <c r="N2558" s="41">
        <f>MIN(D2558:M2558)</f>
        <v>1</v>
      </c>
      <c r="O2558" s="42">
        <f>C2558-N2558</f>
        <v>10</v>
      </c>
      <c r="P2558" s="43">
        <f>O2558/C2558</f>
        <v>0.9090909090909091</v>
      </c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569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>
        <v>7</v>
      </c>
      <c r="D2561" s="38">
        <v>7</v>
      </c>
      <c r="E2561" s="39">
        <v>6</v>
      </c>
      <c r="F2561" s="39">
        <v>5</v>
      </c>
      <c r="G2561" s="39">
        <v>5</v>
      </c>
      <c r="H2561" s="39">
        <v>5</v>
      </c>
      <c r="I2561" s="39">
        <v>5</v>
      </c>
      <c r="J2561" s="39">
        <v>5</v>
      </c>
      <c r="K2561" s="39">
        <v>5</v>
      </c>
      <c r="L2561" s="39">
        <v>5</v>
      </c>
      <c r="M2561" s="40">
        <v>5</v>
      </c>
      <c r="N2561" s="41">
        <f>MIN(D2561:M2561)</f>
        <v>5</v>
      </c>
      <c r="O2561" s="42">
        <f>C2561-N2561</f>
        <v>2</v>
      </c>
      <c r="P2561" s="43">
        <f>O2561/C2561</f>
        <v>0.2857142857142857</v>
      </c>
    </row>
    <row r="2562" spans="1:16" ht="9.75" customHeight="1">
      <c r="A2562" s="5"/>
      <c r="B2562" s="37" t="s">
        <v>389</v>
      </c>
      <c r="C2562" s="37">
        <v>3</v>
      </c>
      <c r="D2562" s="38">
        <v>3</v>
      </c>
      <c r="E2562" s="39">
        <v>3</v>
      </c>
      <c r="F2562" s="39">
        <v>2</v>
      </c>
      <c r="G2562" s="39">
        <v>2</v>
      </c>
      <c r="H2562" s="39">
        <v>1</v>
      </c>
      <c r="I2562" s="39">
        <v>1</v>
      </c>
      <c r="J2562" s="39">
        <v>1</v>
      </c>
      <c r="K2562" s="39">
        <v>2</v>
      </c>
      <c r="L2562" s="39">
        <v>2</v>
      </c>
      <c r="M2562" s="40">
        <v>3</v>
      </c>
      <c r="N2562" s="41">
        <f>MIN(D2562:M2562)</f>
        <v>1</v>
      </c>
      <c r="O2562" s="42">
        <f>C2562-N2562</f>
        <v>2</v>
      </c>
      <c r="P2562" s="43">
        <f>O2562/C2562</f>
        <v>0.6666666666666666</v>
      </c>
    </row>
    <row r="2563" spans="1:16" ht="9.75" customHeight="1">
      <c r="A2563" s="5"/>
      <c r="B2563" s="37" t="s">
        <v>390</v>
      </c>
      <c r="C2563" s="37">
        <v>13</v>
      </c>
      <c r="D2563" s="38">
        <v>13</v>
      </c>
      <c r="E2563" s="39">
        <v>10</v>
      </c>
      <c r="F2563" s="39">
        <v>7</v>
      </c>
      <c r="G2563" s="39">
        <v>6</v>
      </c>
      <c r="H2563" s="39">
        <v>5</v>
      </c>
      <c r="I2563" s="39">
        <v>6</v>
      </c>
      <c r="J2563" s="39">
        <v>6</v>
      </c>
      <c r="K2563" s="39">
        <v>5</v>
      </c>
      <c r="L2563" s="39">
        <v>6</v>
      </c>
      <c r="M2563" s="40">
        <v>8</v>
      </c>
      <c r="N2563" s="41">
        <f>MIN(D2563:M2563)</f>
        <v>5</v>
      </c>
      <c r="O2563" s="42">
        <f>C2563-N2563</f>
        <v>8</v>
      </c>
      <c r="P2563" s="43">
        <f>O2563/C2563</f>
        <v>0.6153846153846154</v>
      </c>
    </row>
    <row r="2564" spans="1:16" ht="9.75" customHeight="1">
      <c r="A2564" s="5"/>
      <c r="B2564" s="37" t="s">
        <v>288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288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288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288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289</v>
      </c>
      <c r="C2568" s="37">
        <f aca="true" t="shared" si="295" ref="C2568:M2568">SUM(C2562:C2567)</f>
        <v>16</v>
      </c>
      <c r="D2568" s="38">
        <f t="shared" si="295"/>
        <v>16</v>
      </c>
      <c r="E2568" s="39">
        <f t="shared" si="295"/>
        <v>13</v>
      </c>
      <c r="F2568" s="39">
        <f t="shared" si="295"/>
        <v>9</v>
      </c>
      <c r="G2568" s="39">
        <f t="shared" si="295"/>
        <v>8</v>
      </c>
      <c r="H2568" s="39">
        <f t="shared" si="295"/>
        <v>6</v>
      </c>
      <c r="I2568" s="39">
        <f t="shared" si="295"/>
        <v>7</v>
      </c>
      <c r="J2568" s="39">
        <f t="shared" si="295"/>
        <v>7</v>
      </c>
      <c r="K2568" s="39">
        <f t="shared" si="295"/>
        <v>7</v>
      </c>
      <c r="L2568" s="39">
        <f t="shared" si="295"/>
        <v>8</v>
      </c>
      <c r="M2568" s="40">
        <f t="shared" si="295"/>
        <v>11</v>
      </c>
      <c r="N2568" s="41">
        <f aca="true" t="shared" si="296" ref="N2568:N2573">MIN(D2568:M2568)</f>
        <v>6</v>
      </c>
      <c r="O2568" s="42">
        <f aca="true" t="shared" si="297" ref="O2568:O2573">C2568-N2568</f>
        <v>10</v>
      </c>
      <c r="P2568" s="43">
        <f aca="true" t="shared" si="298" ref="P2568:P2573">O2568/C2568</f>
        <v>0.625</v>
      </c>
    </row>
    <row r="2569" spans="1:16" ht="9.75" customHeight="1">
      <c r="A2569" s="5"/>
      <c r="B2569" s="37" t="s">
        <v>104</v>
      </c>
      <c r="C2569" s="37">
        <v>1</v>
      </c>
      <c r="D2569" s="38">
        <v>1</v>
      </c>
      <c r="E2569" s="39">
        <v>1</v>
      </c>
      <c r="F2569" s="39">
        <v>1</v>
      </c>
      <c r="G2569" s="39">
        <v>1</v>
      </c>
      <c r="H2569" s="39">
        <v>1</v>
      </c>
      <c r="I2569" s="39">
        <v>1</v>
      </c>
      <c r="J2569" s="39">
        <v>1</v>
      </c>
      <c r="K2569" s="39">
        <v>1</v>
      </c>
      <c r="L2569" s="39">
        <v>1</v>
      </c>
      <c r="M2569" s="40">
        <v>1</v>
      </c>
      <c r="N2569" s="41">
        <f t="shared" si="296"/>
        <v>1</v>
      </c>
      <c r="O2569" s="42">
        <f t="shared" si="297"/>
        <v>0</v>
      </c>
      <c r="P2569" s="43">
        <f t="shared" si="298"/>
        <v>0</v>
      </c>
    </row>
    <row r="2570" spans="1:16" ht="9.75" customHeight="1">
      <c r="A2570" s="5"/>
      <c r="B2570" s="37" t="s">
        <v>284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285</v>
      </c>
      <c r="C2571" s="37"/>
      <c r="D2571" s="38"/>
      <c r="E2571" s="39"/>
      <c r="F2571" s="39"/>
      <c r="G2571" s="39"/>
      <c r="H2571" s="39"/>
      <c r="I2571" s="39"/>
      <c r="J2571" s="39"/>
      <c r="K2571" s="39"/>
      <c r="L2571" s="39"/>
      <c r="M2571" s="40"/>
      <c r="N2571" s="41"/>
      <c r="O2571" s="42"/>
      <c r="P2571" s="43"/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99" ref="C2573:M2573">SUM(C2557:C2561,C2568:C2572)</f>
        <v>45</v>
      </c>
      <c r="D2573" s="46">
        <f t="shared" si="299"/>
        <v>37</v>
      </c>
      <c r="E2573" s="47">
        <f t="shared" si="299"/>
        <v>28</v>
      </c>
      <c r="F2573" s="47">
        <f t="shared" si="299"/>
        <v>22</v>
      </c>
      <c r="G2573" s="47">
        <f t="shared" si="299"/>
        <v>20</v>
      </c>
      <c r="H2573" s="47">
        <f t="shared" si="299"/>
        <v>19</v>
      </c>
      <c r="I2573" s="47">
        <f t="shared" si="299"/>
        <v>20</v>
      </c>
      <c r="J2573" s="47">
        <f t="shared" si="299"/>
        <v>20</v>
      </c>
      <c r="K2573" s="47">
        <f t="shared" si="299"/>
        <v>21</v>
      </c>
      <c r="L2573" s="47">
        <f t="shared" si="299"/>
        <v>23</v>
      </c>
      <c r="M2573" s="48">
        <f t="shared" si="299"/>
        <v>29</v>
      </c>
      <c r="N2573" s="49">
        <f t="shared" si="296"/>
        <v>19</v>
      </c>
      <c r="O2573" s="50">
        <f t="shared" si="297"/>
        <v>26</v>
      </c>
      <c r="P2573" s="51">
        <f t="shared" si="298"/>
        <v>0.5777777777777777</v>
      </c>
    </row>
    <row r="2574" spans="1:16" ht="9.75" customHeight="1">
      <c r="A2574" s="36" t="s">
        <v>147</v>
      </c>
      <c r="B2574" s="52" t="s">
        <v>0</v>
      </c>
      <c r="C2574" s="52">
        <v>10</v>
      </c>
      <c r="D2574" s="53">
        <v>1</v>
      </c>
      <c r="E2574" s="54">
        <v>0</v>
      </c>
      <c r="F2574" s="54">
        <v>0</v>
      </c>
      <c r="G2574" s="54">
        <v>0</v>
      </c>
      <c r="H2574" s="54">
        <v>1</v>
      </c>
      <c r="I2574" s="54">
        <v>0</v>
      </c>
      <c r="J2574" s="54">
        <v>0</v>
      </c>
      <c r="K2574" s="54">
        <v>1</v>
      </c>
      <c r="L2574" s="54">
        <v>1</v>
      </c>
      <c r="M2574" s="55">
        <v>1</v>
      </c>
      <c r="N2574" s="56">
        <f>MIN(D2574:M2574)</f>
        <v>0</v>
      </c>
      <c r="O2574" s="57">
        <f>C2574-N2574</f>
        <v>10</v>
      </c>
      <c r="P2574" s="58">
        <f>O2574/C2574</f>
        <v>1</v>
      </c>
    </row>
    <row r="2575" spans="1:16" ht="9.75" customHeight="1">
      <c r="A2575" s="5"/>
      <c r="B2575" s="37" t="s">
        <v>1</v>
      </c>
      <c r="C2575" s="37"/>
      <c r="D2575" s="38"/>
      <c r="E2575" s="39"/>
      <c r="F2575" s="39"/>
      <c r="G2575" s="39"/>
      <c r="H2575" s="39"/>
      <c r="I2575" s="39"/>
      <c r="J2575" s="39"/>
      <c r="K2575" s="39"/>
      <c r="L2575" s="39"/>
      <c r="M2575" s="40"/>
      <c r="N2575" s="41"/>
      <c r="O2575" s="42"/>
      <c r="P2575" s="43"/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569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>
        <v>2</v>
      </c>
      <c r="D2578" s="38">
        <v>1</v>
      </c>
      <c r="E2578" s="39">
        <v>1</v>
      </c>
      <c r="F2578" s="39">
        <v>1</v>
      </c>
      <c r="G2578" s="39">
        <v>0</v>
      </c>
      <c r="H2578" s="39">
        <v>0</v>
      </c>
      <c r="I2578" s="39">
        <v>0</v>
      </c>
      <c r="J2578" s="39">
        <v>0</v>
      </c>
      <c r="K2578" s="39">
        <v>0</v>
      </c>
      <c r="L2578" s="39">
        <v>0</v>
      </c>
      <c r="M2578" s="40">
        <v>1</v>
      </c>
      <c r="N2578" s="41">
        <f>MIN(D2578:M2578)</f>
        <v>0</v>
      </c>
      <c r="O2578" s="42">
        <f>C2578-N2578</f>
        <v>2</v>
      </c>
      <c r="P2578" s="43">
        <f>O2578/C2578</f>
        <v>1</v>
      </c>
    </row>
    <row r="2579" spans="1:16" ht="9.75" customHeight="1">
      <c r="A2579" s="5"/>
      <c r="B2579" s="37" t="s">
        <v>309</v>
      </c>
      <c r="C2579" s="37">
        <v>2</v>
      </c>
      <c r="D2579" s="38">
        <v>0</v>
      </c>
      <c r="E2579" s="39">
        <v>0</v>
      </c>
      <c r="F2579" s="39">
        <v>0</v>
      </c>
      <c r="G2579" s="39">
        <v>0</v>
      </c>
      <c r="H2579" s="39">
        <v>0</v>
      </c>
      <c r="I2579" s="39">
        <v>0</v>
      </c>
      <c r="J2579" s="39">
        <v>0</v>
      </c>
      <c r="K2579" s="39">
        <v>0</v>
      </c>
      <c r="L2579" s="39">
        <v>0</v>
      </c>
      <c r="M2579" s="40">
        <v>1</v>
      </c>
      <c r="N2579" s="41">
        <f>MIN(D2579:M2579)</f>
        <v>0</v>
      </c>
      <c r="O2579" s="42">
        <f>C2579-N2579</f>
        <v>2</v>
      </c>
      <c r="P2579" s="43">
        <f>O2579/C2579</f>
        <v>1</v>
      </c>
    </row>
    <row r="2580" spans="1:16" ht="9.75" customHeight="1">
      <c r="A2580" s="5"/>
      <c r="B2580" s="37" t="s">
        <v>288</v>
      </c>
      <c r="C2580" s="37"/>
      <c r="D2580" s="38"/>
      <c r="E2580" s="39"/>
      <c r="F2580" s="39"/>
      <c r="G2580" s="39"/>
      <c r="H2580" s="39"/>
      <c r="I2580" s="39"/>
      <c r="J2580" s="39"/>
      <c r="K2580" s="39"/>
      <c r="L2580" s="39"/>
      <c r="M2580" s="40"/>
      <c r="N2580" s="41"/>
      <c r="O2580" s="42"/>
      <c r="P2580" s="43"/>
    </row>
    <row r="2581" spans="1:16" ht="9.75" customHeight="1">
      <c r="A2581" s="5"/>
      <c r="B2581" s="37" t="s">
        <v>288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288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288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288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289</v>
      </c>
      <c r="C2585" s="37">
        <f aca="true" t="shared" si="300" ref="C2585:M2585">SUM(C2579:C2584)</f>
        <v>2</v>
      </c>
      <c r="D2585" s="38">
        <f t="shared" si="300"/>
        <v>0</v>
      </c>
      <c r="E2585" s="39">
        <f t="shared" si="300"/>
        <v>0</v>
      </c>
      <c r="F2585" s="39">
        <f t="shared" si="300"/>
        <v>0</v>
      </c>
      <c r="G2585" s="39">
        <f t="shared" si="300"/>
        <v>0</v>
      </c>
      <c r="H2585" s="39">
        <f t="shared" si="300"/>
        <v>0</v>
      </c>
      <c r="I2585" s="39">
        <f t="shared" si="300"/>
        <v>0</v>
      </c>
      <c r="J2585" s="39">
        <f t="shared" si="300"/>
        <v>0</v>
      </c>
      <c r="K2585" s="39">
        <f t="shared" si="300"/>
        <v>0</v>
      </c>
      <c r="L2585" s="39">
        <f t="shared" si="300"/>
        <v>0</v>
      </c>
      <c r="M2585" s="40">
        <f t="shared" si="300"/>
        <v>1</v>
      </c>
      <c r="N2585" s="41">
        <f>MIN(D2585:M2585)</f>
        <v>0</v>
      </c>
      <c r="O2585" s="42">
        <f>C2585-N2585</f>
        <v>2</v>
      </c>
      <c r="P2585" s="43">
        <f>O2585/C2585</f>
        <v>1</v>
      </c>
    </row>
    <row r="2586" spans="1:16" ht="9.75" customHeight="1">
      <c r="A2586" s="5"/>
      <c r="B2586" s="37" t="s">
        <v>104</v>
      </c>
      <c r="C2586" s="37"/>
      <c r="D2586" s="38"/>
      <c r="E2586" s="39"/>
      <c r="F2586" s="39"/>
      <c r="G2586" s="39"/>
      <c r="H2586" s="39"/>
      <c r="I2586" s="39"/>
      <c r="J2586" s="39"/>
      <c r="K2586" s="39"/>
      <c r="L2586" s="39"/>
      <c r="M2586" s="40"/>
      <c r="N2586" s="41"/>
      <c r="O2586" s="42"/>
      <c r="P2586" s="43"/>
    </row>
    <row r="2587" spans="1:16" ht="9.75" customHeight="1">
      <c r="A2587" s="5"/>
      <c r="B2587" s="37" t="s">
        <v>284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285</v>
      </c>
      <c r="C2588" s="37">
        <v>3</v>
      </c>
      <c r="D2588" s="38">
        <v>1</v>
      </c>
      <c r="E2588" s="39">
        <v>0</v>
      </c>
      <c r="F2588" s="39">
        <v>1</v>
      </c>
      <c r="G2588" s="39">
        <v>0</v>
      </c>
      <c r="H2588" s="39">
        <v>1</v>
      </c>
      <c r="I2588" s="39">
        <v>1</v>
      </c>
      <c r="J2588" s="39">
        <v>1</v>
      </c>
      <c r="K2588" s="39">
        <v>1</v>
      </c>
      <c r="L2588" s="39">
        <v>1</v>
      </c>
      <c r="M2588" s="40">
        <v>1</v>
      </c>
      <c r="N2588" s="41">
        <f>MIN(D2588:M2588)</f>
        <v>0</v>
      </c>
      <c r="O2588" s="42">
        <f>C2588-N2588</f>
        <v>3</v>
      </c>
      <c r="P2588" s="43">
        <f>O2588/C2588</f>
        <v>1</v>
      </c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301" ref="C2590:M2590">SUM(C2574:C2578,C2585:C2589)</f>
        <v>17</v>
      </c>
      <c r="D2590" s="46">
        <f t="shared" si="301"/>
        <v>3</v>
      </c>
      <c r="E2590" s="47">
        <f t="shared" si="301"/>
        <v>1</v>
      </c>
      <c r="F2590" s="47">
        <f t="shared" si="301"/>
        <v>2</v>
      </c>
      <c r="G2590" s="47">
        <f t="shared" si="301"/>
        <v>0</v>
      </c>
      <c r="H2590" s="47">
        <f t="shared" si="301"/>
        <v>2</v>
      </c>
      <c r="I2590" s="47">
        <f t="shared" si="301"/>
        <v>1</v>
      </c>
      <c r="J2590" s="47">
        <f t="shared" si="301"/>
        <v>1</v>
      </c>
      <c r="K2590" s="47">
        <f t="shared" si="301"/>
        <v>2</v>
      </c>
      <c r="L2590" s="47">
        <f t="shared" si="301"/>
        <v>2</v>
      </c>
      <c r="M2590" s="48">
        <f t="shared" si="301"/>
        <v>4</v>
      </c>
      <c r="N2590" s="49">
        <f>MIN(D2590:M2590)</f>
        <v>0</v>
      </c>
      <c r="O2590" s="50">
        <f>C2590-N2590</f>
        <v>17</v>
      </c>
      <c r="P2590" s="51">
        <f>O2590/C2590</f>
        <v>1</v>
      </c>
    </row>
    <row r="2591" spans="1:16" ht="9.75" customHeight="1">
      <c r="A2591" s="36" t="s">
        <v>148</v>
      </c>
      <c r="B2591" s="52" t="s">
        <v>0</v>
      </c>
      <c r="C2591" s="52"/>
      <c r="D2591" s="53"/>
      <c r="E2591" s="54"/>
      <c r="F2591" s="54"/>
      <c r="G2591" s="54"/>
      <c r="H2591" s="54"/>
      <c r="I2591" s="54"/>
      <c r="J2591" s="54"/>
      <c r="K2591" s="54"/>
      <c r="L2591" s="54"/>
      <c r="M2591" s="55"/>
      <c r="N2591" s="56"/>
      <c r="O2591" s="57"/>
      <c r="P2591" s="58"/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569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>
        <v>7</v>
      </c>
      <c r="D2595" s="38">
        <v>4</v>
      </c>
      <c r="E2595" s="39">
        <v>3</v>
      </c>
      <c r="F2595" s="39">
        <v>2</v>
      </c>
      <c r="G2595" s="39">
        <v>2</v>
      </c>
      <c r="H2595" s="39">
        <v>2</v>
      </c>
      <c r="I2595" s="39">
        <v>3</v>
      </c>
      <c r="J2595" s="39">
        <v>3</v>
      </c>
      <c r="K2595" s="39">
        <v>3</v>
      </c>
      <c r="L2595" s="39">
        <v>2</v>
      </c>
      <c r="M2595" s="40">
        <v>3</v>
      </c>
      <c r="N2595" s="41">
        <f>MIN(D2595:M2595)</f>
        <v>2</v>
      </c>
      <c r="O2595" s="42">
        <f>C2595-N2595</f>
        <v>5</v>
      </c>
      <c r="P2595" s="43">
        <f>O2595/C2595</f>
        <v>0.7142857142857143</v>
      </c>
    </row>
    <row r="2596" spans="1:16" ht="9.75" customHeight="1">
      <c r="A2596" s="5"/>
      <c r="B2596" s="37" t="s">
        <v>310</v>
      </c>
      <c r="C2596" s="37">
        <v>4</v>
      </c>
      <c r="D2596" s="38">
        <v>3</v>
      </c>
      <c r="E2596" s="39">
        <v>2</v>
      </c>
      <c r="F2596" s="39">
        <v>2</v>
      </c>
      <c r="G2596" s="39">
        <v>2</v>
      </c>
      <c r="H2596" s="39">
        <v>1</v>
      </c>
      <c r="I2596" s="39">
        <v>1</v>
      </c>
      <c r="J2596" s="39">
        <v>1</v>
      </c>
      <c r="K2596" s="39">
        <v>1</v>
      </c>
      <c r="L2596" s="39">
        <v>1</v>
      </c>
      <c r="M2596" s="40">
        <v>1</v>
      </c>
      <c r="N2596" s="41">
        <f>MIN(D2596:M2596)</f>
        <v>1</v>
      </c>
      <c r="O2596" s="42">
        <f>C2596-N2596</f>
        <v>3</v>
      </c>
      <c r="P2596" s="43">
        <f>O2596/C2596</f>
        <v>0.75</v>
      </c>
    </row>
    <row r="2597" spans="1:16" ht="9.75" customHeight="1">
      <c r="A2597" s="5"/>
      <c r="B2597" s="37" t="s">
        <v>288</v>
      </c>
      <c r="C2597" s="37"/>
      <c r="D2597" s="38"/>
      <c r="E2597" s="39"/>
      <c r="F2597" s="39"/>
      <c r="G2597" s="39"/>
      <c r="H2597" s="39"/>
      <c r="I2597" s="39"/>
      <c r="J2597" s="39"/>
      <c r="K2597" s="39"/>
      <c r="L2597" s="39"/>
      <c r="M2597" s="40"/>
      <c r="N2597" s="41"/>
      <c r="O2597" s="42"/>
      <c r="P2597" s="43"/>
    </row>
    <row r="2598" spans="1:16" ht="9.75" customHeight="1">
      <c r="A2598" s="5"/>
      <c r="B2598" s="37" t="s">
        <v>288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288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288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288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289</v>
      </c>
      <c r="C2602" s="37">
        <f aca="true" t="shared" si="302" ref="C2602:M2602">SUM(C2596:C2601)</f>
        <v>4</v>
      </c>
      <c r="D2602" s="38">
        <f t="shared" si="302"/>
        <v>3</v>
      </c>
      <c r="E2602" s="39">
        <f t="shared" si="302"/>
        <v>2</v>
      </c>
      <c r="F2602" s="39">
        <f t="shared" si="302"/>
        <v>2</v>
      </c>
      <c r="G2602" s="39">
        <f t="shared" si="302"/>
        <v>2</v>
      </c>
      <c r="H2602" s="39">
        <f t="shared" si="302"/>
        <v>1</v>
      </c>
      <c r="I2602" s="39">
        <f t="shared" si="302"/>
        <v>1</v>
      </c>
      <c r="J2602" s="39">
        <f t="shared" si="302"/>
        <v>1</v>
      </c>
      <c r="K2602" s="39">
        <f t="shared" si="302"/>
        <v>1</v>
      </c>
      <c r="L2602" s="39">
        <f t="shared" si="302"/>
        <v>1</v>
      </c>
      <c r="M2602" s="40">
        <f t="shared" si="302"/>
        <v>1</v>
      </c>
      <c r="N2602" s="41">
        <f aca="true" t="shared" si="303" ref="N2602:N2607">MIN(D2602:M2602)</f>
        <v>1</v>
      </c>
      <c r="O2602" s="42">
        <f aca="true" t="shared" si="304" ref="O2602:O2607">C2602-N2602</f>
        <v>3</v>
      </c>
      <c r="P2602" s="43">
        <f aca="true" t="shared" si="305" ref="P2602:P2607">O2602/C2602</f>
        <v>0.75</v>
      </c>
    </row>
    <row r="2603" spans="1:16" ht="9.75" customHeight="1">
      <c r="A2603" s="5"/>
      <c r="B2603" s="37" t="s">
        <v>104</v>
      </c>
      <c r="C2603" s="37">
        <v>3</v>
      </c>
      <c r="D2603" s="38">
        <v>0</v>
      </c>
      <c r="E2603" s="39">
        <v>0</v>
      </c>
      <c r="F2603" s="39">
        <v>0</v>
      </c>
      <c r="G2603" s="39">
        <v>0</v>
      </c>
      <c r="H2603" s="39">
        <v>0</v>
      </c>
      <c r="I2603" s="39">
        <v>0</v>
      </c>
      <c r="J2603" s="39">
        <v>0</v>
      </c>
      <c r="K2603" s="39">
        <v>0</v>
      </c>
      <c r="L2603" s="39">
        <v>0</v>
      </c>
      <c r="M2603" s="40">
        <v>1</v>
      </c>
      <c r="N2603" s="41">
        <f t="shared" si="303"/>
        <v>0</v>
      </c>
      <c r="O2603" s="42">
        <f t="shared" si="304"/>
        <v>3</v>
      </c>
      <c r="P2603" s="43">
        <f t="shared" si="305"/>
        <v>1</v>
      </c>
    </row>
    <row r="2604" spans="1:16" ht="9.75" customHeight="1">
      <c r="A2604" s="5"/>
      <c r="B2604" s="37" t="s">
        <v>284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285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306" ref="C2607:M2607">SUM(C2591:C2595,C2602:C2606)</f>
        <v>14</v>
      </c>
      <c r="D2607" s="46">
        <f t="shared" si="306"/>
        <v>7</v>
      </c>
      <c r="E2607" s="47">
        <f t="shared" si="306"/>
        <v>5</v>
      </c>
      <c r="F2607" s="47">
        <f t="shared" si="306"/>
        <v>4</v>
      </c>
      <c r="G2607" s="47">
        <f t="shared" si="306"/>
        <v>4</v>
      </c>
      <c r="H2607" s="47">
        <f t="shared" si="306"/>
        <v>3</v>
      </c>
      <c r="I2607" s="47">
        <f t="shared" si="306"/>
        <v>4</v>
      </c>
      <c r="J2607" s="47">
        <f t="shared" si="306"/>
        <v>4</v>
      </c>
      <c r="K2607" s="47">
        <f t="shared" si="306"/>
        <v>4</v>
      </c>
      <c r="L2607" s="47">
        <f t="shared" si="306"/>
        <v>3</v>
      </c>
      <c r="M2607" s="48">
        <f t="shared" si="306"/>
        <v>5</v>
      </c>
      <c r="N2607" s="49">
        <f t="shared" si="303"/>
        <v>3</v>
      </c>
      <c r="O2607" s="50">
        <f t="shared" si="304"/>
        <v>11</v>
      </c>
      <c r="P2607" s="51">
        <f t="shared" si="305"/>
        <v>0.7857142857142857</v>
      </c>
    </row>
    <row r="2608" spans="1:16" ht="9.75" customHeight="1">
      <c r="A2608" s="36" t="s">
        <v>149</v>
      </c>
      <c r="B2608" s="52" t="s">
        <v>0</v>
      </c>
      <c r="C2608" s="52">
        <v>1</v>
      </c>
      <c r="D2608" s="53">
        <v>0</v>
      </c>
      <c r="E2608" s="54">
        <v>0</v>
      </c>
      <c r="F2608" s="54">
        <v>0</v>
      </c>
      <c r="G2608" s="54">
        <v>0</v>
      </c>
      <c r="H2608" s="54">
        <v>0</v>
      </c>
      <c r="I2608" s="54">
        <v>0</v>
      </c>
      <c r="J2608" s="54">
        <v>0</v>
      </c>
      <c r="K2608" s="54">
        <v>0</v>
      </c>
      <c r="L2608" s="54">
        <v>0</v>
      </c>
      <c r="M2608" s="55">
        <v>1</v>
      </c>
      <c r="N2608" s="56">
        <f>MIN(D2608:M2608)</f>
        <v>0</v>
      </c>
      <c r="O2608" s="57">
        <f>C2608-N2608</f>
        <v>1</v>
      </c>
      <c r="P2608" s="58">
        <f>O2608/C2608</f>
        <v>1</v>
      </c>
    </row>
    <row r="2609" spans="1:16" ht="9.75" customHeight="1">
      <c r="A2609" s="5"/>
      <c r="B2609" s="37" t="s">
        <v>1</v>
      </c>
      <c r="C2609" s="37"/>
      <c r="D2609" s="38"/>
      <c r="E2609" s="39"/>
      <c r="F2609" s="39"/>
      <c r="G2609" s="39"/>
      <c r="H2609" s="39"/>
      <c r="I2609" s="39"/>
      <c r="J2609" s="39"/>
      <c r="K2609" s="39"/>
      <c r="L2609" s="39"/>
      <c r="M2609" s="40"/>
      <c r="N2609" s="41"/>
      <c r="O2609" s="42"/>
      <c r="P2609" s="43"/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569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27</v>
      </c>
      <c r="D2612" s="38">
        <v>19</v>
      </c>
      <c r="E2612" s="39">
        <v>14</v>
      </c>
      <c r="F2612" s="39">
        <v>9</v>
      </c>
      <c r="G2612" s="39">
        <v>10</v>
      </c>
      <c r="H2612" s="39">
        <v>9</v>
      </c>
      <c r="I2612" s="39">
        <v>9</v>
      </c>
      <c r="J2612" s="39">
        <v>9</v>
      </c>
      <c r="K2612" s="39">
        <v>10</v>
      </c>
      <c r="L2612" s="39">
        <v>13</v>
      </c>
      <c r="M2612" s="40">
        <v>16</v>
      </c>
      <c r="N2612" s="41">
        <f>MIN(D2612:M2612)</f>
        <v>9</v>
      </c>
      <c r="O2612" s="42">
        <f>C2612-N2612</f>
        <v>18</v>
      </c>
      <c r="P2612" s="43">
        <f>O2612/C2612</f>
        <v>0.6666666666666666</v>
      </c>
    </row>
    <row r="2613" spans="1:16" ht="9.75" customHeight="1">
      <c r="A2613" s="5"/>
      <c r="B2613" s="37" t="s">
        <v>391</v>
      </c>
      <c r="C2613" s="37">
        <v>8</v>
      </c>
      <c r="D2613" s="38">
        <v>2</v>
      </c>
      <c r="E2613" s="39">
        <v>2</v>
      </c>
      <c r="F2613" s="39">
        <v>2</v>
      </c>
      <c r="G2613" s="39">
        <v>3</v>
      </c>
      <c r="H2613" s="39">
        <v>2</v>
      </c>
      <c r="I2613" s="39">
        <v>2</v>
      </c>
      <c r="J2613" s="39">
        <v>3</v>
      </c>
      <c r="K2613" s="39">
        <v>3</v>
      </c>
      <c r="L2613" s="39">
        <v>3</v>
      </c>
      <c r="M2613" s="40">
        <v>3</v>
      </c>
      <c r="N2613" s="41">
        <f>MIN(D2613:M2613)</f>
        <v>2</v>
      </c>
      <c r="O2613" s="42">
        <f>C2613-N2613</f>
        <v>6</v>
      </c>
      <c r="P2613" s="43">
        <f>O2613/C2613</f>
        <v>0.75</v>
      </c>
    </row>
    <row r="2614" spans="1:16" ht="9.75" customHeight="1">
      <c r="A2614" s="5"/>
      <c r="B2614" s="37" t="s">
        <v>520</v>
      </c>
      <c r="C2614" s="37">
        <v>1</v>
      </c>
      <c r="D2614" s="38">
        <v>1</v>
      </c>
      <c r="E2614" s="39">
        <v>1</v>
      </c>
      <c r="F2614" s="39">
        <v>1</v>
      </c>
      <c r="G2614" s="39">
        <v>1</v>
      </c>
      <c r="H2614" s="39">
        <v>1</v>
      </c>
      <c r="I2614" s="39">
        <v>1</v>
      </c>
      <c r="J2614" s="39">
        <v>1</v>
      </c>
      <c r="K2614" s="39">
        <v>1</v>
      </c>
      <c r="L2614" s="39">
        <v>1</v>
      </c>
      <c r="M2614" s="40">
        <v>1</v>
      </c>
      <c r="N2614" s="41">
        <f>MIN(D2614:M2614)</f>
        <v>1</v>
      </c>
      <c r="O2614" s="42">
        <f>C2614-N2614</f>
        <v>0</v>
      </c>
      <c r="P2614" s="43">
        <f>O2614/C2614</f>
        <v>0</v>
      </c>
    </row>
    <row r="2615" spans="1:16" ht="9.75" customHeight="1">
      <c r="A2615" s="5"/>
      <c r="B2615" s="37" t="s">
        <v>288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288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288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288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289</v>
      </c>
      <c r="C2619" s="37">
        <f aca="true" t="shared" si="307" ref="C2619:M2619">SUM(C2613:C2618)</f>
        <v>9</v>
      </c>
      <c r="D2619" s="38">
        <f t="shared" si="307"/>
        <v>3</v>
      </c>
      <c r="E2619" s="39">
        <f t="shared" si="307"/>
        <v>3</v>
      </c>
      <c r="F2619" s="39">
        <f t="shared" si="307"/>
        <v>3</v>
      </c>
      <c r="G2619" s="39">
        <f t="shared" si="307"/>
        <v>4</v>
      </c>
      <c r="H2619" s="39">
        <f t="shared" si="307"/>
        <v>3</v>
      </c>
      <c r="I2619" s="39">
        <f t="shared" si="307"/>
        <v>3</v>
      </c>
      <c r="J2619" s="39">
        <f t="shared" si="307"/>
        <v>4</v>
      </c>
      <c r="K2619" s="39">
        <f t="shared" si="307"/>
        <v>4</v>
      </c>
      <c r="L2619" s="39">
        <f t="shared" si="307"/>
        <v>4</v>
      </c>
      <c r="M2619" s="40">
        <f t="shared" si="307"/>
        <v>4</v>
      </c>
      <c r="N2619" s="41">
        <f>MIN(D2619:M2619)</f>
        <v>3</v>
      </c>
      <c r="O2619" s="42">
        <f>C2619-N2619</f>
        <v>6</v>
      </c>
      <c r="P2619" s="43">
        <f>O2619/C2619</f>
        <v>0.6666666666666666</v>
      </c>
    </row>
    <row r="2620" spans="1:16" ht="9.75" customHeight="1">
      <c r="A2620" s="5"/>
      <c r="B2620" s="37" t="s">
        <v>104</v>
      </c>
      <c r="C2620" s="37">
        <v>3</v>
      </c>
      <c r="D2620" s="38">
        <v>0</v>
      </c>
      <c r="E2620" s="39">
        <v>0</v>
      </c>
      <c r="F2620" s="39">
        <v>0</v>
      </c>
      <c r="G2620" s="39">
        <v>0</v>
      </c>
      <c r="H2620" s="39">
        <v>0</v>
      </c>
      <c r="I2620" s="39">
        <v>0</v>
      </c>
      <c r="J2620" s="39">
        <v>0</v>
      </c>
      <c r="K2620" s="39">
        <v>0</v>
      </c>
      <c r="L2620" s="39">
        <v>0</v>
      </c>
      <c r="M2620" s="40">
        <v>2</v>
      </c>
      <c r="N2620" s="41">
        <f>MIN(D2620:M2620)</f>
        <v>0</v>
      </c>
      <c r="O2620" s="42">
        <f>C2620-N2620</f>
        <v>3</v>
      </c>
      <c r="P2620" s="43">
        <f>O2620/C2620</f>
        <v>1</v>
      </c>
    </row>
    <row r="2621" spans="1:16" ht="9.75" customHeight="1">
      <c r="A2621" s="5"/>
      <c r="B2621" s="37" t="s">
        <v>284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285</v>
      </c>
      <c r="C2622" s="37"/>
      <c r="D2622" s="38"/>
      <c r="E2622" s="39"/>
      <c r="F2622" s="39"/>
      <c r="G2622" s="39"/>
      <c r="H2622" s="39"/>
      <c r="I2622" s="39"/>
      <c r="J2622" s="39"/>
      <c r="K2622" s="39"/>
      <c r="L2622" s="39"/>
      <c r="M2622" s="40"/>
      <c r="N2622" s="41"/>
      <c r="O2622" s="42"/>
      <c r="P2622" s="43"/>
    </row>
    <row r="2623" spans="1:16" ht="9.75" customHeight="1">
      <c r="A2623" s="5"/>
      <c r="B2623" s="37" t="s">
        <v>4</v>
      </c>
      <c r="C2623" s="37"/>
      <c r="D2623" s="38"/>
      <c r="E2623" s="39"/>
      <c r="F2623" s="39"/>
      <c r="G2623" s="39"/>
      <c r="H2623" s="39"/>
      <c r="I2623" s="39"/>
      <c r="J2623" s="39"/>
      <c r="K2623" s="39"/>
      <c r="L2623" s="39"/>
      <c r="M2623" s="40"/>
      <c r="N2623" s="41"/>
      <c r="O2623" s="42"/>
      <c r="P2623" s="43"/>
    </row>
    <row r="2624" spans="1:16" ht="9.75" customHeight="1">
      <c r="A2624" s="44"/>
      <c r="B2624" s="45" t="s">
        <v>5</v>
      </c>
      <c r="C2624" s="45">
        <f aca="true" t="shared" si="308" ref="C2624:M2624">SUM(C2608:C2612,C2619:C2623)</f>
        <v>40</v>
      </c>
      <c r="D2624" s="46">
        <f t="shared" si="308"/>
        <v>22</v>
      </c>
      <c r="E2624" s="47">
        <f t="shared" si="308"/>
        <v>17</v>
      </c>
      <c r="F2624" s="47">
        <f t="shared" si="308"/>
        <v>12</v>
      </c>
      <c r="G2624" s="47">
        <f t="shared" si="308"/>
        <v>14</v>
      </c>
      <c r="H2624" s="47">
        <f t="shared" si="308"/>
        <v>12</v>
      </c>
      <c r="I2624" s="47">
        <f t="shared" si="308"/>
        <v>12</v>
      </c>
      <c r="J2624" s="47">
        <f t="shared" si="308"/>
        <v>13</v>
      </c>
      <c r="K2624" s="47">
        <f t="shared" si="308"/>
        <v>14</v>
      </c>
      <c r="L2624" s="47">
        <f t="shared" si="308"/>
        <v>17</v>
      </c>
      <c r="M2624" s="48">
        <f t="shared" si="308"/>
        <v>23</v>
      </c>
      <c r="N2624" s="49">
        <f>MIN(D2624:M2624)</f>
        <v>12</v>
      </c>
      <c r="O2624" s="50">
        <f>C2624-N2624</f>
        <v>28</v>
      </c>
      <c r="P2624" s="51">
        <f>O2624/C2624</f>
        <v>0.7</v>
      </c>
    </row>
    <row r="2625" spans="1:16" ht="9.75" customHeight="1">
      <c r="A2625" s="36" t="s">
        <v>150</v>
      </c>
      <c r="B2625" s="52" t="s">
        <v>0</v>
      </c>
      <c r="C2625" s="52">
        <v>12</v>
      </c>
      <c r="D2625" s="53">
        <v>2</v>
      </c>
      <c r="E2625" s="54">
        <v>0</v>
      </c>
      <c r="F2625" s="54">
        <v>2</v>
      </c>
      <c r="G2625" s="54">
        <v>1</v>
      </c>
      <c r="H2625" s="54">
        <v>1</v>
      </c>
      <c r="I2625" s="54">
        <v>0</v>
      </c>
      <c r="J2625" s="54">
        <v>1</v>
      </c>
      <c r="K2625" s="54">
        <v>1</v>
      </c>
      <c r="L2625" s="54">
        <v>2</v>
      </c>
      <c r="M2625" s="55">
        <v>5</v>
      </c>
      <c r="N2625" s="56">
        <f>MIN(D2625:M2625)</f>
        <v>0</v>
      </c>
      <c r="O2625" s="57">
        <f>C2625-N2625</f>
        <v>12</v>
      </c>
      <c r="P2625" s="58">
        <f>O2625/C2625</f>
        <v>1</v>
      </c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569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22</v>
      </c>
      <c r="D2629" s="38">
        <v>15</v>
      </c>
      <c r="E2629" s="39">
        <v>14</v>
      </c>
      <c r="F2629" s="39">
        <v>11</v>
      </c>
      <c r="G2629" s="39">
        <v>10</v>
      </c>
      <c r="H2629" s="39">
        <v>11</v>
      </c>
      <c r="I2629" s="39">
        <v>12</v>
      </c>
      <c r="J2629" s="39">
        <v>12</v>
      </c>
      <c r="K2629" s="39">
        <v>12</v>
      </c>
      <c r="L2629" s="39">
        <v>13</v>
      </c>
      <c r="M2629" s="40">
        <v>15</v>
      </c>
      <c r="N2629" s="41">
        <f>MIN(D2629:M2629)</f>
        <v>10</v>
      </c>
      <c r="O2629" s="42">
        <f>C2629-N2629</f>
        <v>12</v>
      </c>
      <c r="P2629" s="43">
        <f>O2629/C2629</f>
        <v>0.5454545454545454</v>
      </c>
    </row>
    <row r="2630" spans="1:16" ht="9.75" customHeight="1">
      <c r="A2630" s="5"/>
      <c r="B2630" s="37" t="s">
        <v>444</v>
      </c>
      <c r="C2630" s="37">
        <v>3</v>
      </c>
      <c r="D2630" s="38">
        <v>2</v>
      </c>
      <c r="E2630" s="39">
        <v>1</v>
      </c>
      <c r="F2630" s="39">
        <v>1</v>
      </c>
      <c r="G2630" s="39">
        <v>1</v>
      </c>
      <c r="H2630" s="39">
        <v>2</v>
      </c>
      <c r="I2630" s="39">
        <v>1</v>
      </c>
      <c r="J2630" s="39">
        <v>1</v>
      </c>
      <c r="K2630" s="39">
        <v>1</v>
      </c>
      <c r="L2630" s="39">
        <v>1</v>
      </c>
      <c r="M2630" s="40">
        <v>2</v>
      </c>
      <c r="N2630" s="41">
        <f>MIN(D2630:M2630)</f>
        <v>1</v>
      </c>
      <c r="O2630" s="42">
        <f>C2630-N2630</f>
        <v>2</v>
      </c>
      <c r="P2630" s="43">
        <f>O2630/C2630</f>
        <v>0.6666666666666666</v>
      </c>
    </row>
    <row r="2631" spans="1:16" ht="9.75" customHeight="1">
      <c r="A2631" s="5"/>
      <c r="B2631" s="37" t="s">
        <v>288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288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288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288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288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289</v>
      </c>
      <c r="C2636" s="37">
        <f aca="true" t="shared" si="309" ref="C2636:M2636">SUM(C2630:C2635)</f>
        <v>3</v>
      </c>
      <c r="D2636" s="38">
        <f t="shared" si="309"/>
        <v>2</v>
      </c>
      <c r="E2636" s="39">
        <f t="shared" si="309"/>
        <v>1</v>
      </c>
      <c r="F2636" s="39">
        <f t="shared" si="309"/>
        <v>1</v>
      </c>
      <c r="G2636" s="39">
        <f t="shared" si="309"/>
        <v>1</v>
      </c>
      <c r="H2636" s="39">
        <f t="shared" si="309"/>
        <v>2</v>
      </c>
      <c r="I2636" s="39">
        <f t="shared" si="309"/>
        <v>1</v>
      </c>
      <c r="J2636" s="39">
        <f t="shared" si="309"/>
        <v>1</v>
      </c>
      <c r="K2636" s="39">
        <f t="shared" si="309"/>
        <v>1</v>
      </c>
      <c r="L2636" s="39">
        <f t="shared" si="309"/>
        <v>1</v>
      </c>
      <c r="M2636" s="40">
        <f t="shared" si="309"/>
        <v>2</v>
      </c>
      <c r="N2636" s="41">
        <f aca="true" t="shared" si="310" ref="N2636:N2641">MIN(D2636:M2636)</f>
        <v>1</v>
      </c>
      <c r="O2636" s="42">
        <f aca="true" t="shared" si="311" ref="O2636:O2641">C2636-N2636</f>
        <v>2</v>
      </c>
      <c r="P2636" s="43">
        <f aca="true" t="shared" si="312" ref="P2636:P2641">O2636/C2636</f>
        <v>0.6666666666666666</v>
      </c>
    </row>
    <row r="2637" spans="1:16" ht="9.75" customHeight="1">
      <c r="A2637" s="5"/>
      <c r="B2637" s="37" t="s">
        <v>104</v>
      </c>
      <c r="C2637" s="37">
        <v>1</v>
      </c>
      <c r="D2637" s="38">
        <v>1</v>
      </c>
      <c r="E2637" s="39">
        <v>0</v>
      </c>
      <c r="F2637" s="39">
        <v>0</v>
      </c>
      <c r="G2637" s="39">
        <v>0</v>
      </c>
      <c r="H2637" s="39">
        <v>0</v>
      </c>
      <c r="I2637" s="39">
        <v>0</v>
      </c>
      <c r="J2637" s="39">
        <v>0</v>
      </c>
      <c r="K2637" s="39">
        <v>0</v>
      </c>
      <c r="L2637" s="39">
        <v>0</v>
      </c>
      <c r="M2637" s="40">
        <v>1</v>
      </c>
      <c r="N2637" s="41">
        <f t="shared" si="310"/>
        <v>0</v>
      </c>
      <c r="O2637" s="42">
        <f t="shared" si="311"/>
        <v>1</v>
      </c>
      <c r="P2637" s="43">
        <f t="shared" si="312"/>
        <v>1</v>
      </c>
    </row>
    <row r="2638" spans="1:16" ht="9.75" customHeight="1">
      <c r="A2638" s="5"/>
      <c r="B2638" s="37" t="s">
        <v>284</v>
      </c>
      <c r="C2638" s="37">
        <v>5</v>
      </c>
      <c r="D2638" s="38">
        <v>2</v>
      </c>
      <c r="E2638" s="39">
        <v>3</v>
      </c>
      <c r="F2638" s="39">
        <v>2</v>
      </c>
      <c r="G2638" s="39">
        <v>2</v>
      </c>
      <c r="H2638" s="39">
        <v>2</v>
      </c>
      <c r="I2638" s="39">
        <v>2</v>
      </c>
      <c r="J2638" s="39">
        <v>2</v>
      </c>
      <c r="K2638" s="39">
        <v>2</v>
      </c>
      <c r="L2638" s="39">
        <v>2</v>
      </c>
      <c r="M2638" s="40">
        <v>3</v>
      </c>
      <c r="N2638" s="41">
        <f t="shared" si="310"/>
        <v>2</v>
      </c>
      <c r="O2638" s="42">
        <f t="shared" si="311"/>
        <v>3</v>
      </c>
      <c r="P2638" s="43">
        <f t="shared" si="312"/>
        <v>0.6</v>
      </c>
    </row>
    <row r="2639" spans="1:16" ht="9.75" customHeight="1">
      <c r="A2639" s="5"/>
      <c r="B2639" s="37" t="s">
        <v>285</v>
      </c>
      <c r="C2639" s="37">
        <v>10</v>
      </c>
      <c r="D2639" s="38">
        <v>3</v>
      </c>
      <c r="E2639" s="39">
        <v>2</v>
      </c>
      <c r="F2639" s="39">
        <v>2</v>
      </c>
      <c r="G2639" s="39">
        <v>2</v>
      </c>
      <c r="H2639" s="39">
        <v>2</v>
      </c>
      <c r="I2639" s="39">
        <v>2</v>
      </c>
      <c r="J2639" s="39">
        <v>2</v>
      </c>
      <c r="K2639" s="39">
        <v>3</v>
      </c>
      <c r="L2639" s="39">
        <v>3</v>
      </c>
      <c r="M2639" s="40">
        <v>4</v>
      </c>
      <c r="N2639" s="41">
        <f t="shared" si="310"/>
        <v>2</v>
      </c>
      <c r="O2639" s="42">
        <f t="shared" si="311"/>
        <v>8</v>
      </c>
      <c r="P2639" s="43">
        <f t="shared" si="312"/>
        <v>0.8</v>
      </c>
    </row>
    <row r="2640" spans="1:16" ht="9.75" customHeight="1">
      <c r="A2640" s="5"/>
      <c r="B2640" s="37" t="s">
        <v>4</v>
      </c>
      <c r="C2640" s="37">
        <v>2</v>
      </c>
      <c r="D2640" s="38">
        <v>0</v>
      </c>
      <c r="E2640" s="39">
        <v>1</v>
      </c>
      <c r="F2640" s="39">
        <v>0</v>
      </c>
      <c r="G2640" s="39">
        <v>0</v>
      </c>
      <c r="H2640" s="39">
        <v>0</v>
      </c>
      <c r="I2640" s="39">
        <v>1</v>
      </c>
      <c r="J2640" s="39">
        <v>0</v>
      </c>
      <c r="K2640" s="39">
        <v>0</v>
      </c>
      <c r="L2640" s="39">
        <v>1</v>
      </c>
      <c r="M2640" s="40">
        <v>1</v>
      </c>
      <c r="N2640" s="41">
        <f t="shared" si="310"/>
        <v>0</v>
      </c>
      <c r="O2640" s="42">
        <f t="shared" si="311"/>
        <v>2</v>
      </c>
      <c r="P2640" s="43">
        <f t="shared" si="312"/>
        <v>1</v>
      </c>
    </row>
    <row r="2641" spans="1:16" ht="9.75" customHeight="1">
      <c r="A2641" s="44"/>
      <c r="B2641" s="45" t="s">
        <v>5</v>
      </c>
      <c r="C2641" s="45">
        <f aca="true" t="shared" si="313" ref="C2641:M2641">SUM(C2625:C2629,C2636:C2640)</f>
        <v>55</v>
      </c>
      <c r="D2641" s="46">
        <f t="shared" si="313"/>
        <v>25</v>
      </c>
      <c r="E2641" s="47">
        <f t="shared" si="313"/>
        <v>21</v>
      </c>
      <c r="F2641" s="47">
        <f t="shared" si="313"/>
        <v>18</v>
      </c>
      <c r="G2641" s="47">
        <f t="shared" si="313"/>
        <v>16</v>
      </c>
      <c r="H2641" s="47">
        <f t="shared" si="313"/>
        <v>18</v>
      </c>
      <c r="I2641" s="47">
        <f t="shared" si="313"/>
        <v>18</v>
      </c>
      <c r="J2641" s="47">
        <f t="shared" si="313"/>
        <v>18</v>
      </c>
      <c r="K2641" s="47">
        <f t="shared" si="313"/>
        <v>19</v>
      </c>
      <c r="L2641" s="47">
        <f t="shared" si="313"/>
        <v>22</v>
      </c>
      <c r="M2641" s="48">
        <f t="shared" si="313"/>
        <v>31</v>
      </c>
      <c r="N2641" s="49">
        <f t="shared" si="310"/>
        <v>16</v>
      </c>
      <c r="O2641" s="50">
        <f t="shared" si="311"/>
        <v>39</v>
      </c>
      <c r="P2641" s="51">
        <f t="shared" si="312"/>
        <v>0.7090909090909091</v>
      </c>
    </row>
    <row r="2642" spans="1:16" ht="9.75" customHeight="1">
      <c r="A2642" s="36" t="s">
        <v>151</v>
      </c>
      <c r="B2642" s="52" t="s">
        <v>0</v>
      </c>
      <c r="C2642" s="52">
        <v>1</v>
      </c>
      <c r="D2642" s="53">
        <v>0</v>
      </c>
      <c r="E2642" s="54">
        <v>0</v>
      </c>
      <c r="F2642" s="54">
        <v>0</v>
      </c>
      <c r="G2642" s="54">
        <v>0</v>
      </c>
      <c r="H2642" s="54">
        <v>0</v>
      </c>
      <c r="I2642" s="54">
        <v>0</v>
      </c>
      <c r="J2642" s="54">
        <v>0</v>
      </c>
      <c r="K2642" s="54">
        <v>0</v>
      </c>
      <c r="L2642" s="54">
        <v>1</v>
      </c>
      <c r="M2642" s="55">
        <v>1</v>
      </c>
      <c r="N2642" s="56">
        <f>MIN(D2642:M2642)</f>
        <v>0</v>
      </c>
      <c r="O2642" s="57">
        <f>C2642-N2642</f>
        <v>1</v>
      </c>
      <c r="P2642" s="58">
        <f>O2642/C2642</f>
        <v>1</v>
      </c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569</v>
      </c>
      <c r="C2645" s="37"/>
      <c r="D2645" s="38"/>
      <c r="E2645" s="39"/>
      <c r="F2645" s="39"/>
      <c r="G2645" s="39"/>
      <c r="H2645" s="39"/>
      <c r="I2645" s="39"/>
      <c r="J2645" s="39"/>
      <c r="K2645" s="39"/>
      <c r="L2645" s="39"/>
      <c r="M2645" s="40"/>
      <c r="N2645" s="41"/>
      <c r="O2645" s="42"/>
      <c r="P2645" s="43"/>
    </row>
    <row r="2646" spans="1:16" ht="9.75" customHeight="1">
      <c r="A2646" s="5"/>
      <c r="B2646" s="37" t="s">
        <v>3</v>
      </c>
      <c r="C2646" s="37">
        <v>1</v>
      </c>
      <c r="D2646" s="38">
        <v>1</v>
      </c>
      <c r="E2646" s="39">
        <v>1</v>
      </c>
      <c r="F2646" s="39">
        <v>1</v>
      </c>
      <c r="G2646" s="39">
        <v>1</v>
      </c>
      <c r="H2646" s="39">
        <v>1</v>
      </c>
      <c r="I2646" s="39">
        <v>1</v>
      </c>
      <c r="J2646" s="39">
        <v>0</v>
      </c>
      <c r="K2646" s="39">
        <v>1</v>
      </c>
      <c r="L2646" s="39">
        <v>0</v>
      </c>
      <c r="M2646" s="40">
        <v>0</v>
      </c>
      <c r="N2646" s="41">
        <f>MIN(D2646:M2646)</f>
        <v>0</v>
      </c>
      <c r="O2646" s="42">
        <f>C2646-N2646</f>
        <v>1</v>
      </c>
      <c r="P2646" s="43">
        <f>O2646/C2646</f>
        <v>1</v>
      </c>
    </row>
    <row r="2647" spans="1:16" ht="9.75" customHeight="1">
      <c r="A2647" s="5"/>
      <c r="B2647" s="37" t="s">
        <v>288</v>
      </c>
      <c r="C2647" s="37"/>
      <c r="D2647" s="38"/>
      <c r="E2647" s="39"/>
      <c r="F2647" s="39"/>
      <c r="G2647" s="39"/>
      <c r="H2647" s="39"/>
      <c r="I2647" s="39"/>
      <c r="J2647" s="39"/>
      <c r="K2647" s="39"/>
      <c r="L2647" s="39"/>
      <c r="M2647" s="40"/>
      <c r="N2647" s="41"/>
      <c r="O2647" s="42"/>
      <c r="P2647" s="43"/>
    </row>
    <row r="2648" spans="1:16" ht="9.75" customHeight="1">
      <c r="A2648" s="5"/>
      <c r="B2648" s="37" t="s">
        <v>288</v>
      </c>
      <c r="C2648" s="37"/>
      <c r="D2648" s="38"/>
      <c r="E2648" s="39"/>
      <c r="F2648" s="39"/>
      <c r="G2648" s="39"/>
      <c r="H2648" s="39"/>
      <c r="I2648" s="39"/>
      <c r="J2648" s="39"/>
      <c r="K2648" s="39"/>
      <c r="L2648" s="39"/>
      <c r="M2648" s="40"/>
      <c r="N2648" s="41"/>
      <c r="O2648" s="42"/>
      <c r="P2648" s="43"/>
    </row>
    <row r="2649" spans="1:16" ht="9.75" customHeight="1">
      <c r="A2649" s="5"/>
      <c r="B2649" s="37" t="s">
        <v>288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288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288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288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289</v>
      </c>
      <c r="C2653" s="37"/>
      <c r="D2653" s="38"/>
      <c r="E2653" s="39"/>
      <c r="F2653" s="39"/>
      <c r="G2653" s="39"/>
      <c r="H2653" s="39"/>
      <c r="I2653" s="39"/>
      <c r="J2653" s="39"/>
      <c r="K2653" s="39"/>
      <c r="L2653" s="39"/>
      <c r="M2653" s="40"/>
      <c r="N2653" s="41"/>
      <c r="O2653" s="42"/>
      <c r="P2653" s="43"/>
    </row>
    <row r="2654" spans="1:16" ht="9.75" customHeight="1">
      <c r="A2654" s="5"/>
      <c r="B2654" s="37" t="s">
        <v>104</v>
      </c>
      <c r="C2654" s="37"/>
      <c r="D2654" s="38"/>
      <c r="E2654" s="39"/>
      <c r="F2654" s="39"/>
      <c r="G2654" s="39"/>
      <c r="H2654" s="39"/>
      <c r="I2654" s="39"/>
      <c r="J2654" s="39"/>
      <c r="K2654" s="39"/>
      <c r="L2654" s="39"/>
      <c r="M2654" s="40"/>
      <c r="N2654" s="41"/>
      <c r="O2654" s="42"/>
      <c r="P2654" s="43"/>
    </row>
    <row r="2655" spans="1:16" ht="9.75" customHeight="1">
      <c r="A2655" s="5"/>
      <c r="B2655" s="37" t="s">
        <v>284</v>
      </c>
      <c r="C2655" s="37"/>
      <c r="D2655" s="38"/>
      <c r="E2655" s="39"/>
      <c r="F2655" s="39"/>
      <c r="G2655" s="39"/>
      <c r="H2655" s="39"/>
      <c r="I2655" s="39"/>
      <c r="J2655" s="39"/>
      <c r="K2655" s="39"/>
      <c r="L2655" s="39"/>
      <c r="M2655" s="40"/>
      <c r="N2655" s="41"/>
      <c r="O2655" s="42"/>
      <c r="P2655" s="43"/>
    </row>
    <row r="2656" spans="1:16" ht="9.75" customHeight="1">
      <c r="A2656" s="5"/>
      <c r="B2656" s="37" t="s">
        <v>285</v>
      </c>
      <c r="C2656" s="37">
        <v>4</v>
      </c>
      <c r="D2656" s="38">
        <v>1</v>
      </c>
      <c r="E2656" s="39">
        <v>1</v>
      </c>
      <c r="F2656" s="39">
        <v>1</v>
      </c>
      <c r="G2656" s="39">
        <v>1</v>
      </c>
      <c r="H2656" s="39">
        <v>1</v>
      </c>
      <c r="I2656" s="39">
        <v>1</v>
      </c>
      <c r="J2656" s="39">
        <v>1</v>
      </c>
      <c r="K2656" s="39">
        <v>2</v>
      </c>
      <c r="L2656" s="39">
        <v>2</v>
      </c>
      <c r="M2656" s="40">
        <v>2</v>
      </c>
      <c r="N2656" s="41">
        <f>MIN(D2656:M2656)</f>
        <v>1</v>
      </c>
      <c r="O2656" s="42">
        <f>C2656-N2656</f>
        <v>3</v>
      </c>
      <c r="P2656" s="43">
        <f>O2656/C2656</f>
        <v>0.75</v>
      </c>
    </row>
    <row r="2657" spans="1:16" ht="9.75" customHeight="1">
      <c r="A2657" s="5"/>
      <c r="B2657" s="37" t="s">
        <v>4</v>
      </c>
      <c r="C2657" s="37">
        <v>3</v>
      </c>
      <c r="D2657" s="38">
        <v>2</v>
      </c>
      <c r="E2657" s="39">
        <v>2</v>
      </c>
      <c r="F2657" s="39">
        <v>1</v>
      </c>
      <c r="G2657" s="39">
        <v>1</v>
      </c>
      <c r="H2657" s="39">
        <v>1</v>
      </c>
      <c r="I2657" s="39">
        <v>1</v>
      </c>
      <c r="J2657" s="39">
        <v>1</v>
      </c>
      <c r="K2657" s="39">
        <v>1</v>
      </c>
      <c r="L2657" s="39">
        <v>1</v>
      </c>
      <c r="M2657" s="40">
        <v>1</v>
      </c>
      <c r="N2657" s="41">
        <f>MIN(D2657:M2657)</f>
        <v>1</v>
      </c>
      <c r="O2657" s="42">
        <f>C2657-N2657</f>
        <v>2</v>
      </c>
      <c r="P2657" s="43">
        <f>O2657/C2657</f>
        <v>0.6666666666666666</v>
      </c>
    </row>
    <row r="2658" spans="1:16" ht="9.75" customHeight="1">
      <c r="A2658" s="44"/>
      <c r="B2658" s="45" t="s">
        <v>5</v>
      </c>
      <c r="C2658" s="45">
        <f aca="true" t="shared" si="314" ref="C2658:M2658">SUM(C2642:C2646,C2653:C2657)</f>
        <v>9</v>
      </c>
      <c r="D2658" s="46">
        <f t="shared" si="314"/>
        <v>4</v>
      </c>
      <c r="E2658" s="47">
        <f t="shared" si="314"/>
        <v>4</v>
      </c>
      <c r="F2658" s="47">
        <f t="shared" si="314"/>
        <v>3</v>
      </c>
      <c r="G2658" s="47">
        <f t="shared" si="314"/>
        <v>3</v>
      </c>
      <c r="H2658" s="47">
        <f t="shared" si="314"/>
        <v>3</v>
      </c>
      <c r="I2658" s="47">
        <f t="shared" si="314"/>
        <v>3</v>
      </c>
      <c r="J2658" s="47">
        <f t="shared" si="314"/>
        <v>2</v>
      </c>
      <c r="K2658" s="47">
        <f t="shared" si="314"/>
        <v>4</v>
      </c>
      <c r="L2658" s="47">
        <f t="shared" si="314"/>
        <v>4</v>
      </c>
      <c r="M2658" s="48">
        <f t="shared" si="314"/>
        <v>4</v>
      </c>
      <c r="N2658" s="49">
        <f>MIN(D2658:M2658)</f>
        <v>2</v>
      </c>
      <c r="O2658" s="50">
        <f>C2658-N2658</f>
        <v>7</v>
      </c>
      <c r="P2658" s="51">
        <f>O2658/C2658</f>
        <v>0.7777777777777778</v>
      </c>
    </row>
    <row r="2659" spans="1:16" ht="9.75" customHeight="1">
      <c r="A2659" s="36" t="s">
        <v>152</v>
      </c>
      <c r="B2659" s="52" t="s">
        <v>0</v>
      </c>
      <c r="C2659" s="52">
        <v>21</v>
      </c>
      <c r="D2659" s="53">
        <v>3</v>
      </c>
      <c r="E2659" s="54">
        <v>1</v>
      </c>
      <c r="F2659" s="54">
        <v>1</v>
      </c>
      <c r="G2659" s="54">
        <v>1</v>
      </c>
      <c r="H2659" s="54">
        <v>2</v>
      </c>
      <c r="I2659" s="54">
        <v>2</v>
      </c>
      <c r="J2659" s="54">
        <v>1</v>
      </c>
      <c r="K2659" s="54">
        <v>1</v>
      </c>
      <c r="L2659" s="54">
        <v>4</v>
      </c>
      <c r="M2659" s="55">
        <v>2</v>
      </c>
      <c r="N2659" s="56">
        <f>MIN(D2659:M2659)</f>
        <v>1</v>
      </c>
      <c r="O2659" s="57">
        <f>C2659-N2659</f>
        <v>20</v>
      </c>
      <c r="P2659" s="58">
        <f>O2659/C2659</f>
        <v>0.9523809523809523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569</v>
      </c>
      <c r="C2662" s="37">
        <v>3</v>
      </c>
      <c r="D2662" s="38">
        <v>0</v>
      </c>
      <c r="E2662" s="39">
        <v>0</v>
      </c>
      <c r="F2662" s="39">
        <v>0</v>
      </c>
      <c r="G2662" s="39">
        <v>0</v>
      </c>
      <c r="H2662" s="39">
        <v>0</v>
      </c>
      <c r="I2662" s="39">
        <v>0</v>
      </c>
      <c r="J2662" s="39">
        <v>0</v>
      </c>
      <c r="K2662" s="39">
        <v>0</v>
      </c>
      <c r="L2662" s="39">
        <v>0</v>
      </c>
      <c r="M2662" s="40">
        <v>0</v>
      </c>
      <c r="N2662" s="41">
        <f aca="true" t="shared" si="315" ref="N2662:N2667">MIN(D2662:M2662)</f>
        <v>0</v>
      </c>
      <c r="O2662" s="42">
        <f aca="true" t="shared" si="316" ref="O2662:O2667">C2662-N2662</f>
        <v>3</v>
      </c>
      <c r="P2662" s="43">
        <f aca="true" t="shared" si="317" ref="P2662:P2667">O2662/C2662</f>
        <v>1</v>
      </c>
    </row>
    <row r="2663" spans="1:16" ht="9.75" customHeight="1">
      <c r="A2663" s="5"/>
      <c r="B2663" s="37" t="s">
        <v>3</v>
      </c>
      <c r="C2663" s="37">
        <v>33</v>
      </c>
      <c r="D2663" s="38">
        <v>22</v>
      </c>
      <c r="E2663" s="39">
        <v>20</v>
      </c>
      <c r="F2663" s="39">
        <v>17</v>
      </c>
      <c r="G2663" s="39">
        <v>17</v>
      </c>
      <c r="H2663" s="39">
        <v>16</v>
      </c>
      <c r="I2663" s="39">
        <v>17</v>
      </c>
      <c r="J2663" s="39">
        <v>15</v>
      </c>
      <c r="K2663" s="39">
        <v>16</v>
      </c>
      <c r="L2663" s="39">
        <v>19</v>
      </c>
      <c r="M2663" s="40">
        <v>22</v>
      </c>
      <c r="N2663" s="41">
        <f t="shared" si="315"/>
        <v>15</v>
      </c>
      <c r="O2663" s="42">
        <f t="shared" si="316"/>
        <v>18</v>
      </c>
      <c r="P2663" s="43">
        <f t="shared" si="317"/>
        <v>0.5454545454545454</v>
      </c>
    </row>
    <row r="2664" spans="1:16" ht="9.75" customHeight="1">
      <c r="A2664" s="5"/>
      <c r="B2664" s="37" t="s">
        <v>473</v>
      </c>
      <c r="C2664" s="37">
        <v>3</v>
      </c>
      <c r="D2664" s="38">
        <v>2</v>
      </c>
      <c r="E2664" s="39">
        <v>2</v>
      </c>
      <c r="F2664" s="39">
        <v>2</v>
      </c>
      <c r="G2664" s="39">
        <v>2</v>
      </c>
      <c r="H2664" s="39">
        <v>2</v>
      </c>
      <c r="I2664" s="39">
        <v>2</v>
      </c>
      <c r="J2664" s="39">
        <v>2</v>
      </c>
      <c r="K2664" s="39">
        <v>2</v>
      </c>
      <c r="L2664" s="39">
        <v>3</v>
      </c>
      <c r="M2664" s="40">
        <v>3</v>
      </c>
      <c r="N2664" s="41">
        <f t="shared" si="315"/>
        <v>2</v>
      </c>
      <c r="O2664" s="42">
        <f t="shared" si="316"/>
        <v>1</v>
      </c>
      <c r="P2664" s="43">
        <f t="shared" si="317"/>
        <v>0.3333333333333333</v>
      </c>
    </row>
    <row r="2665" spans="1:16" ht="9.75" customHeight="1">
      <c r="A2665" s="5"/>
      <c r="B2665" s="37" t="s">
        <v>311</v>
      </c>
      <c r="C2665" s="37">
        <v>1</v>
      </c>
      <c r="D2665" s="38">
        <v>1</v>
      </c>
      <c r="E2665" s="39">
        <v>1</v>
      </c>
      <c r="F2665" s="39">
        <v>0</v>
      </c>
      <c r="G2665" s="39">
        <v>1</v>
      </c>
      <c r="H2665" s="39">
        <v>1</v>
      </c>
      <c r="I2665" s="39">
        <v>1</v>
      </c>
      <c r="J2665" s="39">
        <v>1</v>
      </c>
      <c r="K2665" s="39">
        <v>1</v>
      </c>
      <c r="L2665" s="39">
        <v>1</v>
      </c>
      <c r="M2665" s="40">
        <v>1</v>
      </c>
      <c r="N2665" s="41">
        <f t="shared" si="315"/>
        <v>0</v>
      </c>
      <c r="O2665" s="42">
        <f t="shared" si="316"/>
        <v>1</v>
      </c>
      <c r="P2665" s="43">
        <f t="shared" si="317"/>
        <v>1</v>
      </c>
    </row>
    <row r="2666" spans="1:16" ht="9.75" customHeight="1">
      <c r="A2666" s="5"/>
      <c r="B2666" s="37" t="s">
        <v>550</v>
      </c>
      <c r="C2666" s="37">
        <v>1</v>
      </c>
      <c r="D2666" s="38">
        <v>1</v>
      </c>
      <c r="E2666" s="39">
        <v>0</v>
      </c>
      <c r="F2666" s="39">
        <v>0</v>
      </c>
      <c r="G2666" s="39">
        <v>0</v>
      </c>
      <c r="H2666" s="39">
        <v>1</v>
      </c>
      <c r="I2666" s="39">
        <v>0</v>
      </c>
      <c r="J2666" s="39">
        <v>1</v>
      </c>
      <c r="K2666" s="39">
        <v>1</v>
      </c>
      <c r="L2666" s="39">
        <v>1</v>
      </c>
      <c r="M2666" s="40">
        <v>1</v>
      </c>
      <c r="N2666" s="41">
        <f t="shared" si="315"/>
        <v>0</v>
      </c>
      <c r="O2666" s="42">
        <f t="shared" si="316"/>
        <v>1</v>
      </c>
      <c r="P2666" s="43">
        <f t="shared" si="317"/>
        <v>1</v>
      </c>
    </row>
    <row r="2667" spans="1:16" ht="9.75" customHeight="1">
      <c r="A2667" s="5"/>
      <c r="B2667" s="37" t="s">
        <v>499</v>
      </c>
      <c r="C2667" s="37">
        <v>3</v>
      </c>
      <c r="D2667" s="38">
        <v>3</v>
      </c>
      <c r="E2667" s="39">
        <v>2</v>
      </c>
      <c r="F2667" s="39">
        <v>2</v>
      </c>
      <c r="G2667" s="39">
        <v>2</v>
      </c>
      <c r="H2667" s="39">
        <v>2</v>
      </c>
      <c r="I2667" s="39">
        <v>1</v>
      </c>
      <c r="J2667" s="39">
        <v>1</v>
      </c>
      <c r="K2667" s="39">
        <v>1</v>
      </c>
      <c r="L2667" s="39">
        <v>2</v>
      </c>
      <c r="M2667" s="40">
        <v>3</v>
      </c>
      <c r="N2667" s="41">
        <f t="shared" si="315"/>
        <v>1</v>
      </c>
      <c r="O2667" s="42">
        <f t="shared" si="316"/>
        <v>2</v>
      </c>
      <c r="P2667" s="43">
        <f t="shared" si="317"/>
        <v>0.6666666666666666</v>
      </c>
    </row>
    <row r="2668" spans="1:16" ht="9.75" customHeight="1">
      <c r="A2668" s="5"/>
      <c r="B2668" s="37" t="s">
        <v>288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288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289</v>
      </c>
      <c r="C2670" s="37">
        <f aca="true" t="shared" si="318" ref="C2670:M2670">SUM(C2664:C2669)</f>
        <v>8</v>
      </c>
      <c r="D2670" s="38">
        <f t="shared" si="318"/>
        <v>7</v>
      </c>
      <c r="E2670" s="39">
        <f t="shared" si="318"/>
        <v>5</v>
      </c>
      <c r="F2670" s="39">
        <f t="shared" si="318"/>
        <v>4</v>
      </c>
      <c r="G2670" s="39">
        <f t="shared" si="318"/>
        <v>5</v>
      </c>
      <c r="H2670" s="39">
        <f t="shared" si="318"/>
        <v>6</v>
      </c>
      <c r="I2670" s="39">
        <f t="shared" si="318"/>
        <v>4</v>
      </c>
      <c r="J2670" s="39">
        <f t="shared" si="318"/>
        <v>5</v>
      </c>
      <c r="K2670" s="39">
        <f t="shared" si="318"/>
        <v>5</v>
      </c>
      <c r="L2670" s="39">
        <f t="shared" si="318"/>
        <v>7</v>
      </c>
      <c r="M2670" s="40">
        <f t="shared" si="318"/>
        <v>8</v>
      </c>
      <c r="N2670" s="41">
        <f aca="true" t="shared" si="319" ref="N2670:N2675">MIN(D2670:M2670)</f>
        <v>4</v>
      </c>
      <c r="O2670" s="42">
        <f aca="true" t="shared" si="320" ref="O2670:O2675">C2670-N2670</f>
        <v>4</v>
      </c>
      <c r="P2670" s="43">
        <f aca="true" t="shared" si="321" ref="P2670:P2675">O2670/C2670</f>
        <v>0.5</v>
      </c>
    </row>
    <row r="2671" spans="1:16" ht="9.75" customHeight="1">
      <c r="A2671" s="5"/>
      <c r="B2671" s="37" t="s">
        <v>104</v>
      </c>
      <c r="C2671" s="37">
        <v>11</v>
      </c>
      <c r="D2671" s="38">
        <v>1</v>
      </c>
      <c r="E2671" s="39">
        <v>0</v>
      </c>
      <c r="F2671" s="39">
        <v>0</v>
      </c>
      <c r="G2671" s="39">
        <v>0</v>
      </c>
      <c r="H2671" s="39">
        <v>0</v>
      </c>
      <c r="I2671" s="39">
        <v>0</v>
      </c>
      <c r="J2671" s="39">
        <v>0</v>
      </c>
      <c r="K2671" s="39">
        <v>0</v>
      </c>
      <c r="L2671" s="39">
        <v>3</v>
      </c>
      <c r="M2671" s="40">
        <v>5</v>
      </c>
      <c r="N2671" s="41">
        <f t="shared" si="319"/>
        <v>0</v>
      </c>
      <c r="O2671" s="42">
        <f t="shared" si="320"/>
        <v>11</v>
      </c>
      <c r="P2671" s="43">
        <f t="shared" si="321"/>
        <v>1</v>
      </c>
    </row>
    <row r="2672" spans="1:16" ht="9.75" customHeight="1">
      <c r="A2672" s="5"/>
      <c r="B2672" s="37" t="s">
        <v>284</v>
      </c>
      <c r="C2672" s="37">
        <v>1</v>
      </c>
      <c r="D2672" s="38">
        <v>1</v>
      </c>
      <c r="E2672" s="39">
        <v>1</v>
      </c>
      <c r="F2672" s="39">
        <v>1</v>
      </c>
      <c r="G2672" s="39">
        <v>1</v>
      </c>
      <c r="H2672" s="39">
        <v>1</v>
      </c>
      <c r="I2672" s="39">
        <v>1</v>
      </c>
      <c r="J2672" s="39">
        <v>1</v>
      </c>
      <c r="K2672" s="39">
        <v>1</v>
      </c>
      <c r="L2672" s="39">
        <v>1</v>
      </c>
      <c r="M2672" s="40">
        <v>0</v>
      </c>
      <c r="N2672" s="41">
        <f t="shared" si="319"/>
        <v>0</v>
      </c>
      <c r="O2672" s="42">
        <f t="shared" si="320"/>
        <v>1</v>
      </c>
      <c r="P2672" s="43">
        <f t="shared" si="321"/>
        <v>1</v>
      </c>
    </row>
    <row r="2673" spans="1:16" ht="9.75" customHeight="1">
      <c r="A2673" s="5"/>
      <c r="B2673" s="37" t="s">
        <v>285</v>
      </c>
      <c r="C2673" s="37"/>
      <c r="D2673" s="38"/>
      <c r="E2673" s="39"/>
      <c r="F2673" s="39"/>
      <c r="G2673" s="39"/>
      <c r="H2673" s="39"/>
      <c r="I2673" s="39"/>
      <c r="J2673" s="39"/>
      <c r="K2673" s="39"/>
      <c r="L2673" s="39"/>
      <c r="M2673" s="40"/>
      <c r="N2673" s="41"/>
      <c r="O2673" s="42"/>
      <c r="P2673" s="43"/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322" ref="C2675:M2675">SUM(C2659:C2663,C2670:C2674)</f>
        <v>77</v>
      </c>
      <c r="D2675" s="46">
        <f t="shared" si="322"/>
        <v>34</v>
      </c>
      <c r="E2675" s="47">
        <f t="shared" si="322"/>
        <v>27</v>
      </c>
      <c r="F2675" s="47">
        <f t="shared" si="322"/>
        <v>23</v>
      </c>
      <c r="G2675" s="47">
        <f t="shared" si="322"/>
        <v>24</v>
      </c>
      <c r="H2675" s="47">
        <f t="shared" si="322"/>
        <v>25</v>
      </c>
      <c r="I2675" s="47">
        <f t="shared" si="322"/>
        <v>24</v>
      </c>
      <c r="J2675" s="47">
        <f t="shared" si="322"/>
        <v>22</v>
      </c>
      <c r="K2675" s="47">
        <f t="shared" si="322"/>
        <v>23</v>
      </c>
      <c r="L2675" s="47">
        <f t="shared" si="322"/>
        <v>34</v>
      </c>
      <c r="M2675" s="48">
        <f t="shared" si="322"/>
        <v>37</v>
      </c>
      <c r="N2675" s="49">
        <f t="shared" si="319"/>
        <v>22</v>
      </c>
      <c r="O2675" s="50">
        <f t="shared" si="320"/>
        <v>55</v>
      </c>
      <c r="P2675" s="51">
        <f t="shared" si="321"/>
        <v>0.7142857142857143</v>
      </c>
    </row>
    <row r="2676" spans="1:16" ht="9.75" customHeight="1">
      <c r="A2676" s="36" t="s">
        <v>153</v>
      </c>
      <c r="B2676" s="52" t="s">
        <v>0</v>
      </c>
      <c r="C2676" s="52">
        <v>2</v>
      </c>
      <c r="D2676" s="53">
        <v>0</v>
      </c>
      <c r="E2676" s="54">
        <v>0</v>
      </c>
      <c r="F2676" s="54">
        <v>0</v>
      </c>
      <c r="G2676" s="54">
        <v>0</v>
      </c>
      <c r="H2676" s="54">
        <v>0</v>
      </c>
      <c r="I2676" s="54">
        <v>0</v>
      </c>
      <c r="J2676" s="54">
        <v>0</v>
      </c>
      <c r="K2676" s="54">
        <v>0</v>
      </c>
      <c r="L2676" s="54">
        <v>1</v>
      </c>
      <c r="M2676" s="55">
        <v>0</v>
      </c>
      <c r="N2676" s="56">
        <f>MIN(D2676:M2676)</f>
        <v>0</v>
      </c>
      <c r="O2676" s="57">
        <f>C2676-N2676</f>
        <v>2</v>
      </c>
      <c r="P2676" s="58">
        <f>O2676/C2676</f>
        <v>1</v>
      </c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569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>
        <v>9</v>
      </c>
      <c r="D2680" s="38">
        <v>6</v>
      </c>
      <c r="E2680" s="39">
        <v>4</v>
      </c>
      <c r="F2680" s="39">
        <v>4</v>
      </c>
      <c r="G2680" s="39">
        <v>3</v>
      </c>
      <c r="H2680" s="39">
        <v>3</v>
      </c>
      <c r="I2680" s="39">
        <v>4</v>
      </c>
      <c r="J2680" s="39">
        <v>4</v>
      </c>
      <c r="K2680" s="39">
        <v>5</v>
      </c>
      <c r="L2680" s="39">
        <v>5</v>
      </c>
      <c r="M2680" s="40">
        <v>6</v>
      </c>
      <c r="N2680" s="41">
        <f>MIN(D2680:M2680)</f>
        <v>3</v>
      </c>
      <c r="O2680" s="42">
        <f>C2680-N2680</f>
        <v>6</v>
      </c>
      <c r="P2680" s="43">
        <f>O2680/C2680</f>
        <v>0.6666666666666666</v>
      </c>
    </row>
    <row r="2681" spans="1:16" ht="9.75" customHeight="1">
      <c r="A2681" s="5"/>
      <c r="B2681" s="37" t="s">
        <v>288</v>
      </c>
      <c r="C2681" s="37"/>
      <c r="D2681" s="38"/>
      <c r="E2681" s="39"/>
      <c r="F2681" s="39"/>
      <c r="G2681" s="39"/>
      <c r="H2681" s="39"/>
      <c r="I2681" s="39"/>
      <c r="J2681" s="39"/>
      <c r="K2681" s="39"/>
      <c r="L2681" s="39"/>
      <c r="M2681" s="40"/>
      <c r="N2681" s="41"/>
      <c r="O2681" s="42"/>
      <c r="P2681" s="43"/>
    </row>
    <row r="2682" spans="1:16" ht="9.75" customHeight="1">
      <c r="A2682" s="5"/>
      <c r="B2682" s="37" t="s">
        <v>288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288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288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288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288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289</v>
      </c>
      <c r="C2687" s="37"/>
      <c r="D2687" s="38"/>
      <c r="E2687" s="39"/>
      <c r="F2687" s="39"/>
      <c r="G2687" s="39"/>
      <c r="H2687" s="39"/>
      <c r="I2687" s="39"/>
      <c r="J2687" s="39"/>
      <c r="K2687" s="39"/>
      <c r="L2687" s="39"/>
      <c r="M2687" s="40"/>
      <c r="N2687" s="41"/>
      <c r="O2687" s="42"/>
      <c r="P2687" s="43"/>
    </row>
    <row r="2688" spans="1:16" ht="9.75" customHeight="1">
      <c r="A2688" s="5"/>
      <c r="B2688" s="37" t="s">
        <v>104</v>
      </c>
      <c r="C2688" s="37"/>
      <c r="D2688" s="38"/>
      <c r="E2688" s="39"/>
      <c r="F2688" s="39"/>
      <c r="G2688" s="39"/>
      <c r="H2688" s="39"/>
      <c r="I2688" s="39"/>
      <c r="J2688" s="39"/>
      <c r="K2688" s="39"/>
      <c r="L2688" s="39"/>
      <c r="M2688" s="40"/>
      <c r="N2688" s="41"/>
      <c r="O2688" s="42"/>
      <c r="P2688" s="43"/>
    </row>
    <row r="2689" spans="1:16" ht="9.75" customHeight="1">
      <c r="A2689" s="5"/>
      <c r="B2689" s="37" t="s">
        <v>284</v>
      </c>
      <c r="C2689" s="37"/>
      <c r="D2689" s="38"/>
      <c r="E2689" s="39"/>
      <c r="F2689" s="39"/>
      <c r="G2689" s="39"/>
      <c r="H2689" s="39"/>
      <c r="I2689" s="39"/>
      <c r="J2689" s="39"/>
      <c r="K2689" s="39"/>
      <c r="L2689" s="39"/>
      <c r="M2689" s="40"/>
      <c r="N2689" s="41"/>
      <c r="O2689" s="42"/>
      <c r="P2689" s="43"/>
    </row>
    <row r="2690" spans="1:16" ht="9.75" customHeight="1">
      <c r="A2690" s="5"/>
      <c r="B2690" s="37" t="s">
        <v>285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323" ref="C2692:M2692">SUM(C2676:C2680,C2687:C2691)</f>
        <v>11</v>
      </c>
      <c r="D2692" s="46">
        <f t="shared" si="323"/>
        <v>6</v>
      </c>
      <c r="E2692" s="47">
        <f t="shared" si="323"/>
        <v>4</v>
      </c>
      <c r="F2692" s="47">
        <f t="shared" si="323"/>
        <v>4</v>
      </c>
      <c r="G2692" s="47">
        <f t="shared" si="323"/>
        <v>3</v>
      </c>
      <c r="H2692" s="47">
        <f t="shared" si="323"/>
        <v>3</v>
      </c>
      <c r="I2692" s="47">
        <f t="shared" si="323"/>
        <v>4</v>
      </c>
      <c r="J2692" s="47">
        <f t="shared" si="323"/>
        <v>4</v>
      </c>
      <c r="K2692" s="47">
        <f t="shared" si="323"/>
        <v>5</v>
      </c>
      <c r="L2692" s="47">
        <f t="shared" si="323"/>
        <v>6</v>
      </c>
      <c r="M2692" s="48">
        <f t="shared" si="323"/>
        <v>6</v>
      </c>
      <c r="N2692" s="49">
        <f>MIN(D2692:M2692)</f>
        <v>3</v>
      </c>
      <c r="O2692" s="50">
        <f>C2692-N2692</f>
        <v>8</v>
      </c>
      <c r="P2692" s="51">
        <f>O2692/C2692</f>
        <v>0.7272727272727273</v>
      </c>
    </row>
    <row r="2693" spans="1:16" ht="9.75" customHeight="1">
      <c r="A2693" s="36" t="s">
        <v>154</v>
      </c>
      <c r="B2693" s="52" t="s">
        <v>0</v>
      </c>
      <c r="C2693" s="52"/>
      <c r="D2693" s="53"/>
      <c r="E2693" s="54"/>
      <c r="F2693" s="54"/>
      <c r="G2693" s="54"/>
      <c r="H2693" s="54"/>
      <c r="I2693" s="54"/>
      <c r="J2693" s="54"/>
      <c r="K2693" s="54"/>
      <c r="L2693" s="54"/>
      <c r="M2693" s="55"/>
      <c r="N2693" s="56"/>
      <c r="O2693" s="57"/>
      <c r="P2693" s="58"/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569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/>
      <c r="D2697" s="38"/>
      <c r="E2697" s="39"/>
      <c r="F2697" s="39"/>
      <c r="G2697" s="39"/>
      <c r="H2697" s="39"/>
      <c r="I2697" s="39"/>
      <c r="J2697" s="39"/>
      <c r="K2697" s="39"/>
      <c r="L2697" s="39"/>
      <c r="M2697" s="40"/>
      <c r="N2697" s="41"/>
      <c r="O2697" s="42"/>
      <c r="P2697" s="43"/>
    </row>
    <row r="2698" spans="1:16" ht="9.75" customHeight="1">
      <c r="A2698" s="5"/>
      <c r="B2698" s="37" t="s">
        <v>393</v>
      </c>
      <c r="C2698" s="37">
        <v>14</v>
      </c>
      <c r="D2698" s="38">
        <v>10</v>
      </c>
      <c r="E2698" s="39">
        <v>7</v>
      </c>
      <c r="F2698" s="39">
        <v>6</v>
      </c>
      <c r="G2698" s="39">
        <v>6</v>
      </c>
      <c r="H2698" s="39">
        <v>5</v>
      </c>
      <c r="I2698" s="39">
        <v>5</v>
      </c>
      <c r="J2698" s="39">
        <v>5</v>
      </c>
      <c r="K2698" s="39">
        <v>5</v>
      </c>
      <c r="L2698" s="39">
        <v>7</v>
      </c>
      <c r="M2698" s="40">
        <v>7</v>
      </c>
      <c r="N2698" s="41">
        <f>MIN(D2698:M2698)</f>
        <v>5</v>
      </c>
      <c r="O2698" s="42">
        <f>C2698-N2698</f>
        <v>9</v>
      </c>
      <c r="P2698" s="43">
        <f>O2698/C2698</f>
        <v>0.6428571428571429</v>
      </c>
    </row>
    <row r="2699" spans="1:16" ht="9.75" customHeight="1">
      <c r="A2699" s="5"/>
      <c r="B2699" s="37" t="s">
        <v>288</v>
      </c>
      <c r="C2699" s="37"/>
      <c r="D2699" s="38"/>
      <c r="E2699" s="39"/>
      <c r="F2699" s="39"/>
      <c r="G2699" s="39"/>
      <c r="H2699" s="39"/>
      <c r="I2699" s="39"/>
      <c r="J2699" s="39"/>
      <c r="K2699" s="39"/>
      <c r="L2699" s="39"/>
      <c r="M2699" s="40"/>
      <c r="N2699" s="41"/>
      <c r="O2699" s="42"/>
      <c r="P2699" s="43"/>
    </row>
    <row r="2700" spans="1:16" ht="9.75" customHeight="1">
      <c r="A2700" s="5"/>
      <c r="B2700" s="37" t="s">
        <v>288</v>
      </c>
      <c r="C2700" s="37"/>
      <c r="D2700" s="38"/>
      <c r="E2700" s="39"/>
      <c r="F2700" s="39"/>
      <c r="G2700" s="39"/>
      <c r="H2700" s="39"/>
      <c r="I2700" s="39"/>
      <c r="J2700" s="39"/>
      <c r="K2700" s="39"/>
      <c r="L2700" s="39"/>
      <c r="M2700" s="40"/>
      <c r="N2700" s="41"/>
      <c r="O2700" s="42"/>
      <c r="P2700" s="43"/>
    </row>
    <row r="2701" spans="1:16" ht="9.75" customHeight="1">
      <c r="A2701" s="5"/>
      <c r="B2701" s="37" t="s">
        <v>288</v>
      </c>
      <c r="C2701" s="37"/>
      <c r="D2701" s="38"/>
      <c r="E2701" s="39"/>
      <c r="F2701" s="39"/>
      <c r="G2701" s="39"/>
      <c r="H2701" s="39"/>
      <c r="I2701" s="39"/>
      <c r="J2701" s="39"/>
      <c r="K2701" s="39"/>
      <c r="L2701" s="39"/>
      <c r="M2701" s="40"/>
      <c r="N2701" s="41"/>
      <c r="O2701" s="42"/>
      <c r="P2701" s="43"/>
    </row>
    <row r="2702" spans="1:16" ht="9.75" customHeight="1">
      <c r="A2702" s="5"/>
      <c r="B2702" s="37" t="s">
        <v>288</v>
      </c>
      <c r="C2702" s="37"/>
      <c r="D2702" s="38"/>
      <c r="E2702" s="39"/>
      <c r="F2702" s="39"/>
      <c r="G2702" s="39"/>
      <c r="H2702" s="39"/>
      <c r="I2702" s="39"/>
      <c r="J2702" s="39"/>
      <c r="K2702" s="39"/>
      <c r="L2702" s="39"/>
      <c r="M2702" s="40"/>
      <c r="N2702" s="41"/>
      <c r="O2702" s="42"/>
      <c r="P2702" s="43"/>
    </row>
    <row r="2703" spans="1:16" ht="9.75" customHeight="1">
      <c r="A2703" s="5"/>
      <c r="B2703" s="37" t="s">
        <v>288</v>
      </c>
      <c r="C2703" s="37"/>
      <c r="D2703" s="38"/>
      <c r="E2703" s="39"/>
      <c r="F2703" s="39"/>
      <c r="G2703" s="39"/>
      <c r="H2703" s="39"/>
      <c r="I2703" s="39"/>
      <c r="J2703" s="39"/>
      <c r="K2703" s="39"/>
      <c r="L2703" s="39"/>
      <c r="M2703" s="40"/>
      <c r="N2703" s="41"/>
      <c r="O2703" s="42"/>
      <c r="P2703" s="43"/>
    </row>
    <row r="2704" spans="1:16" ht="9.75" customHeight="1">
      <c r="A2704" s="5"/>
      <c r="B2704" s="37" t="s">
        <v>289</v>
      </c>
      <c r="C2704" s="37">
        <f aca="true" t="shared" si="324" ref="C2704:M2704">SUM(C2698:C2703)</f>
        <v>14</v>
      </c>
      <c r="D2704" s="38">
        <f t="shared" si="324"/>
        <v>10</v>
      </c>
      <c r="E2704" s="39">
        <f t="shared" si="324"/>
        <v>7</v>
      </c>
      <c r="F2704" s="39">
        <f t="shared" si="324"/>
        <v>6</v>
      </c>
      <c r="G2704" s="39">
        <f t="shared" si="324"/>
        <v>6</v>
      </c>
      <c r="H2704" s="39">
        <f t="shared" si="324"/>
        <v>5</v>
      </c>
      <c r="I2704" s="39">
        <f t="shared" si="324"/>
        <v>5</v>
      </c>
      <c r="J2704" s="39">
        <f t="shared" si="324"/>
        <v>5</v>
      </c>
      <c r="K2704" s="39">
        <f t="shared" si="324"/>
        <v>5</v>
      </c>
      <c r="L2704" s="39">
        <f t="shared" si="324"/>
        <v>7</v>
      </c>
      <c r="M2704" s="40">
        <f t="shared" si="324"/>
        <v>7</v>
      </c>
      <c r="N2704" s="41">
        <f aca="true" t="shared" si="325" ref="N2704:N2709">MIN(D2704:M2704)</f>
        <v>5</v>
      </c>
      <c r="O2704" s="42">
        <f aca="true" t="shared" si="326" ref="O2704:O2709">C2704-N2704</f>
        <v>9</v>
      </c>
      <c r="P2704" s="43">
        <f aca="true" t="shared" si="327" ref="P2704:P2709">O2704/C2704</f>
        <v>0.6428571428571429</v>
      </c>
    </row>
    <row r="2705" spans="1:16" ht="9.75" customHeight="1">
      <c r="A2705" s="5"/>
      <c r="B2705" s="37" t="s">
        <v>104</v>
      </c>
      <c r="C2705" s="37">
        <v>1</v>
      </c>
      <c r="D2705" s="38">
        <v>0</v>
      </c>
      <c r="E2705" s="39">
        <v>0</v>
      </c>
      <c r="F2705" s="39">
        <v>0</v>
      </c>
      <c r="G2705" s="39">
        <v>0</v>
      </c>
      <c r="H2705" s="39">
        <v>1</v>
      </c>
      <c r="I2705" s="39">
        <v>1</v>
      </c>
      <c r="J2705" s="39">
        <v>1</v>
      </c>
      <c r="K2705" s="39">
        <v>1</v>
      </c>
      <c r="L2705" s="39">
        <v>1</v>
      </c>
      <c r="M2705" s="40">
        <v>1</v>
      </c>
      <c r="N2705" s="41">
        <f t="shared" si="325"/>
        <v>0</v>
      </c>
      <c r="O2705" s="42">
        <f t="shared" si="326"/>
        <v>1</v>
      </c>
      <c r="P2705" s="43">
        <f t="shared" si="327"/>
        <v>1</v>
      </c>
    </row>
    <row r="2706" spans="1:16" ht="9.75" customHeight="1">
      <c r="A2706" s="5"/>
      <c r="B2706" s="37" t="s">
        <v>284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285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328" ref="C2709:M2709">SUM(C2693:C2697,C2704:C2708)</f>
        <v>15</v>
      </c>
      <c r="D2709" s="46">
        <f t="shared" si="328"/>
        <v>10</v>
      </c>
      <c r="E2709" s="47">
        <f t="shared" si="328"/>
        <v>7</v>
      </c>
      <c r="F2709" s="47">
        <f t="shared" si="328"/>
        <v>6</v>
      </c>
      <c r="G2709" s="47">
        <f t="shared" si="328"/>
        <v>6</v>
      </c>
      <c r="H2709" s="47">
        <f t="shared" si="328"/>
        <v>6</v>
      </c>
      <c r="I2709" s="47">
        <f t="shared" si="328"/>
        <v>6</v>
      </c>
      <c r="J2709" s="47">
        <f t="shared" si="328"/>
        <v>6</v>
      </c>
      <c r="K2709" s="47">
        <f t="shared" si="328"/>
        <v>6</v>
      </c>
      <c r="L2709" s="47">
        <f t="shared" si="328"/>
        <v>8</v>
      </c>
      <c r="M2709" s="48">
        <f t="shared" si="328"/>
        <v>8</v>
      </c>
      <c r="N2709" s="49">
        <f t="shared" si="325"/>
        <v>6</v>
      </c>
      <c r="O2709" s="50">
        <f t="shared" si="326"/>
        <v>9</v>
      </c>
      <c r="P2709" s="51">
        <f t="shared" si="327"/>
        <v>0.6</v>
      </c>
    </row>
    <row r="2710" spans="1:16" ht="9.75" customHeight="1">
      <c r="A2710" s="36" t="s">
        <v>155</v>
      </c>
      <c r="B2710" s="52" t="s">
        <v>0</v>
      </c>
      <c r="C2710" s="52"/>
      <c r="D2710" s="53"/>
      <c r="E2710" s="54"/>
      <c r="F2710" s="54"/>
      <c r="G2710" s="54"/>
      <c r="H2710" s="54"/>
      <c r="I2710" s="54"/>
      <c r="J2710" s="54"/>
      <c r="K2710" s="54"/>
      <c r="L2710" s="54"/>
      <c r="M2710" s="55"/>
      <c r="N2710" s="56"/>
      <c r="O2710" s="57"/>
      <c r="P2710" s="58"/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569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>
        <v>1</v>
      </c>
      <c r="D2714" s="38">
        <v>0</v>
      </c>
      <c r="E2714" s="39">
        <v>0</v>
      </c>
      <c r="F2714" s="39">
        <v>0</v>
      </c>
      <c r="G2714" s="39">
        <v>0</v>
      </c>
      <c r="H2714" s="39">
        <v>0</v>
      </c>
      <c r="I2714" s="39">
        <v>0</v>
      </c>
      <c r="J2714" s="39">
        <v>0</v>
      </c>
      <c r="K2714" s="39">
        <v>0</v>
      </c>
      <c r="L2714" s="39">
        <v>0</v>
      </c>
      <c r="M2714" s="40">
        <v>0</v>
      </c>
      <c r="N2714" s="41">
        <f aca="true" t="shared" si="329" ref="N2714:N2722">MIN(D2714:M2714)</f>
        <v>0</v>
      </c>
      <c r="O2714" s="42">
        <f aca="true" t="shared" si="330" ref="O2714:O2722">C2714-N2714</f>
        <v>1</v>
      </c>
      <c r="P2714" s="43">
        <f aca="true" t="shared" si="331" ref="P2714:P2722">O2714/C2714</f>
        <v>1</v>
      </c>
    </row>
    <row r="2715" spans="1:16" ht="9.75" customHeight="1">
      <c r="A2715" s="5"/>
      <c r="B2715" s="37" t="s">
        <v>490</v>
      </c>
      <c r="C2715" s="37">
        <v>2</v>
      </c>
      <c r="D2715" s="38">
        <v>2</v>
      </c>
      <c r="E2715" s="39">
        <v>1</v>
      </c>
      <c r="F2715" s="39">
        <v>2</v>
      </c>
      <c r="G2715" s="39">
        <v>2</v>
      </c>
      <c r="H2715" s="39">
        <v>2</v>
      </c>
      <c r="I2715" s="39">
        <v>2</v>
      </c>
      <c r="J2715" s="39">
        <v>1</v>
      </c>
      <c r="K2715" s="39">
        <v>1</v>
      </c>
      <c r="L2715" s="39">
        <v>1</v>
      </c>
      <c r="M2715" s="40">
        <v>2</v>
      </c>
      <c r="N2715" s="41">
        <f t="shared" si="329"/>
        <v>1</v>
      </c>
      <c r="O2715" s="42">
        <f t="shared" si="330"/>
        <v>1</v>
      </c>
      <c r="P2715" s="43">
        <f t="shared" si="331"/>
        <v>0.5</v>
      </c>
    </row>
    <row r="2716" spans="1:16" ht="9.75" customHeight="1">
      <c r="A2716" s="5"/>
      <c r="B2716" s="37" t="s">
        <v>392</v>
      </c>
      <c r="C2716" s="37">
        <v>5</v>
      </c>
      <c r="D2716" s="38">
        <v>3</v>
      </c>
      <c r="E2716" s="39">
        <v>2</v>
      </c>
      <c r="F2716" s="39">
        <v>3</v>
      </c>
      <c r="G2716" s="39">
        <v>3</v>
      </c>
      <c r="H2716" s="39">
        <v>2</v>
      </c>
      <c r="I2716" s="39">
        <v>3</v>
      </c>
      <c r="J2716" s="39">
        <v>2</v>
      </c>
      <c r="K2716" s="39">
        <v>2</v>
      </c>
      <c r="L2716" s="39">
        <v>2</v>
      </c>
      <c r="M2716" s="40">
        <v>3</v>
      </c>
      <c r="N2716" s="41">
        <f t="shared" si="329"/>
        <v>2</v>
      </c>
      <c r="O2716" s="42">
        <f t="shared" si="330"/>
        <v>3</v>
      </c>
      <c r="P2716" s="43">
        <f t="shared" si="331"/>
        <v>0.6</v>
      </c>
    </row>
    <row r="2717" spans="1:16" ht="9.75" customHeight="1">
      <c r="A2717" s="5"/>
      <c r="B2717" s="37" t="s">
        <v>312</v>
      </c>
      <c r="C2717" s="37">
        <v>1</v>
      </c>
      <c r="D2717" s="38">
        <v>1</v>
      </c>
      <c r="E2717" s="39">
        <v>0</v>
      </c>
      <c r="F2717" s="39">
        <v>1</v>
      </c>
      <c r="G2717" s="39">
        <v>1</v>
      </c>
      <c r="H2717" s="39">
        <v>0</v>
      </c>
      <c r="I2717" s="39">
        <v>0</v>
      </c>
      <c r="J2717" s="39">
        <v>0</v>
      </c>
      <c r="K2717" s="39">
        <v>1</v>
      </c>
      <c r="L2717" s="39">
        <v>1</v>
      </c>
      <c r="M2717" s="40">
        <v>1</v>
      </c>
      <c r="N2717" s="41">
        <f t="shared" si="329"/>
        <v>0</v>
      </c>
      <c r="O2717" s="42">
        <f t="shared" si="330"/>
        <v>1</v>
      </c>
      <c r="P2717" s="43">
        <f t="shared" si="331"/>
        <v>1</v>
      </c>
    </row>
    <row r="2718" spans="1:16" ht="9.75" customHeight="1">
      <c r="A2718" s="5"/>
      <c r="B2718" s="37" t="s">
        <v>313</v>
      </c>
      <c r="C2718" s="37">
        <v>10</v>
      </c>
      <c r="D2718" s="38">
        <v>9</v>
      </c>
      <c r="E2718" s="39">
        <v>7</v>
      </c>
      <c r="F2718" s="39">
        <v>5</v>
      </c>
      <c r="G2718" s="39">
        <v>3</v>
      </c>
      <c r="H2718" s="39">
        <v>4</v>
      </c>
      <c r="I2718" s="39">
        <v>5</v>
      </c>
      <c r="J2718" s="39">
        <v>4</v>
      </c>
      <c r="K2718" s="39">
        <v>5</v>
      </c>
      <c r="L2718" s="39">
        <v>7</v>
      </c>
      <c r="M2718" s="40">
        <v>8</v>
      </c>
      <c r="N2718" s="41">
        <f t="shared" si="329"/>
        <v>3</v>
      </c>
      <c r="O2718" s="42">
        <f t="shared" si="330"/>
        <v>7</v>
      </c>
      <c r="P2718" s="43">
        <f t="shared" si="331"/>
        <v>0.7</v>
      </c>
    </row>
    <row r="2719" spans="1:16" ht="9.75" customHeight="1">
      <c r="A2719" s="5"/>
      <c r="B2719" s="37" t="s">
        <v>512</v>
      </c>
      <c r="C2719" s="37">
        <v>1</v>
      </c>
      <c r="D2719" s="38">
        <v>1</v>
      </c>
      <c r="E2719" s="39">
        <v>1</v>
      </c>
      <c r="F2719" s="39">
        <v>1</v>
      </c>
      <c r="G2719" s="39">
        <v>1</v>
      </c>
      <c r="H2719" s="39">
        <v>1</v>
      </c>
      <c r="I2719" s="39">
        <v>1</v>
      </c>
      <c r="J2719" s="39">
        <v>1</v>
      </c>
      <c r="K2719" s="39">
        <v>1</v>
      </c>
      <c r="L2719" s="39">
        <v>1</v>
      </c>
      <c r="M2719" s="40">
        <v>1</v>
      </c>
      <c r="N2719" s="41">
        <f t="shared" si="329"/>
        <v>1</v>
      </c>
      <c r="O2719" s="42">
        <f t="shared" si="330"/>
        <v>0</v>
      </c>
      <c r="P2719" s="43">
        <f t="shared" si="331"/>
        <v>0</v>
      </c>
    </row>
    <row r="2720" spans="1:16" ht="9.75" customHeight="1">
      <c r="A2720" s="5"/>
      <c r="B2720" s="37" t="s">
        <v>314</v>
      </c>
      <c r="C2720" s="37">
        <v>2</v>
      </c>
      <c r="D2720" s="38">
        <v>1</v>
      </c>
      <c r="E2720" s="39">
        <v>1</v>
      </c>
      <c r="F2720" s="39">
        <v>1</v>
      </c>
      <c r="G2720" s="39">
        <v>1</v>
      </c>
      <c r="H2720" s="39">
        <v>0</v>
      </c>
      <c r="I2720" s="39">
        <v>0</v>
      </c>
      <c r="J2720" s="39">
        <v>1</v>
      </c>
      <c r="K2720" s="39">
        <v>1</v>
      </c>
      <c r="L2720" s="39">
        <v>1</v>
      </c>
      <c r="M2720" s="40">
        <v>1</v>
      </c>
      <c r="N2720" s="41">
        <f t="shared" si="329"/>
        <v>0</v>
      </c>
      <c r="O2720" s="42">
        <f t="shared" si="330"/>
        <v>2</v>
      </c>
      <c r="P2720" s="43">
        <f t="shared" si="331"/>
        <v>1</v>
      </c>
    </row>
    <row r="2721" spans="1:16" ht="9.75" customHeight="1">
      <c r="A2721" s="5"/>
      <c r="B2721" s="37" t="s">
        <v>289</v>
      </c>
      <c r="C2721" s="37">
        <f aca="true" t="shared" si="332" ref="C2721:M2721">SUM(C2715:C2720)</f>
        <v>21</v>
      </c>
      <c r="D2721" s="38">
        <f t="shared" si="332"/>
        <v>17</v>
      </c>
      <c r="E2721" s="39">
        <f t="shared" si="332"/>
        <v>12</v>
      </c>
      <c r="F2721" s="39">
        <f t="shared" si="332"/>
        <v>13</v>
      </c>
      <c r="G2721" s="39">
        <f t="shared" si="332"/>
        <v>11</v>
      </c>
      <c r="H2721" s="39">
        <f t="shared" si="332"/>
        <v>9</v>
      </c>
      <c r="I2721" s="39">
        <f t="shared" si="332"/>
        <v>11</v>
      </c>
      <c r="J2721" s="39">
        <f t="shared" si="332"/>
        <v>9</v>
      </c>
      <c r="K2721" s="39">
        <f t="shared" si="332"/>
        <v>11</v>
      </c>
      <c r="L2721" s="39">
        <f t="shared" si="332"/>
        <v>13</v>
      </c>
      <c r="M2721" s="40">
        <f t="shared" si="332"/>
        <v>16</v>
      </c>
      <c r="N2721" s="41">
        <f t="shared" si="329"/>
        <v>9</v>
      </c>
      <c r="O2721" s="42">
        <f t="shared" si="330"/>
        <v>12</v>
      </c>
      <c r="P2721" s="43">
        <f t="shared" si="331"/>
        <v>0.5714285714285714</v>
      </c>
    </row>
    <row r="2722" spans="1:16" ht="9.75" customHeight="1">
      <c r="A2722" s="5"/>
      <c r="B2722" s="37" t="s">
        <v>104</v>
      </c>
      <c r="C2722" s="37">
        <v>8</v>
      </c>
      <c r="D2722" s="38">
        <v>0</v>
      </c>
      <c r="E2722" s="39">
        <v>0</v>
      </c>
      <c r="F2722" s="39">
        <v>0</v>
      </c>
      <c r="G2722" s="39">
        <v>0</v>
      </c>
      <c r="H2722" s="39">
        <v>0</v>
      </c>
      <c r="I2722" s="39">
        <v>0</v>
      </c>
      <c r="J2722" s="39">
        <v>0</v>
      </c>
      <c r="K2722" s="39">
        <v>0</v>
      </c>
      <c r="L2722" s="39">
        <v>0</v>
      </c>
      <c r="M2722" s="40">
        <v>1</v>
      </c>
      <c r="N2722" s="41">
        <f t="shared" si="329"/>
        <v>0</v>
      </c>
      <c r="O2722" s="42">
        <f t="shared" si="330"/>
        <v>8</v>
      </c>
      <c r="P2722" s="43">
        <f t="shared" si="331"/>
        <v>1</v>
      </c>
    </row>
    <row r="2723" spans="1:16" ht="9.75" customHeight="1">
      <c r="A2723" s="5"/>
      <c r="B2723" s="37" t="s">
        <v>284</v>
      </c>
      <c r="C2723" s="37"/>
      <c r="D2723" s="38"/>
      <c r="E2723" s="39"/>
      <c r="F2723" s="39"/>
      <c r="G2723" s="39"/>
      <c r="H2723" s="39"/>
      <c r="I2723" s="39"/>
      <c r="J2723" s="39"/>
      <c r="K2723" s="39"/>
      <c r="L2723" s="39"/>
      <c r="M2723" s="40"/>
      <c r="N2723" s="41"/>
      <c r="O2723" s="42"/>
      <c r="P2723" s="43"/>
    </row>
    <row r="2724" spans="1:16" ht="9.75" customHeight="1">
      <c r="A2724" s="5"/>
      <c r="B2724" s="37" t="s">
        <v>285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333" ref="C2726:M2726">SUM(C2710:C2714,C2721:C2725)</f>
        <v>30</v>
      </c>
      <c r="D2726" s="46">
        <f t="shared" si="333"/>
        <v>17</v>
      </c>
      <c r="E2726" s="47">
        <f t="shared" si="333"/>
        <v>12</v>
      </c>
      <c r="F2726" s="47">
        <f t="shared" si="333"/>
        <v>13</v>
      </c>
      <c r="G2726" s="47">
        <f t="shared" si="333"/>
        <v>11</v>
      </c>
      <c r="H2726" s="47">
        <f t="shared" si="333"/>
        <v>9</v>
      </c>
      <c r="I2726" s="47">
        <f t="shared" si="333"/>
        <v>11</v>
      </c>
      <c r="J2726" s="47">
        <f t="shared" si="333"/>
        <v>9</v>
      </c>
      <c r="K2726" s="47">
        <f t="shared" si="333"/>
        <v>11</v>
      </c>
      <c r="L2726" s="47">
        <f t="shared" si="333"/>
        <v>13</v>
      </c>
      <c r="M2726" s="48">
        <f t="shared" si="333"/>
        <v>17</v>
      </c>
      <c r="N2726" s="49">
        <f>MIN(D2726:M2726)</f>
        <v>9</v>
      </c>
      <c r="O2726" s="50">
        <f>C2726-N2726</f>
        <v>21</v>
      </c>
      <c r="P2726" s="51">
        <f>O2726/C2726</f>
        <v>0.7</v>
      </c>
    </row>
    <row r="2727" spans="1:16" ht="9.75" customHeight="1">
      <c r="A2727" s="36" t="s">
        <v>156</v>
      </c>
      <c r="B2727" s="52" t="s">
        <v>0</v>
      </c>
      <c r="C2727" s="52"/>
      <c r="D2727" s="53"/>
      <c r="E2727" s="54"/>
      <c r="F2727" s="54"/>
      <c r="G2727" s="54"/>
      <c r="H2727" s="54"/>
      <c r="I2727" s="54"/>
      <c r="J2727" s="54"/>
      <c r="K2727" s="54"/>
      <c r="L2727" s="54"/>
      <c r="M2727" s="55"/>
      <c r="N2727" s="56"/>
      <c r="O2727" s="57"/>
      <c r="P2727" s="58"/>
    </row>
    <row r="2728" spans="1:16" ht="9.75" customHeight="1">
      <c r="A2728" s="5"/>
      <c r="B2728" s="37" t="s">
        <v>1</v>
      </c>
      <c r="C2728" s="37">
        <v>118</v>
      </c>
      <c r="D2728" s="38">
        <v>14</v>
      </c>
      <c r="E2728" s="39">
        <v>3</v>
      </c>
      <c r="F2728" s="39">
        <v>0</v>
      </c>
      <c r="G2728" s="39">
        <v>1</v>
      </c>
      <c r="H2728" s="39">
        <v>1</v>
      </c>
      <c r="I2728" s="39">
        <v>2</v>
      </c>
      <c r="J2728" s="39">
        <v>3</v>
      </c>
      <c r="K2728" s="39">
        <v>7</v>
      </c>
      <c r="L2728" s="39">
        <v>25</v>
      </c>
      <c r="M2728" s="40">
        <v>56</v>
      </c>
      <c r="N2728" s="41">
        <f>MIN(D2728:M2728)</f>
        <v>0</v>
      </c>
      <c r="O2728" s="42">
        <f>C2728-N2728</f>
        <v>118</v>
      </c>
      <c r="P2728" s="43">
        <f>O2728/C2728</f>
        <v>1</v>
      </c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569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/>
      <c r="D2731" s="38"/>
      <c r="E2731" s="39"/>
      <c r="F2731" s="39"/>
      <c r="G2731" s="39"/>
      <c r="H2731" s="39"/>
      <c r="I2731" s="39"/>
      <c r="J2731" s="39"/>
      <c r="K2731" s="39"/>
      <c r="L2731" s="39"/>
      <c r="M2731" s="40"/>
      <c r="N2731" s="41"/>
      <c r="O2731" s="42"/>
      <c r="P2731" s="43"/>
    </row>
    <row r="2732" spans="1:16" ht="9.75" customHeight="1">
      <c r="A2732" s="5"/>
      <c r="B2732" s="37" t="s">
        <v>288</v>
      </c>
      <c r="C2732" s="37"/>
      <c r="D2732" s="38"/>
      <c r="E2732" s="39"/>
      <c r="F2732" s="39"/>
      <c r="G2732" s="39"/>
      <c r="H2732" s="39"/>
      <c r="I2732" s="39"/>
      <c r="J2732" s="39"/>
      <c r="K2732" s="39"/>
      <c r="L2732" s="39"/>
      <c r="M2732" s="40"/>
      <c r="N2732" s="41"/>
      <c r="O2732" s="42"/>
      <c r="P2732" s="43"/>
    </row>
    <row r="2733" spans="1:16" ht="9.75" customHeight="1">
      <c r="A2733" s="5"/>
      <c r="B2733" s="37" t="s">
        <v>288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288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288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288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288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289</v>
      </c>
      <c r="C2738" s="37"/>
      <c r="D2738" s="38"/>
      <c r="E2738" s="39"/>
      <c r="F2738" s="39"/>
      <c r="G2738" s="39"/>
      <c r="H2738" s="39"/>
      <c r="I2738" s="39"/>
      <c r="J2738" s="39"/>
      <c r="K2738" s="39"/>
      <c r="L2738" s="39"/>
      <c r="M2738" s="40"/>
      <c r="N2738" s="41"/>
      <c r="O2738" s="42"/>
      <c r="P2738" s="43"/>
    </row>
    <row r="2739" spans="1:16" ht="9.75" customHeight="1">
      <c r="A2739" s="5"/>
      <c r="B2739" s="37" t="s">
        <v>104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284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285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334" ref="C2743:M2743">SUM(C2727:C2731,C2738:C2742)</f>
        <v>118</v>
      </c>
      <c r="D2743" s="46">
        <f t="shared" si="334"/>
        <v>14</v>
      </c>
      <c r="E2743" s="47">
        <f t="shared" si="334"/>
        <v>3</v>
      </c>
      <c r="F2743" s="47">
        <f t="shared" si="334"/>
        <v>0</v>
      </c>
      <c r="G2743" s="47">
        <f t="shared" si="334"/>
        <v>1</v>
      </c>
      <c r="H2743" s="47">
        <f t="shared" si="334"/>
        <v>1</v>
      </c>
      <c r="I2743" s="47">
        <f t="shared" si="334"/>
        <v>2</v>
      </c>
      <c r="J2743" s="47">
        <f t="shared" si="334"/>
        <v>3</v>
      </c>
      <c r="K2743" s="47">
        <f t="shared" si="334"/>
        <v>7</v>
      </c>
      <c r="L2743" s="47">
        <f t="shared" si="334"/>
        <v>25</v>
      </c>
      <c r="M2743" s="48">
        <f t="shared" si="334"/>
        <v>56</v>
      </c>
      <c r="N2743" s="49">
        <f>MIN(D2743:M2743)</f>
        <v>0</v>
      </c>
      <c r="O2743" s="50">
        <f>C2743-N2743</f>
        <v>118</v>
      </c>
      <c r="P2743" s="51">
        <f>O2743/C2743</f>
        <v>1</v>
      </c>
    </row>
    <row r="2744" spans="1:16" ht="9.75" customHeight="1">
      <c r="A2744" s="36" t="s">
        <v>166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/>
      <c r="D2745" s="38"/>
      <c r="E2745" s="39"/>
      <c r="F2745" s="39"/>
      <c r="G2745" s="39"/>
      <c r="H2745" s="39"/>
      <c r="I2745" s="39"/>
      <c r="J2745" s="39"/>
      <c r="K2745" s="39"/>
      <c r="L2745" s="39"/>
      <c r="M2745" s="40"/>
      <c r="N2745" s="41"/>
      <c r="O2745" s="42"/>
      <c r="P2745" s="43"/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569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509</v>
      </c>
      <c r="C2749" s="37">
        <v>60</v>
      </c>
      <c r="D2749" s="38">
        <v>1</v>
      </c>
      <c r="E2749" s="39">
        <v>0</v>
      </c>
      <c r="F2749" s="39">
        <v>0</v>
      </c>
      <c r="G2749" s="39">
        <v>1</v>
      </c>
      <c r="H2749" s="39">
        <v>1</v>
      </c>
      <c r="I2749" s="39">
        <v>1</v>
      </c>
      <c r="J2749" s="39">
        <v>3</v>
      </c>
      <c r="K2749" s="39">
        <v>7</v>
      </c>
      <c r="L2749" s="39">
        <v>17</v>
      </c>
      <c r="M2749" s="40">
        <v>29</v>
      </c>
      <c r="N2749" s="41">
        <f>MIN(D2749:M2749)</f>
        <v>0</v>
      </c>
      <c r="O2749" s="42">
        <f>C2749-N2749</f>
        <v>60</v>
      </c>
      <c r="P2749" s="43">
        <f>O2749/C2749</f>
        <v>1</v>
      </c>
    </row>
    <row r="2750" spans="1:16" ht="9.75" customHeight="1">
      <c r="A2750" s="5"/>
      <c r="B2750" s="37" t="s">
        <v>288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288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288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288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288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289</v>
      </c>
      <c r="C2755" s="37">
        <f aca="true" t="shared" si="335" ref="C2755:M2755">SUM(C2749:C2754)</f>
        <v>60</v>
      </c>
      <c r="D2755" s="38">
        <f t="shared" si="335"/>
        <v>1</v>
      </c>
      <c r="E2755" s="39">
        <f t="shared" si="335"/>
        <v>0</v>
      </c>
      <c r="F2755" s="39">
        <f t="shared" si="335"/>
        <v>0</v>
      </c>
      <c r="G2755" s="39">
        <f t="shared" si="335"/>
        <v>1</v>
      </c>
      <c r="H2755" s="39">
        <f t="shared" si="335"/>
        <v>1</v>
      </c>
      <c r="I2755" s="39">
        <f t="shared" si="335"/>
        <v>1</v>
      </c>
      <c r="J2755" s="39">
        <f t="shared" si="335"/>
        <v>3</v>
      </c>
      <c r="K2755" s="39">
        <f t="shared" si="335"/>
        <v>7</v>
      </c>
      <c r="L2755" s="39">
        <f t="shared" si="335"/>
        <v>17</v>
      </c>
      <c r="M2755" s="40">
        <f t="shared" si="335"/>
        <v>29</v>
      </c>
      <c r="N2755" s="41">
        <f>MIN(D2755:M2755)</f>
        <v>0</v>
      </c>
      <c r="O2755" s="42">
        <f>C2755-N2755</f>
        <v>60</v>
      </c>
      <c r="P2755" s="43">
        <f>O2755/C2755</f>
        <v>1</v>
      </c>
    </row>
    <row r="2756" spans="1:16" ht="9.75" customHeight="1">
      <c r="A2756" s="5"/>
      <c r="B2756" s="37" t="s">
        <v>104</v>
      </c>
      <c r="C2756" s="37"/>
      <c r="D2756" s="38"/>
      <c r="E2756" s="39"/>
      <c r="F2756" s="39"/>
      <c r="G2756" s="39"/>
      <c r="H2756" s="39"/>
      <c r="I2756" s="39"/>
      <c r="J2756" s="39"/>
      <c r="K2756" s="39"/>
      <c r="L2756" s="39"/>
      <c r="M2756" s="40"/>
      <c r="N2756" s="41"/>
      <c r="O2756" s="42"/>
      <c r="P2756" s="43"/>
    </row>
    <row r="2757" spans="1:16" ht="9.75" customHeight="1">
      <c r="A2757" s="5"/>
      <c r="B2757" s="37" t="s">
        <v>284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285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336" ref="C2760:M2760">SUM(C2744:C2748,C2755:C2759)</f>
        <v>60</v>
      </c>
      <c r="D2760" s="46">
        <f t="shared" si="336"/>
        <v>1</v>
      </c>
      <c r="E2760" s="47">
        <f t="shared" si="336"/>
        <v>0</v>
      </c>
      <c r="F2760" s="47">
        <f t="shared" si="336"/>
        <v>0</v>
      </c>
      <c r="G2760" s="47">
        <f t="shared" si="336"/>
        <v>1</v>
      </c>
      <c r="H2760" s="47">
        <f t="shared" si="336"/>
        <v>1</v>
      </c>
      <c r="I2760" s="47">
        <f t="shared" si="336"/>
        <v>1</v>
      </c>
      <c r="J2760" s="47">
        <f t="shared" si="336"/>
        <v>3</v>
      </c>
      <c r="K2760" s="47">
        <f t="shared" si="336"/>
        <v>7</v>
      </c>
      <c r="L2760" s="47">
        <f t="shared" si="336"/>
        <v>17</v>
      </c>
      <c r="M2760" s="48">
        <f t="shared" si="336"/>
        <v>29</v>
      </c>
      <c r="N2760" s="49">
        <f>MIN(D2760:M2760)</f>
        <v>0</v>
      </c>
      <c r="O2760" s="50">
        <f>C2760-N2760</f>
        <v>60</v>
      </c>
      <c r="P2760" s="51">
        <f>O2760/C2760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169</v>
      </c>
      <c r="B4" s="24" t="s">
        <v>6</v>
      </c>
      <c r="C4" s="24" t="s">
        <v>6</v>
      </c>
      <c r="D4" s="87" t="s">
        <v>555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317</v>
      </c>
      <c r="O4" s="88"/>
      <c r="P4" s="89"/>
    </row>
    <row r="5" spans="1:16" ht="11.25">
      <c r="A5" s="25"/>
      <c r="B5" s="25" t="s">
        <v>174</v>
      </c>
      <c r="C5" s="25" t="s">
        <v>175</v>
      </c>
      <c r="D5" s="26" t="s">
        <v>269</v>
      </c>
      <c r="E5" s="27" t="s">
        <v>270</v>
      </c>
      <c r="F5" s="27" t="s">
        <v>271</v>
      </c>
      <c r="G5" s="27" t="s">
        <v>272</v>
      </c>
      <c r="H5" s="27" t="s">
        <v>273</v>
      </c>
      <c r="I5" s="27" t="s">
        <v>274</v>
      </c>
      <c r="J5" s="27" t="s">
        <v>275</v>
      </c>
      <c r="K5" s="27" t="s">
        <v>276</v>
      </c>
      <c r="L5" s="27" t="s">
        <v>277</v>
      </c>
      <c r="M5" s="28" t="s">
        <v>278</v>
      </c>
      <c r="N5" s="29" t="s">
        <v>279</v>
      </c>
      <c r="O5" s="30" t="s">
        <v>280</v>
      </c>
      <c r="P5" s="31" t="s">
        <v>281</v>
      </c>
    </row>
    <row r="6" spans="1:16" ht="11.25">
      <c r="A6" s="32"/>
      <c r="B6" s="32"/>
      <c r="C6" s="32"/>
      <c r="D6" s="33" t="s">
        <v>282</v>
      </c>
      <c r="E6" s="34" t="s">
        <v>282</v>
      </c>
      <c r="F6" s="34" t="s">
        <v>282</v>
      </c>
      <c r="G6" s="34" t="s">
        <v>282</v>
      </c>
      <c r="H6" s="34" t="s">
        <v>283</v>
      </c>
      <c r="I6" s="34" t="s">
        <v>283</v>
      </c>
      <c r="J6" s="34" t="s">
        <v>283</v>
      </c>
      <c r="K6" s="34" t="s">
        <v>283</v>
      </c>
      <c r="L6" s="34" t="s">
        <v>283</v>
      </c>
      <c r="M6" s="35" t="s">
        <v>283</v>
      </c>
      <c r="N6" s="33" t="s">
        <v>175</v>
      </c>
      <c r="O6" s="34" t="s">
        <v>175</v>
      </c>
      <c r="P6" s="35" t="s">
        <v>280</v>
      </c>
    </row>
    <row r="7" spans="1:16" ht="11.25">
      <c r="A7" s="36" t="s">
        <v>170</v>
      </c>
      <c r="B7" s="37" t="s">
        <v>0</v>
      </c>
      <c r="C7" s="37">
        <f>SUM('By Lot'!C908,'By Lot'!C925,'By Lot'!C942,'By Lot'!C959,'By Lot'!C976,'By Lot'!C993)</f>
        <v>85</v>
      </c>
      <c r="D7" s="38">
        <f>SUM('By Lot'!D908,'By Lot'!D925,'By Lot'!D942,'By Lot'!D959,'By Lot'!D976,'By Lot'!D993)</f>
        <v>76</v>
      </c>
      <c r="E7" s="39">
        <f>SUM('By Lot'!E908,'By Lot'!E925,'By Lot'!E942,'By Lot'!E959,'By Lot'!E976,'By Lot'!E993)</f>
        <v>66</v>
      </c>
      <c r="F7" s="39">
        <f>SUM('By Lot'!F908,'By Lot'!F925,'By Lot'!F942,'By Lot'!F959,'By Lot'!F976,'By Lot'!F993)</f>
        <v>60</v>
      </c>
      <c r="G7" s="39">
        <f>SUM('By Lot'!G908,'By Lot'!G925,'By Lot'!G942,'By Lot'!G959,'By Lot'!G976,'By Lot'!G993)</f>
        <v>57</v>
      </c>
      <c r="H7" s="39">
        <f>SUM('By Lot'!H908,'By Lot'!H925,'By Lot'!H942,'By Lot'!H959,'By Lot'!H976,'By Lot'!H993)</f>
        <v>53</v>
      </c>
      <c r="I7" s="39">
        <f>SUM('By Lot'!I908,'By Lot'!I925,'By Lot'!I942,'By Lot'!I959,'By Lot'!I976,'By Lot'!I993)</f>
        <v>53</v>
      </c>
      <c r="J7" s="39">
        <f>SUM('By Lot'!J908,'By Lot'!J925,'By Lot'!J942,'By Lot'!J959,'By Lot'!J976,'By Lot'!J993)</f>
        <v>54</v>
      </c>
      <c r="K7" s="39">
        <f>SUM('By Lot'!K908,'By Lot'!K925,'By Lot'!K942,'By Lot'!K959,'By Lot'!K976,'By Lot'!K993)</f>
        <v>57</v>
      </c>
      <c r="L7" s="39">
        <f>SUM('By Lot'!L908,'By Lot'!L925,'By Lot'!L942,'By Lot'!L959,'By Lot'!L976,'By Lot'!L993)</f>
        <v>58</v>
      </c>
      <c r="M7" s="40">
        <f>SUM('By Lot'!M908,'By Lot'!M925,'By Lot'!M942,'By Lot'!M959,'By Lot'!M976,'By Lot'!M993)</f>
        <v>60</v>
      </c>
      <c r="N7" s="41">
        <f>MIN(D7:M7)</f>
        <v>53</v>
      </c>
      <c r="O7" s="42">
        <f>C7-N7</f>
        <v>32</v>
      </c>
      <c r="P7" s="43">
        <f>O7/C7</f>
        <v>0.3764705882352941</v>
      </c>
    </row>
    <row r="8" spans="1:16" ht="11.25">
      <c r="A8" s="5"/>
      <c r="B8" s="37" t="s">
        <v>1</v>
      </c>
      <c r="C8" s="37">
        <f>SUM('By Lot'!C909,'By Lot'!C926,'By Lot'!C943,'By Lot'!C960,'By Lot'!C977,'By Lot'!C994)</f>
        <v>188</v>
      </c>
      <c r="D8" s="38">
        <f>SUM('By Lot'!D909,'By Lot'!D926,'By Lot'!D943,'By Lot'!D960,'By Lot'!D977,'By Lot'!D994)</f>
        <v>153</v>
      </c>
      <c r="E8" s="39">
        <f>SUM('By Lot'!E909,'By Lot'!E926,'By Lot'!E943,'By Lot'!E960,'By Lot'!E977,'By Lot'!E994)</f>
        <v>123</v>
      </c>
      <c r="F8" s="39">
        <f>SUM('By Lot'!F909,'By Lot'!F926,'By Lot'!F943,'By Lot'!F960,'By Lot'!F977,'By Lot'!F994)</f>
        <v>99</v>
      </c>
      <c r="G8" s="39">
        <f>SUM('By Lot'!G909,'By Lot'!G926,'By Lot'!G943,'By Lot'!G960,'By Lot'!G977,'By Lot'!G994)</f>
        <v>82</v>
      </c>
      <c r="H8" s="39">
        <f>SUM('By Lot'!H909,'By Lot'!H926,'By Lot'!H943,'By Lot'!H960,'By Lot'!H977,'By Lot'!H994)</f>
        <v>78</v>
      </c>
      <c r="I8" s="39">
        <f>SUM('By Lot'!I909,'By Lot'!I926,'By Lot'!I943,'By Lot'!I960,'By Lot'!I977,'By Lot'!I994)</f>
        <v>78</v>
      </c>
      <c r="J8" s="39">
        <f>SUM('By Lot'!J909,'By Lot'!J926,'By Lot'!J943,'By Lot'!J960,'By Lot'!J977,'By Lot'!J994)</f>
        <v>75</v>
      </c>
      <c r="K8" s="39">
        <f>SUM('By Lot'!K909,'By Lot'!K926,'By Lot'!K943,'By Lot'!K960,'By Lot'!K977,'By Lot'!K994)</f>
        <v>77</v>
      </c>
      <c r="L8" s="39">
        <f>SUM('By Lot'!L909,'By Lot'!L926,'By Lot'!L943,'By Lot'!L960,'By Lot'!L977,'By Lot'!L994)</f>
        <v>88</v>
      </c>
      <c r="M8" s="40">
        <f>SUM('By Lot'!M909,'By Lot'!M926,'By Lot'!M943,'By Lot'!M960,'By Lot'!M977,'By Lot'!M994)</f>
        <v>108</v>
      </c>
      <c r="N8" s="41">
        <f aca="true" t="shared" si="0" ref="N8:N68">MIN(D8:M8)</f>
        <v>75</v>
      </c>
      <c r="O8" s="42">
        <f aca="true" t="shared" si="1" ref="O8:O68">C8-N8</f>
        <v>113</v>
      </c>
      <c r="P8" s="43">
        <f aca="true" t="shared" si="2" ref="P8:P68">O8/C8</f>
        <v>0.601063829787234</v>
      </c>
    </row>
    <row r="9" spans="1:16" ht="11.25">
      <c r="A9" s="5"/>
      <c r="B9" s="37" t="s">
        <v>2</v>
      </c>
      <c r="C9" s="37">
        <f>SUM('By Lot'!C910,'By Lot'!C927,'By Lot'!C944,'By Lot'!C961,'By Lot'!C978,'By Lot'!C995)</f>
        <v>550</v>
      </c>
      <c r="D9" s="38">
        <f>SUM('By Lot'!D910,'By Lot'!D927,'By Lot'!D944,'By Lot'!D961,'By Lot'!D978,'By Lot'!D995)</f>
        <v>443</v>
      </c>
      <c r="E9" s="39">
        <f>SUM('By Lot'!E910,'By Lot'!E927,'By Lot'!E944,'By Lot'!E961,'By Lot'!E978,'By Lot'!E995)</f>
        <v>428</v>
      </c>
      <c r="F9" s="39">
        <f>SUM('By Lot'!F910,'By Lot'!F927,'By Lot'!F944,'By Lot'!F961,'By Lot'!F978,'By Lot'!F995)</f>
        <v>418</v>
      </c>
      <c r="G9" s="39">
        <f>SUM('By Lot'!G910,'By Lot'!G927,'By Lot'!G944,'By Lot'!G961,'By Lot'!G978,'By Lot'!G995)</f>
        <v>398</v>
      </c>
      <c r="H9" s="39">
        <f>SUM('By Lot'!H910,'By Lot'!H927,'By Lot'!H944,'By Lot'!H961,'By Lot'!H978,'By Lot'!H995)</f>
        <v>376</v>
      </c>
      <c r="I9" s="39">
        <f>SUM('By Lot'!I910,'By Lot'!I927,'By Lot'!I944,'By Lot'!I961,'By Lot'!I978,'By Lot'!I995)</f>
        <v>373</v>
      </c>
      <c r="J9" s="39">
        <f>SUM('By Lot'!J910,'By Lot'!J927,'By Lot'!J944,'By Lot'!J961,'By Lot'!J978,'By Lot'!J995)</f>
        <v>374</v>
      </c>
      <c r="K9" s="39">
        <f>SUM('By Lot'!K910,'By Lot'!K927,'By Lot'!K944,'By Lot'!K961,'By Lot'!K978,'By Lot'!K995)</f>
        <v>390</v>
      </c>
      <c r="L9" s="39">
        <f>SUM('By Lot'!L910,'By Lot'!L927,'By Lot'!L944,'By Lot'!L961,'By Lot'!L978,'By Lot'!L995)</f>
        <v>406</v>
      </c>
      <c r="M9" s="40">
        <f>SUM('By Lot'!M910,'By Lot'!M927,'By Lot'!M944,'By Lot'!M961,'By Lot'!M978,'By Lot'!M995)</f>
        <v>415</v>
      </c>
      <c r="N9" s="41">
        <f t="shared" si="0"/>
        <v>373</v>
      </c>
      <c r="O9" s="42">
        <f t="shared" si="1"/>
        <v>177</v>
      </c>
      <c r="P9" s="43">
        <f t="shared" si="2"/>
        <v>0.32181818181818184</v>
      </c>
    </row>
    <row r="10" spans="1:16" ht="11.25">
      <c r="A10" s="5"/>
      <c r="B10" s="37" t="s">
        <v>568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5"/>
      <c r="B11" s="37" t="s">
        <v>3</v>
      </c>
      <c r="C11" s="37">
        <f>SUM('By Lot'!C912,'By Lot'!C929,'By Lot'!C946,'By Lot'!C963,'By Lot'!C980,'By Lot'!C997)</f>
        <v>8</v>
      </c>
      <c r="D11" s="38">
        <f>SUM('By Lot'!D912,'By Lot'!D929,'By Lot'!D946,'By Lot'!D963,'By Lot'!D980,'By Lot'!D997)</f>
        <v>5</v>
      </c>
      <c r="E11" s="39">
        <f>SUM('By Lot'!E912,'By Lot'!E929,'By Lot'!E946,'By Lot'!E963,'By Lot'!E980,'By Lot'!E997)</f>
        <v>4</v>
      </c>
      <c r="F11" s="39">
        <f>SUM('By Lot'!F912,'By Lot'!F929,'By Lot'!F946,'By Lot'!F963,'By Lot'!F980,'By Lot'!F997)</f>
        <v>4</v>
      </c>
      <c r="G11" s="39">
        <f>SUM('By Lot'!G912,'By Lot'!G929,'By Lot'!G946,'By Lot'!G963,'By Lot'!G980,'By Lot'!G997)</f>
        <v>3</v>
      </c>
      <c r="H11" s="39">
        <f>SUM('By Lot'!H912,'By Lot'!H929,'By Lot'!H946,'By Lot'!H963,'By Lot'!H980,'By Lot'!H997)</f>
        <v>3</v>
      </c>
      <c r="I11" s="39">
        <f>SUM('By Lot'!I912,'By Lot'!I929,'By Lot'!I946,'By Lot'!I963,'By Lot'!I980,'By Lot'!I997)</f>
        <v>4</v>
      </c>
      <c r="J11" s="39">
        <f>SUM('By Lot'!J912,'By Lot'!J929,'By Lot'!J946,'By Lot'!J963,'By Lot'!J980,'By Lot'!J997)</f>
        <v>4</v>
      </c>
      <c r="K11" s="39">
        <f>SUM('By Lot'!K912,'By Lot'!K929,'By Lot'!K946,'By Lot'!K963,'By Lot'!K980,'By Lot'!K997)</f>
        <v>4</v>
      </c>
      <c r="L11" s="39">
        <f>SUM('By Lot'!L912,'By Lot'!L929,'By Lot'!L946,'By Lot'!L963,'By Lot'!L980,'By Lot'!L997)</f>
        <v>3</v>
      </c>
      <c r="M11" s="40">
        <f>SUM('By Lot'!M912,'By Lot'!M929,'By Lot'!M946,'By Lot'!M963,'By Lot'!M980,'By Lot'!M997)</f>
        <v>5</v>
      </c>
      <c r="N11" s="41">
        <f t="shared" si="0"/>
        <v>3</v>
      </c>
      <c r="O11" s="42">
        <f t="shared" si="1"/>
        <v>5</v>
      </c>
      <c r="P11" s="43">
        <f t="shared" si="2"/>
        <v>0.625</v>
      </c>
    </row>
    <row r="12" spans="1:16" ht="11.25">
      <c r="A12" s="5"/>
      <c r="B12" s="37" t="s">
        <v>100</v>
      </c>
      <c r="C12" s="37">
        <f>SUM('By Lot'!C919,'By Lot'!C936,'By Lot'!C953,'By Lot'!C970,'By Lot'!C987,'By Lot'!C1004)</f>
        <v>107</v>
      </c>
      <c r="D12" s="38">
        <f>SUM('By Lot'!D919,'By Lot'!D936,'By Lot'!D953,'By Lot'!D970,'By Lot'!D987,'By Lot'!D1004)</f>
        <v>101</v>
      </c>
      <c r="E12" s="39">
        <f>SUM('By Lot'!E919,'By Lot'!E936,'By Lot'!E953,'By Lot'!E970,'By Lot'!E987,'By Lot'!E1004)</f>
        <v>88</v>
      </c>
      <c r="F12" s="39">
        <f>SUM('By Lot'!F919,'By Lot'!F936,'By Lot'!F953,'By Lot'!F970,'By Lot'!F987,'By Lot'!F1004)</f>
        <v>81</v>
      </c>
      <c r="G12" s="39">
        <f>SUM('By Lot'!G919,'By Lot'!G936,'By Lot'!G953,'By Lot'!G970,'By Lot'!G987,'By Lot'!G1004)</f>
        <v>71</v>
      </c>
      <c r="H12" s="39">
        <f>SUM('By Lot'!H919,'By Lot'!H936,'By Lot'!H953,'By Lot'!H970,'By Lot'!H987,'By Lot'!H1004)</f>
        <v>68</v>
      </c>
      <c r="I12" s="39">
        <f>SUM('By Lot'!I919,'By Lot'!I936,'By Lot'!I953,'By Lot'!I970,'By Lot'!I987,'By Lot'!I1004)</f>
        <v>73</v>
      </c>
      <c r="J12" s="39">
        <f>SUM('By Lot'!J919,'By Lot'!J936,'By Lot'!J953,'By Lot'!J970,'By Lot'!J987,'By Lot'!J1004)</f>
        <v>72</v>
      </c>
      <c r="K12" s="39">
        <f>SUM('By Lot'!K919,'By Lot'!K936,'By Lot'!K953,'By Lot'!K970,'By Lot'!K987,'By Lot'!K1004)</f>
        <v>79</v>
      </c>
      <c r="L12" s="39">
        <f>SUM('By Lot'!L919,'By Lot'!L936,'By Lot'!L953,'By Lot'!L970,'By Lot'!L987,'By Lot'!L1004)</f>
        <v>82</v>
      </c>
      <c r="M12" s="40">
        <f>SUM('By Lot'!M919,'By Lot'!M936,'By Lot'!M953,'By Lot'!M970,'By Lot'!M987,'By Lot'!M1004)</f>
        <v>90</v>
      </c>
      <c r="N12" s="41">
        <f t="shared" si="0"/>
        <v>68</v>
      </c>
      <c r="O12" s="42">
        <f t="shared" si="1"/>
        <v>39</v>
      </c>
      <c r="P12" s="43">
        <f t="shared" si="2"/>
        <v>0.3644859813084112</v>
      </c>
    </row>
    <row r="13" spans="1:16" ht="11.25">
      <c r="A13" s="5"/>
      <c r="B13" s="37" t="s">
        <v>104</v>
      </c>
      <c r="C13" s="37">
        <f>SUM('By Lot'!C920,'By Lot'!C937,'By Lot'!C954,'By Lot'!C971,'By Lot'!C988,'By Lot'!C1005)</f>
        <v>15</v>
      </c>
      <c r="D13" s="38">
        <f>SUM('By Lot'!D920,'By Lot'!D937,'By Lot'!D954,'By Lot'!D971,'By Lot'!D988,'By Lot'!D1005)</f>
        <v>11</v>
      </c>
      <c r="E13" s="39">
        <f>SUM('By Lot'!E920,'By Lot'!E937,'By Lot'!E954,'By Lot'!E971,'By Lot'!E988,'By Lot'!E1005)</f>
        <v>11</v>
      </c>
      <c r="F13" s="39">
        <f>SUM('By Lot'!F920,'By Lot'!F937,'By Lot'!F954,'By Lot'!F971,'By Lot'!F988,'By Lot'!F1005)</f>
        <v>10</v>
      </c>
      <c r="G13" s="39">
        <f>SUM('By Lot'!G920,'By Lot'!G937,'By Lot'!G954,'By Lot'!G971,'By Lot'!G988,'By Lot'!G1005)</f>
        <v>11</v>
      </c>
      <c r="H13" s="39">
        <f>SUM('By Lot'!H920,'By Lot'!H937,'By Lot'!H954,'By Lot'!H971,'By Lot'!H988,'By Lot'!H1005)</f>
        <v>11</v>
      </c>
      <c r="I13" s="39">
        <f>SUM('By Lot'!I920,'By Lot'!I937,'By Lot'!I954,'By Lot'!I971,'By Lot'!I988,'By Lot'!I1005)</f>
        <v>9</v>
      </c>
      <c r="J13" s="39">
        <f>SUM('By Lot'!J920,'By Lot'!J937,'By Lot'!J954,'By Lot'!J971,'By Lot'!J988,'By Lot'!J1005)</f>
        <v>9</v>
      </c>
      <c r="K13" s="39">
        <f>SUM('By Lot'!K920,'By Lot'!K937,'By Lot'!K954,'By Lot'!K971,'By Lot'!K988,'By Lot'!K1005)</f>
        <v>9</v>
      </c>
      <c r="L13" s="39">
        <f>SUM('By Lot'!L920,'By Lot'!L937,'By Lot'!L954,'By Lot'!L971,'By Lot'!L988,'By Lot'!L1005)</f>
        <v>9</v>
      </c>
      <c r="M13" s="40">
        <f>SUM('By Lot'!M920,'By Lot'!M937,'By Lot'!M954,'By Lot'!M971,'By Lot'!M988,'By Lot'!M1005)</f>
        <v>11</v>
      </c>
      <c r="N13" s="41">
        <f t="shared" si="0"/>
        <v>9</v>
      </c>
      <c r="O13" s="42">
        <f t="shared" si="1"/>
        <v>6</v>
      </c>
      <c r="P13" s="43">
        <f t="shared" si="2"/>
        <v>0.4</v>
      </c>
    </row>
    <row r="14" spans="1:16" ht="11.25">
      <c r="A14" s="5"/>
      <c r="B14" s="37" t="s">
        <v>284</v>
      </c>
      <c r="C14" s="37">
        <f>SUM('By Lot'!C921,'By Lot'!C938,'By Lot'!C955,'By Lot'!C972,'By Lot'!C989,'By Lot'!C1006)</f>
        <v>15</v>
      </c>
      <c r="D14" s="38">
        <f>SUM('By Lot'!D921,'By Lot'!D938,'By Lot'!D955,'By Lot'!D972,'By Lot'!D989,'By Lot'!D1006)</f>
        <v>9</v>
      </c>
      <c r="E14" s="39">
        <f>SUM('By Lot'!E921,'By Lot'!E938,'By Lot'!E955,'By Lot'!E972,'By Lot'!E989,'By Lot'!E1006)</f>
        <v>10</v>
      </c>
      <c r="F14" s="39">
        <f>SUM('By Lot'!F921,'By Lot'!F938,'By Lot'!F955,'By Lot'!F972,'By Lot'!F989,'By Lot'!F1006)</f>
        <v>10</v>
      </c>
      <c r="G14" s="39">
        <f>SUM('By Lot'!G921,'By Lot'!G938,'By Lot'!G955,'By Lot'!G972,'By Lot'!G989,'By Lot'!G1006)</f>
        <v>10</v>
      </c>
      <c r="H14" s="39">
        <f>SUM('By Lot'!H921,'By Lot'!H938,'By Lot'!H955,'By Lot'!H972,'By Lot'!H989,'By Lot'!H1006)</f>
        <v>10</v>
      </c>
      <c r="I14" s="39">
        <f>SUM('By Lot'!I921,'By Lot'!I938,'By Lot'!I955,'By Lot'!I972,'By Lot'!I989,'By Lot'!I1006)</f>
        <v>9</v>
      </c>
      <c r="J14" s="39">
        <f>SUM('By Lot'!J921,'By Lot'!J938,'By Lot'!J955,'By Lot'!J972,'By Lot'!J989,'By Lot'!J1006)</f>
        <v>12</v>
      </c>
      <c r="K14" s="39">
        <f>SUM('By Lot'!K921,'By Lot'!K938,'By Lot'!K955,'By Lot'!K972,'By Lot'!K989,'By Lot'!K1006)</f>
        <v>12</v>
      </c>
      <c r="L14" s="39">
        <f>SUM('By Lot'!L921,'By Lot'!L938,'By Lot'!L955,'By Lot'!L972,'By Lot'!L989,'By Lot'!L1006)</f>
        <v>12</v>
      </c>
      <c r="M14" s="40">
        <f>SUM('By Lot'!M921,'By Lot'!M938,'By Lot'!M955,'By Lot'!M972,'By Lot'!M989,'By Lot'!M1006)</f>
        <v>12</v>
      </c>
      <c r="N14" s="41">
        <f t="shared" si="0"/>
        <v>9</v>
      </c>
      <c r="O14" s="42">
        <f t="shared" si="1"/>
        <v>6</v>
      </c>
      <c r="P14" s="43">
        <f t="shared" si="2"/>
        <v>0.4</v>
      </c>
    </row>
    <row r="15" spans="1:16" ht="11.25">
      <c r="A15" s="5"/>
      <c r="B15" s="37" t="s">
        <v>285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968</v>
      </c>
      <c r="D17" s="46">
        <f t="shared" si="3"/>
        <v>798</v>
      </c>
      <c r="E17" s="47">
        <f t="shared" si="3"/>
        <v>730</v>
      </c>
      <c r="F17" s="47">
        <f t="shared" si="3"/>
        <v>682</v>
      </c>
      <c r="G17" s="47">
        <f t="shared" si="3"/>
        <v>632</v>
      </c>
      <c r="H17" s="47">
        <f t="shared" si="3"/>
        <v>599</v>
      </c>
      <c r="I17" s="47">
        <f t="shared" si="3"/>
        <v>599</v>
      </c>
      <c r="J17" s="47">
        <f t="shared" si="3"/>
        <v>600</v>
      </c>
      <c r="K17" s="47">
        <f t="shared" si="3"/>
        <v>628</v>
      </c>
      <c r="L17" s="47">
        <f t="shared" si="3"/>
        <v>658</v>
      </c>
      <c r="M17" s="48">
        <f t="shared" si="3"/>
        <v>701</v>
      </c>
      <c r="N17" s="49">
        <f t="shared" si="0"/>
        <v>599</v>
      </c>
      <c r="O17" s="50">
        <f t="shared" si="1"/>
        <v>369</v>
      </c>
      <c r="P17" s="51">
        <f t="shared" si="2"/>
        <v>0.381198347107438</v>
      </c>
    </row>
    <row r="18" spans="1:16" ht="11.25">
      <c r="A18" s="36" t="s">
        <v>315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316</v>
      </c>
      <c r="B19" s="37" t="s">
        <v>1</v>
      </c>
      <c r="C19" s="37">
        <f>SUM('By Lot'!C1011,'By Lot'!C1028)</f>
        <v>388</v>
      </c>
      <c r="D19" s="38">
        <f>SUM('By Lot'!D1011,'By Lot'!D1028)</f>
        <v>154</v>
      </c>
      <c r="E19" s="39">
        <f>SUM('By Lot'!E1011,'By Lot'!E1028)</f>
        <v>79</v>
      </c>
      <c r="F19" s="39">
        <f>SUM('By Lot'!F1011,'By Lot'!F1028)</f>
        <v>63</v>
      </c>
      <c r="G19" s="39">
        <f>SUM('By Lot'!G1011,'By Lot'!G1028)</f>
        <v>63</v>
      </c>
      <c r="H19" s="39">
        <f>SUM('By Lot'!H1011,'By Lot'!H1028)</f>
        <v>84</v>
      </c>
      <c r="I19" s="39">
        <f>SUM('By Lot'!I1011,'By Lot'!I1028)</f>
        <v>86</v>
      </c>
      <c r="J19" s="39">
        <f>SUM('By Lot'!J1011,'By Lot'!J1028)</f>
        <v>80</v>
      </c>
      <c r="K19" s="39">
        <f>SUM('By Lot'!K1011,'By Lot'!K1028)</f>
        <v>96</v>
      </c>
      <c r="L19" s="39">
        <f>SUM('By Lot'!L1011,'By Lot'!L1028)</f>
        <v>150</v>
      </c>
      <c r="M19" s="40">
        <f>SUM('By Lot'!M1011,'By Lot'!M1028)</f>
        <v>251</v>
      </c>
      <c r="N19" s="41">
        <f t="shared" si="0"/>
        <v>63</v>
      </c>
      <c r="O19" s="42">
        <f t="shared" si="1"/>
        <v>325</v>
      </c>
      <c r="P19" s="43">
        <f t="shared" si="2"/>
        <v>0.8376288659793815</v>
      </c>
    </row>
    <row r="20" spans="1:16" ht="11.25">
      <c r="A20" s="5" t="s">
        <v>233</v>
      </c>
      <c r="B20" s="37" t="s">
        <v>2</v>
      </c>
      <c r="C20" s="37">
        <f>SUM('By Lot'!C1012,'By Lot'!C1029)</f>
        <v>4</v>
      </c>
      <c r="D20" s="38">
        <f>SUM('By Lot'!D1012,'By Lot'!D1029)</f>
        <v>3</v>
      </c>
      <c r="E20" s="39">
        <f>SUM('By Lot'!E1012,'By Lot'!E1029)</f>
        <v>2</v>
      </c>
      <c r="F20" s="39">
        <f>SUM('By Lot'!F1012,'By Lot'!F1029)</f>
        <v>1</v>
      </c>
      <c r="G20" s="39">
        <f>SUM('By Lot'!G1012,'By Lot'!G1029)</f>
        <v>1</v>
      </c>
      <c r="H20" s="39">
        <f>SUM('By Lot'!H1012,'By Lot'!H1029)</f>
        <v>2</v>
      </c>
      <c r="I20" s="39">
        <f>SUM('By Lot'!I1012,'By Lot'!I1029)</f>
        <v>2</v>
      </c>
      <c r="J20" s="39">
        <f>SUM('By Lot'!J1012,'By Lot'!J1029)</f>
        <v>2</v>
      </c>
      <c r="K20" s="39">
        <f>SUM('By Lot'!K1012,'By Lot'!K1029)</f>
        <v>2</v>
      </c>
      <c r="L20" s="39">
        <f>SUM('By Lot'!L1012,'By Lot'!L1029)</f>
        <v>2</v>
      </c>
      <c r="M20" s="40">
        <f>SUM('By Lot'!M1012,'By Lot'!M1029)</f>
        <v>2</v>
      </c>
      <c r="N20" s="41">
        <f t="shared" si="0"/>
        <v>1</v>
      </c>
      <c r="O20" s="42">
        <f t="shared" si="1"/>
        <v>3</v>
      </c>
      <c r="P20" s="43">
        <f t="shared" si="2"/>
        <v>0.75</v>
      </c>
    </row>
    <row r="21" spans="1:16" ht="11.25">
      <c r="A21" s="5" t="s">
        <v>251</v>
      </c>
      <c r="B21" s="37" t="s">
        <v>568</v>
      </c>
      <c r="C21" s="37">
        <f>SUM('By Lot'!C1013,'By Lot'!C1030)</f>
        <v>23</v>
      </c>
      <c r="D21" s="38">
        <f>SUM('By Lot'!D1013,'By Lot'!D1030)</f>
        <v>17</v>
      </c>
      <c r="E21" s="39">
        <f>SUM('By Lot'!E1013,'By Lot'!E1030)</f>
        <v>10</v>
      </c>
      <c r="F21" s="39">
        <f>SUM('By Lot'!F1013,'By Lot'!F1030)</f>
        <v>8</v>
      </c>
      <c r="G21" s="39">
        <f>SUM('By Lot'!G1013,'By Lot'!G1030)</f>
        <v>4</v>
      </c>
      <c r="H21" s="39">
        <f>SUM('By Lot'!H1013,'By Lot'!H1030)</f>
        <v>7</v>
      </c>
      <c r="I21" s="39">
        <f>SUM('By Lot'!I1013,'By Lot'!I1030)</f>
        <v>10</v>
      </c>
      <c r="J21" s="39">
        <f>SUM('By Lot'!J1013,'By Lot'!J1030)</f>
        <v>8</v>
      </c>
      <c r="K21" s="39">
        <f>SUM('By Lot'!K1013,'By Lot'!K1030)</f>
        <v>10</v>
      </c>
      <c r="L21" s="39">
        <f>SUM('By Lot'!L1013,'By Lot'!L1030)</f>
        <v>13</v>
      </c>
      <c r="M21" s="40">
        <f>SUM('By Lot'!M1013,'By Lot'!M1030)</f>
        <v>18</v>
      </c>
      <c r="N21" s="41">
        <f t="shared" si="0"/>
        <v>4</v>
      </c>
      <c r="O21" s="42">
        <f t="shared" si="1"/>
        <v>19</v>
      </c>
      <c r="P21" s="43">
        <f t="shared" si="2"/>
        <v>0.8260869565217391</v>
      </c>
    </row>
    <row r="22" spans="1:16" ht="11.25">
      <c r="A22" s="5"/>
      <c r="B22" s="37" t="s">
        <v>3</v>
      </c>
      <c r="C22" s="37">
        <f>SUM('By Lot'!C1014,'By Lot'!C1031)</f>
        <v>5</v>
      </c>
      <c r="D22" s="38">
        <f>SUM('By Lot'!D1014,'By Lot'!D1031)</f>
        <v>1</v>
      </c>
      <c r="E22" s="39">
        <f>SUM('By Lot'!E1014,'By Lot'!E1031)</f>
        <v>1</v>
      </c>
      <c r="F22" s="39">
        <f>SUM('By Lot'!F1014,'By Lot'!F1031)</f>
        <v>1</v>
      </c>
      <c r="G22" s="39">
        <f>SUM('By Lot'!G1014,'By Lot'!G1031)</f>
        <v>2</v>
      </c>
      <c r="H22" s="39">
        <f>SUM('By Lot'!H1014,'By Lot'!H1031)</f>
        <v>2</v>
      </c>
      <c r="I22" s="39">
        <f>SUM('By Lot'!I1014,'By Lot'!I1031)</f>
        <v>2</v>
      </c>
      <c r="J22" s="39">
        <f>SUM('By Lot'!J1014,'By Lot'!J1031)</f>
        <v>1</v>
      </c>
      <c r="K22" s="39">
        <f>SUM('By Lot'!K1014,'By Lot'!K1031)</f>
        <v>1</v>
      </c>
      <c r="L22" s="39">
        <f>SUM('By Lot'!L1014,'By Lot'!L1031)</f>
        <v>2</v>
      </c>
      <c r="M22" s="40">
        <f>SUM('By Lot'!M1014,'By Lot'!M1031)</f>
        <v>4</v>
      </c>
      <c r="N22" s="41">
        <f t="shared" si="0"/>
        <v>1</v>
      </c>
      <c r="O22" s="42">
        <f t="shared" si="1"/>
        <v>4</v>
      </c>
      <c r="P22" s="43">
        <f t="shared" si="2"/>
        <v>0.8</v>
      </c>
    </row>
    <row r="23" spans="1:16" ht="11.25">
      <c r="A23" s="5"/>
      <c r="B23" s="37" t="s">
        <v>100</v>
      </c>
      <c r="C23" s="37">
        <f>SUM('By Lot'!C1021,'By Lot'!C1038)</f>
        <v>13</v>
      </c>
      <c r="D23" s="38">
        <f>SUM('By Lot'!D1021,'By Lot'!D1038)</f>
        <v>7</v>
      </c>
      <c r="E23" s="39">
        <f>SUM('By Lot'!E1021,'By Lot'!E1038)</f>
        <v>6</v>
      </c>
      <c r="F23" s="39">
        <f>SUM('By Lot'!F1021,'By Lot'!F1038)</f>
        <v>7</v>
      </c>
      <c r="G23" s="39">
        <f>SUM('By Lot'!G1021,'By Lot'!G1038)</f>
        <v>5</v>
      </c>
      <c r="H23" s="39">
        <f>SUM('By Lot'!H1021,'By Lot'!H1038)</f>
        <v>7</v>
      </c>
      <c r="I23" s="39">
        <f>SUM('By Lot'!I1021,'By Lot'!I1038)</f>
        <v>5</v>
      </c>
      <c r="J23" s="39">
        <f>SUM('By Lot'!J1021,'By Lot'!J1038)</f>
        <v>7</v>
      </c>
      <c r="K23" s="39">
        <f>SUM('By Lot'!K1021,'By Lot'!K1038)</f>
        <v>8</v>
      </c>
      <c r="L23" s="39">
        <f>SUM('By Lot'!L1021,'By Lot'!L1038)</f>
        <v>6</v>
      </c>
      <c r="M23" s="40">
        <f>SUM('By Lot'!M1021,'By Lot'!M1038)</f>
        <v>6</v>
      </c>
      <c r="N23" s="41">
        <f t="shared" si="0"/>
        <v>5</v>
      </c>
      <c r="O23" s="42">
        <f t="shared" si="1"/>
        <v>8</v>
      </c>
      <c r="P23" s="43">
        <f t="shared" si="2"/>
        <v>0.6153846153846154</v>
      </c>
    </row>
    <row r="24" spans="1:16" ht="11.25">
      <c r="A24" s="5"/>
      <c r="B24" s="37" t="s">
        <v>104</v>
      </c>
      <c r="C24" s="37">
        <f>SUM('By Lot'!C1022,'By Lot'!C1039)</f>
        <v>10</v>
      </c>
      <c r="D24" s="38">
        <f>SUM('By Lot'!D1022,'By Lot'!D1039)</f>
        <v>1</v>
      </c>
      <c r="E24" s="39">
        <f>SUM('By Lot'!E1022,'By Lot'!E1039)</f>
        <v>0</v>
      </c>
      <c r="F24" s="39">
        <f>SUM('By Lot'!F1022,'By Lot'!F1039)</f>
        <v>0</v>
      </c>
      <c r="G24" s="39">
        <f>SUM('By Lot'!G1022,'By Lot'!G1039)</f>
        <v>0</v>
      </c>
      <c r="H24" s="39">
        <f>SUM('By Lot'!H1022,'By Lot'!H1039)</f>
        <v>0</v>
      </c>
      <c r="I24" s="39">
        <f>SUM('By Lot'!I1022,'By Lot'!I1039)</f>
        <v>0</v>
      </c>
      <c r="J24" s="39">
        <f>SUM('By Lot'!J1022,'By Lot'!J1039)</f>
        <v>0</v>
      </c>
      <c r="K24" s="39">
        <f>SUM('By Lot'!K1022,'By Lot'!K1039)</f>
        <v>0</v>
      </c>
      <c r="L24" s="39">
        <f>SUM('By Lot'!L1022,'By Lot'!L1039)</f>
        <v>2</v>
      </c>
      <c r="M24" s="40">
        <f>SUM('By Lot'!M1022,'By Lot'!M1039)</f>
        <v>5</v>
      </c>
      <c r="N24" s="41">
        <f t="shared" si="0"/>
        <v>0</v>
      </c>
      <c r="O24" s="42">
        <f t="shared" si="1"/>
        <v>10</v>
      </c>
      <c r="P24" s="43">
        <f t="shared" si="2"/>
        <v>1</v>
      </c>
    </row>
    <row r="25" spans="1:16" ht="11.25">
      <c r="A25" s="5"/>
      <c r="B25" s="37" t="s">
        <v>284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285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Lot'!C1025,'By Lot'!C1042)</f>
        <v>1</v>
      </c>
      <c r="D27" s="38">
        <f>SUM('By Lot'!D1025,'By Lot'!D1042)</f>
        <v>1</v>
      </c>
      <c r="E27" s="39">
        <f>SUM('By Lot'!E1025,'By Lot'!E1042)</f>
        <v>1</v>
      </c>
      <c r="F27" s="39">
        <f>SUM('By Lot'!F1025,'By Lot'!F1042)</f>
        <v>1</v>
      </c>
      <c r="G27" s="39">
        <f>SUM('By Lot'!G1025,'By Lot'!G1042)</f>
        <v>0</v>
      </c>
      <c r="H27" s="39">
        <f>SUM('By Lot'!H1025,'By Lot'!H1042)</f>
        <v>0</v>
      </c>
      <c r="I27" s="39">
        <f>SUM('By Lot'!I1025,'By Lot'!I1042)</f>
        <v>0</v>
      </c>
      <c r="J27" s="39">
        <f>SUM('By Lot'!J1025,'By Lot'!J1042)</f>
        <v>0</v>
      </c>
      <c r="K27" s="39">
        <f>SUM('By Lot'!K1025,'By Lot'!K1042)</f>
        <v>1</v>
      </c>
      <c r="L27" s="39">
        <f>SUM('By Lot'!L1025,'By Lot'!L1042)</f>
        <v>1</v>
      </c>
      <c r="M27" s="40">
        <f>SUM('By Lot'!M1025,'By Lot'!M1042)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444</v>
      </c>
      <c r="D28" s="46">
        <f t="shared" si="4"/>
        <v>184</v>
      </c>
      <c r="E28" s="47">
        <f t="shared" si="4"/>
        <v>99</v>
      </c>
      <c r="F28" s="47">
        <f t="shared" si="4"/>
        <v>81</v>
      </c>
      <c r="G28" s="47">
        <f t="shared" si="4"/>
        <v>75</v>
      </c>
      <c r="H28" s="47">
        <f t="shared" si="4"/>
        <v>102</v>
      </c>
      <c r="I28" s="47">
        <f t="shared" si="4"/>
        <v>105</v>
      </c>
      <c r="J28" s="47">
        <f t="shared" si="4"/>
        <v>98</v>
      </c>
      <c r="K28" s="47">
        <f t="shared" si="4"/>
        <v>118</v>
      </c>
      <c r="L28" s="47">
        <f t="shared" si="4"/>
        <v>176</v>
      </c>
      <c r="M28" s="48">
        <f t="shared" si="4"/>
        <v>287</v>
      </c>
      <c r="N28" s="49">
        <f t="shared" si="0"/>
        <v>75</v>
      </c>
      <c r="O28" s="50">
        <f t="shared" si="1"/>
        <v>369</v>
      </c>
      <c r="P28" s="51">
        <f t="shared" si="2"/>
        <v>0.831081081081081</v>
      </c>
    </row>
    <row r="29" spans="1:16" ht="11.25">
      <c r="A29" s="36" t="s">
        <v>315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316</v>
      </c>
      <c r="B30" s="37" t="s">
        <v>1</v>
      </c>
      <c r="C30" s="37">
        <f>SUM('By Lot'!C1062,'By Lot'!C1079,'By Lot'!C1096)</f>
        <v>158</v>
      </c>
      <c r="D30" s="38">
        <f>SUM('By Lot'!D1062,'By Lot'!D1079,'By Lot'!D1096)</f>
        <v>89</v>
      </c>
      <c r="E30" s="39">
        <f>SUM('By Lot'!E1062,'By Lot'!E1079,'By Lot'!E1096)</f>
        <v>52</v>
      </c>
      <c r="F30" s="39">
        <f>SUM('By Lot'!F1062,'By Lot'!F1079,'By Lot'!F1096)</f>
        <v>44</v>
      </c>
      <c r="G30" s="39">
        <f>SUM('By Lot'!G1062,'By Lot'!G1079,'By Lot'!G1096)</f>
        <v>42</v>
      </c>
      <c r="H30" s="39">
        <f>SUM('By Lot'!H1062,'By Lot'!H1079,'By Lot'!H1096)</f>
        <v>49</v>
      </c>
      <c r="I30" s="39">
        <f>SUM('By Lot'!I1062,'By Lot'!I1079,'By Lot'!I1096)</f>
        <v>56</v>
      </c>
      <c r="J30" s="39">
        <f>SUM('By Lot'!J1062,'By Lot'!J1079,'By Lot'!J1096)</f>
        <v>45</v>
      </c>
      <c r="K30" s="39">
        <f>SUM('By Lot'!K1062,'By Lot'!K1079,'By Lot'!K1096)</f>
        <v>50</v>
      </c>
      <c r="L30" s="39">
        <f>SUM('By Lot'!L1062,'By Lot'!L1079,'By Lot'!L1096)</f>
        <v>65</v>
      </c>
      <c r="M30" s="40">
        <f>SUM('By Lot'!M1062,'By Lot'!M1079,'By Lot'!M1096)</f>
        <v>97</v>
      </c>
      <c r="N30" s="41">
        <f t="shared" si="0"/>
        <v>42</v>
      </c>
      <c r="O30" s="42">
        <f t="shared" si="1"/>
        <v>116</v>
      </c>
      <c r="P30" s="43">
        <f t="shared" si="2"/>
        <v>0.7341772151898734</v>
      </c>
    </row>
    <row r="31" spans="1:16" ht="11.25">
      <c r="A31" s="5" t="s">
        <v>233</v>
      </c>
      <c r="B31" s="37" t="s">
        <v>2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11.25">
      <c r="A32" s="5" t="s">
        <v>246</v>
      </c>
      <c r="B32" s="37" t="s">
        <v>568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Lot'!C1065,'By Lot'!C1082,'By Lot'!C1099)</f>
        <v>3</v>
      </c>
      <c r="D33" s="38">
        <f>SUM('By Lot'!D1065,'By Lot'!D1082,'By Lot'!D1099)</f>
        <v>2</v>
      </c>
      <c r="E33" s="39">
        <f>SUM('By Lot'!E1065,'By Lot'!E1082,'By Lot'!E1099)</f>
        <v>2</v>
      </c>
      <c r="F33" s="39">
        <f>SUM('By Lot'!F1065,'By Lot'!F1082,'By Lot'!F1099)</f>
        <v>2</v>
      </c>
      <c r="G33" s="39">
        <f>SUM('By Lot'!G1065,'By Lot'!G1082,'By Lot'!G1099)</f>
        <v>2</v>
      </c>
      <c r="H33" s="39">
        <f>SUM('By Lot'!H1065,'By Lot'!H1082,'By Lot'!H1099)</f>
        <v>2</v>
      </c>
      <c r="I33" s="39">
        <f>SUM('By Lot'!I1065,'By Lot'!I1082,'By Lot'!I1099)</f>
        <v>2</v>
      </c>
      <c r="J33" s="39">
        <f>SUM('By Lot'!J1065,'By Lot'!J1082,'By Lot'!J1099)</f>
        <v>2</v>
      </c>
      <c r="K33" s="39">
        <f>SUM('By Lot'!K1065,'By Lot'!K1082,'By Lot'!K1099)</f>
        <v>2</v>
      </c>
      <c r="L33" s="39">
        <f>SUM('By Lot'!L1065,'By Lot'!L1082,'By Lot'!L1099)</f>
        <v>2</v>
      </c>
      <c r="M33" s="40">
        <f>SUM('By Lot'!M1065,'By Lot'!M1082,'By Lot'!M1099)</f>
        <v>2</v>
      </c>
      <c r="N33" s="41">
        <f t="shared" si="0"/>
        <v>2</v>
      </c>
      <c r="O33" s="42">
        <f t="shared" si="1"/>
        <v>1</v>
      </c>
      <c r="P33" s="43">
        <f t="shared" si="2"/>
        <v>0.3333333333333333</v>
      </c>
    </row>
    <row r="34" spans="1:16" ht="11.25">
      <c r="A34" s="5"/>
      <c r="B34" s="37" t="s">
        <v>100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104</v>
      </c>
      <c r="C35" s="37">
        <f>SUM('By Lot'!C1073,'By Lot'!C1090,'By Lot'!C1107)</f>
        <v>2</v>
      </c>
      <c r="D35" s="38">
        <f>SUM('By Lot'!D1073,'By Lot'!D1090,'By Lot'!D1107)</f>
        <v>2</v>
      </c>
      <c r="E35" s="39">
        <f>SUM('By Lot'!E1073,'By Lot'!E1090,'By Lot'!E1107)</f>
        <v>1</v>
      </c>
      <c r="F35" s="39">
        <f>SUM('By Lot'!F1073,'By Lot'!F1090,'By Lot'!F1107)</f>
        <v>1</v>
      </c>
      <c r="G35" s="39">
        <f>SUM('By Lot'!G1073,'By Lot'!G1090,'By Lot'!G1107)</f>
        <v>1</v>
      </c>
      <c r="H35" s="39">
        <f>SUM('By Lot'!H1073,'By Lot'!H1090,'By Lot'!H1107)</f>
        <v>1</v>
      </c>
      <c r="I35" s="39">
        <f>SUM('By Lot'!I1073,'By Lot'!I1090,'By Lot'!I1107)</f>
        <v>1</v>
      </c>
      <c r="J35" s="39">
        <f>SUM('By Lot'!J1073,'By Lot'!J1090,'By Lot'!J1107)</f>
        <v>1</v>
      </c>
      <c r="K35" s="39">
        <f>SUM('By Lot'!K1073,'By Lot'!K1090,'By Lot'!K1107)</f>
        <v>1</v>
      </c>
      <c r="L35" s="39">
        <f>SUM('By Lot'!L1073,'By Lot'!L1090,'By Lot'!L1107)</f>
        <v>1</v>
      </c>
      <c r="M35" s="40">
        <f>SUM('By Lot'!M1073,'By Lot'!M1090,'By Lot'!M1107)</f>
        <v>1</v>
      </c>
      <c r="N35" s="41">
        <f t="shared" si="0"/>
        <v>1</v>
      </c>
      <c r="O35" s="42">
        <f t="shared" si="1"/>
        <v>1</v>
      </c>
      <c r="P35" s="43">
        <f t="shared" si="2"/>
        <v>0.5</v>
      </c>
    </row>
    <row r="36" spans="1:16" ht="11.25">
      <c r="A36" s="5"/>
      <c r="B36" s="37" t="s">
        <v>284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285</v>
      </c>
      <c r="C37" s="37">
        <f>SUM('By Lot'!C1075,'By Lot'!C1092,'By Lot'!C1109)</f>
        <v>1</v>
      </c>
      <c r="D37" s="38">
        <f>SUM('By Lot'!D1075,'By Lot'!D1092,'By Lot'!D1109)</f>
        <v>1</v>
      </c>
      <c r="E37" s="39">
        <f>SUM('By Lot'!E1075,'By Lot'!E1092,'By Lot'!E1109)</f>
        <v>1</v>
      </c>
      <c r="F37" s="39">
        <f>SUM('By Lot'!F1075,'By Lot'!F1092,'By Lot'!F1109)</f>
        <v>1</v>
      </c>
      <c r="G37" s="39">
        <f>SUM('By Lot'!G1075,'By Lot'!G1092,'By Lot'!G1109)</f>
        <v>1</v>
      </c>
      <c r="H37" s="39">
        <f>SUM('By Lot'!H1075,'By Lot'!H1092,'By Lot'!H1109)</f>
        <v>1</v>
      </c>
      <c r="I37" s="39">
        <f>SUM('By Lot'!I1075,'By Lot'!I1092,'By Lot'!I1109)</f>
        <v>1</v>
      </c>
      <c r="J37" s="39">
        <f>SUM('By Lot'!J1075,'By Lot'!J1092,'By Lot'!J1109)</f>
        <v>1</v>
      </c>
      <c r="K37" s="39">
        <f>SUM('By Lot'!K1075,'By Lot'!K1092,'By Lot'!K1109)</f>
        <v>1</v>
      </c>
      <c r="L37" s="39">
        <f>SUM('By Lot'!L1075,'By Lot'!L1092,'By Lot'!L1109)</f>
        <v>1</v>
      </c>
      <c r="M37" s="40">
        <f>SUM('By Lot'!M1075,'By Lot'!M1092,'By Lot'!M1109)</f>
        <v>1</v>
      </c>
      <c r="N37" s="41">
        <f t="shared" si="0"/>
        <v>1</v>
      </c>
      <c r="O37" s="42">
        <f t="shared" si="1"/>
        <v>0</v>
      </c>
      <c r="P37" s="43">
        <f t="shared" si="2"/>
        <v>0</v>
      </c>
    </row>
    <row r="38" spans="1:16" ht="11.25">
      <c r="A38" s="5"/>
      <c r="B38" s="37" t="s">
        <v>4</v>
      </c>
      <c r="C38" s="37">
        <f>SUM('By Lot'!C1076,'By Lot'!C1093,'By Lot'!C1110)</f>
        <v>3</v>
      </c>
      <c r="D38" s="38">
        <f>SUM('By Lot'!D1076,'By Lot'!D1093,'By Lot'!D1110)</f>
        <v>3</v>
      </c>
      <c r="E38" s="39">
        <f>SUM('By Lot'!E1076,'By Lot'!E1093,'By Lot'!E1110)</f>
        <v>2</v>
      </c>
      <c r="F38" s="39">
        <f>SUM('By Lot'!F1076,'By Lot'!F1093,'By Lot'!F1110)</f>
        <v>2</v>
      </c>
      <c r="G38" s="39">
        <f>SUM('By Lot'!G1076,'By Lot'!G1093,'By Lot'!G1110)</f>
        <v>2</v>
      </c>
      <c r="H38" s="39">
        <f>SUM('By Lot'!H1076,'By Lot'!H1093,'By Lot'!H1110)</f>
        <v>3</v>
      </c>
      <c r="I38" s="39">
        <f>SUM('By Lot'!I1076,'By Lot'!I1093,'By Lot'!I1110)</f>
        <v>3</v>
      </c>
      <c r="J38" s="39">
        <f>SUM('By Lot'!J1076,'By Lot'!J1093,'By Lot'!J1110)</f>
        <v>2</v>
      </c>
      <c r="K38" s="39">
        <f>SUM('By Lot'!K1076,'By Lot'!K1093,'By Lot'!K1110)</f>
        <v>2</v>
      </c>
      <c r="L38" s="39">
        <f>SUM('By Lot'!L1076,'By Lot'!L1093,'By Lot'!L1110)</f>
        <v>2</v>
      </c>
      <c r="M38" s="40">
        <f>SUM('By Lot'!M1076,'By Lot'!M1093,'By Lot'!M1110)</f>
        <v>3</v>
      </c>
      <c r="N38" s="41">
        <f t="shared" si="0"/>
        <v>2</v>
      </c>
      <c r="O38" s="42">
        <f t="shared" si="1"/>
        <v>1</v>
      </c>
      <c r="P38" s="43">
        <f t="shared" si="2"/>
        <v>0.3333333333333333</v>
      </c>
    </row>
    <row r="39" spans="1:16" ht="11.25">
      <c r="A39" s="44"/>
      <c r="B39" s="45" t="s">
        <v>5</v>
      </c>
      <c r="C39" s="45">
        <f aca="true" t="shared" si="5" ref="C39:M39">SUM(C29:C38)</f>
        <v>167</v>
      </c>
      <c r="D39" s="46">
        <f t="shared" si="5"/>
        <v>97</v>
      </c>
      <c r="E39" s="47">
        <f t="shared" si="5"/>
        <v>58</v>
      </c>
      <c r="F39" s="47">
        <f t="shared" si="5"/>
        <v>50</v>
      </c>
      <c r="G39" s="47">
        <f t="shared" si="5"/>
        <v>48</v>
      </c>
      <c r="H39" s="47">
        <f t="shared" si="5"/>
        <v>56</v>
      </c>
      <c r="I39" s="47">
        <f t="shared" si="5"/>
        <v>63</v>
      </c>
      <c r="J39" s="47">
        <f t="shared" si="5"/>
        <v>51</v>
      </c>
      <c r="K39" s="47">
        <f t="shared" si="5"/>
        <v>56</v>
      </c>
      <c r="L39" s="47">
        <f t="shared" si="5"/>
        <v>71</v>
      </c>
      <c r="M39" s="48">
        <f t="shared" si="5"/>
        <v>104</v>
      </c>
      <c r="N39" s="49">
        <f t="shared" si="0"/>
        <v>48</v>
      </c>
      <c r="O39" s="50">
        <f t="shared" si="1"/>
        <v>119</v>
      </c>
      <c r="P39" s="51">
        <f t="shared" si="2"/>
        <v>0.7125748502994012</v>
      </c>
    </row>
    <row r="40" spans="1:16" ht="11.25">
      <c r="A40" s="36" t="s">
        <v>171</v>
      </c>
      <c r="B40" s="37" t="s">
        <v>0</v>
      </c>
      <c r="C40" s="37">
        <f>SUM('By Lot'!C1384,'By Lot'!C1401,'By Lot'!C1418,'By Lot'!C1435,'By Lot'!C1452,'By Lot'!C1469)</f>
        <v>169</v>
      </c>
      <c r="D40" s="38">
        <f>SUM('By Lot'!D1384,'By Lot'!D1401,'By Lot'!D1418,'By Lot'!D1435,'By Lot'!D1452,'By Lot'!D1469)</f>
        <v>118</v>
      </c>
      <c r="E40" s="39">
        <f>SUM('By Lot'!E1384,'By Lot'!E1401,'By Lot'!E1418,'By Lot'!E1435,'By Lot'!E1452,'By Lot'!E1469)</f>
        <v>82</v>
      </c>
      <c r="F40" s="39">
        <f>SUM('By Lot'!F1384,'By Lot'!F1401,'By Lot'!F1418,'By Lot'!F1435,'By Lot'!F1452,'By Lot'!F1469)</f>
        <v>65</v>
      </c>
      <c r="G40" s="39">
        <f>SUM('By Lot'!G1384,'By Lot'!G1401,'By Lot'!G1418,'By Lot'!G1435,'By Lot'!G1452,'By Lot'!G1469)</f>
        <v>56</v>
      </c>
      <c r="H40" s="39">
        <f>SUM('By Lot'!H1384,'By Lot'!H1401,'By Lot'!H1418,'By Lot'!H1435,'By Lot'!H1452,'By Lot'!H1469)</f>
        <v>55</v>
      </c>
      <c r="I40" s="39">
        <f>SUM('By Lot'!I1384,'By Lot'!I1401,'By Lot'!I1418,'By Lot'!I1435,'By Lot'!I1452,'By Lot'!I1469)</f>
        <v>59</v>
      </c>
      <c r="J40" s="39">
        <f>SUM('By Lot'!J1384,'By Lot'!J1401,'By Lot'!J1418,'By Lot'!J1435,'By Lot'!J1452,'By Lot'!J1469)</f>
        <v>56</v>
      </c>
      <c r="K40" s="39">
        <f>SUM('By Lot'!K1384,'By Lot'!K1401,'By Lot'!K1418,'By Lot'!K1435,'By Lot'!K1452,'By Lot'!K1469)</f>
        <v>58</v>
      </c>
      <c r="L40" s="39">
        <f>SUM('By Lot'!L1384,'By Lot'!L1401,'By Lot'!L1418,'By Lot'!L1435,'By Lot'!L1452,'By Lot'!L1469)</f>
        <v>73</v>
      </c>
      <c r="M40" s="40">
        <f>SUM('By Lot'!M1384,'By Lot'!M1401,'By Lot'!M1418,'By Lot'!M1435,'By Lot'!M1452,'By Lot'!M1469)</f>
        <v>94</v>
      </c>
      <c r="N40" s="41">
        <f t="shared" si="0"/>
        <v>55</v>
      </c>
      <c r="O40" s="42">
        <f t="shared" si="1"/>
        <v>114</v>
      </c>
      <c r="P40" s="43">
        <f t="shared" si="2"/>
        <v>0.6745562130177515</v>
      </c>
    </row>
    <row r="41" spans="1:16" ht="11.25">
      <c r="A41" s="5"/>
      <c r="B41" s="37" t="s">
        <v>1</v>
      </c>
      <c r="C41" s="37">
        <f>SUM('By Lot'!C1385,'By Lot'!C1402,'By Lot'!C1419,'By Lot'!C1436,'By Lot'!C1453,'By Lot'!C1470)</f>
        <v>275</v>
      </c>
      <c r="D41" s="38">
        <f>SUM('By Lot'!D1385,'By Lot'!D1402,'By Lot'!D1419,'By Lot'!D1436,'By Lot'!D1453,'By Lot'!D1470)</f>
        <v>82</v>
      </c>
      <c r="E41" s="39">
        <f>SUM('By Lot'!E1385,'By Lot'!E1402,'By Lot'!E1419,'By Lot'!E1436,'By Lot'!E1453,'By Lot'!E1470)</f>
        <v>42</v>
      </c>
      <c r="F41" s="39">
        <f>SUM('By Lot'!F1385,'By Lot'!F1402,'By Lot'!F1419,'By Lot'!F1436,'By Lot'!F1453,'By Lot'!F1470)</f>
        <v>22</v>
      </c>
      <c r="G41" s="39">
        <f>SUM('By Lot'!G1385,'By Lot'!G1402,'By Lot'!G1419,'By Lot'!G1436,'By Lot'!G1453,'By Lot'!G1470)</f>
        <v>2</v>
      </c>
      <c r="H41" s="39">
        <f>SUM('By Lot'!H1385,'By Lot'!H1402,'By Lot'!H1419,'By Lot'!H1436,'By Lot'!H1453,'By Lot'!H1470)</f>
        <v>3</v>
      </c>
      <c r="I41" s="39">
        <f>SUM('By Lot'!I1385,'By Lot'!I1402,'By Lot'!I1419,'By Lot'!I1436,'By Lot'!I1453,'By Lot'!I1470)</f>
        <v>13</v>
      </c>
      <c r="J41" s="39">
        <f>SUM('By Lot'!J1385,'By Lot'!J1402,'By Lot'!J1419,'By Lot'!J1436,'By Lot'!J1453,'By Lot'!J1470)</f>
        <v>19</v>
      </c>
      <c r="K41" s="39">
        <f>SUM('By Lot'!K1385,'By Lot'!K1402,'By Lot'!K1419,'By Lot'!K1436,'By Lot'!K1453,'By Lot'!K1470)</f>
        <v>53</v>
      </c>
      <c r="L41" s="39">
        <f>SUM('By Lot'!L1385,'By Lot'!L1402,'By Lot'!L1419,'By Lot'!L1436,'By Lot'!L1453,'By Lot'!L1470)</f>
        <v>98</v>
      </c>
      <c r="M41" s="40">
        <f>SUM('By Lot'!M1385,'By Lot'!M1402,'By Lot'!M1419,'By Lot'!M1436,'By Lot'!M1453,'By Lot'!M1470)</f>
        <v>159</v>
      </c>
      <c r="N41" s="41">
        <f t="shared" si="0"/>
        <v>2</v>
      </c>
      <c r="O41" s="42">
        <f t="shared" si="1"/>
        <v>273</v>
      </c>
      <c r="P41" s="43">
        <f t="shared" si="2"/>
        <v>0.9927272727272727</v>
      </c>
    </row>
    <row r="42" spans="1:16" ht="11.25">
      <c r="A42" s="5"/>
      <c r="B42" s="37" t="s">
        <v>2</v>
      </c>
      <c r="C42" s="37">
        <f>SUM('By Lot'!C1386,'By Lot'!C1403,'By Lot'!C1420,'By Lot'!C1437,'By Lot'!C1454,'By Lot'!C1471)</f>
        <v>110</v>
      </c>
      <c r="D42" s="38">
        <f>SUM('By Lot'!D1386,'By Lot'!D1403,'By Lot'!D1420,'By Lot'!D1437,'By Lot'!D1454,'By Lot'!D1471)</f>
        <v>10</v>
      </c>
      <c r="E42" s="39">
        <f>SUM('By Lot'!E1386,'By Lot'!E1403,'By Lot'!E1420,'By Lot'!E1437,'By Lot'!E1454,'By Lot'!E1471)</f>
        <v>0</v>
      </c>
      <c r="F42" s="39">
        <f>SUM('By Lot'!F1386,'By Lot'!F1403,'By Lot'!F1420,'By Lot'!F1437,'By Lot'!F1454,'By Lot'!F1471)</f>
        <v>0</v>
      </c>
      <c r="G42" s="39">
        <f>SUM('By Lot'!G1386,'By Lot'!G1403,'By Lot'!G1420,'By Lot'!G1437,'By Lot'!G1454,'By Lot'!G1471)</f>
        <v>3</v>
      </c>
      <c r="H42" s="39">
        <f>SUM('By Lot'!H1386,'By Lot'!H1403,'By Lot'!H1420,'By Lot'!H1437,'By Lot'!H1454,'By Lot'!H1471)</f>
        <v>2</v>
      </c>
      <c r="I42" s="39">
        <f>SUM('By Lot'!I1386,'By Lot'!I1403,'By Lot'!I1420,'By Lot'!I1437,'By Lot'!I1454,'By Lot'!I1471)</f>
        <v>10</v>
      </c>
      <c r="J42" s="39">
        <f>SUM('By Lot'!J1386,'By Lot'!J1403,'By Lot'!J1420,'By Lot'!J1437,'By Lot'!J1454,'By Lot'!J1471)</f>
        <v>17</v>
      </c>
      <c r="K42" s="39">
        <f>SUM('By Lot'!K1386,'By Lot'!K1403,'By Lot'!K1420,'By Lot'!K1437,'By Lot'!K1454,'By Lot'!K1471)</f>
        <v>37</v>
      </c>
      <c r="L42" s="39">
        <f>SUM('By Lot'!L1386,'By Lot'!L1403,'By Lot'!L1420,'By Lot'!L1437,'By Lot'!L1454,'By Lot'!L1471)</f>
        <v>52</v>
      </c>
      <c r="M42" s="40">
        <f>SUM('By Lot'!M1386,'By Lot'!M1403,'By Lot'!M1420,'By Lot'!M1437,'By Lot'!M1454,'By Lot'!M1471)</f>
        <v>65</v>
      </c>
      <c r="N42" s="41">
        <f t="shared" si="0"/>
        <v>0</v>
      </c>
      <c r="O42" s="42">
        <f t="shared" si="1"/>
        <v>110</v>
      </c>
      <c r="P42" s="43">
        <f t="shared" si="2"/>
        <v>1</v>
      </c>
    </row>
    <row r="43" spans="1:16" ht="11.25">
      <c r="A43" s="5"/>
      <c r="B43" s="37" t="s">
        <v>568</v>
      </c>
      <c r="C43" s="37">
        <f>SUM('By Lot'!C1387,'By Lot'!C1404,'By Lot'!C1421,'By Lot'!C1438,'By Lot'!C1455,'By Lot'!C1472)</f>
        <v>153</v>
      </c>
      <c r="D43" s="38">
        <f>SUM('By Lot'!D1387,'By Lot'!D1404,'By Lot'!D1421,'By Lot'!D1438,'By Lot'!D1455,'By Lot'!D1472)</f>
        <v>129</v>
      </c>
      <c r="E43" s="39">
        <f>SUM('By Lot'!E1387,'By Lot'!E1404,'By Lot'!E1421,'By Lot'!E1438,'By Lot'!E1455,'By Lot'!E1472)</f>
        <v>110</v>
      </c>
      <c r="F43" s="39">
        <f>SUM('By Lot'!F1387,'By Lot'!F1404,'By Lot'!F1421,'By Lot'!F1438,'By Lot'!F1455,'By Lot'!F1472)</f>
        <v>91</v>
      </c>
      <c r="G43" s="39">
        <f>SUM('By Lot'!G1387,'By Lot'!G1404,'By Lot'!G1421,'By Lot'!G1438,'By Lot'!G1455,'By Lot'!G1472)</f>
        <v>72</v>
      </c>
      <c r="H43" s="39">
        <f>SUM('By Lot'!H1387,'By Lot'!H1404,'By Lot'!H1421,'By Lot'!H1438,'By Lot'!H1455,'By Lot'!H1472)</f>
        <v>77</v>
      </c>
      <c r="I43" s="39">
        <f>SUM('By Lot'!I1387,'By Lot'!I1404,'By Lot'!I1421,'By Lot'!I1438,'By Lot'!I1455,'By Lot'!I1472)</f>
        <v>90</v>
      </c>
      <c r="J43" s="39">
        <f>SUM('By Lot'!J1387,'By Lot'!J1404,'By Lot'!J1421,'By Lot'!J1438,'By Lot'!J1455,'By Lot'!J1472)</f>
        <v>86</v>
      </c>
      <c r="K43" s="39">
        <f>SUM('By Lot'!K1387,'By Lot'!K1404,'By Lot'!K1421,'By Lot'!K1438,'By Lot'!K1455,'By Lot'!K1472)</f>
        <v>95</v>
      </c>
      <c r="L43" s="39">
        <f>SUM('By Lot'!L1387,'By Lot'!L1404,'By Lot'!L1421,'By Lot'!L1438,'By Lot'!L1455,'By Lot'!L1472)</f>
        <v>107</v>
      </c>
      <c r="M43" s="40">
        <f>SUM('By Lot'!M1387,'By Lot'!M1404,'By Lot'!M1421,'By Lot'!M1438,'By Lot'!M1455,'By Lot'!M1472)</f>
        <v>106</v>
      </c>
      <c r="N43" s="41">
        <f t="shared" si="0"/>
        <v>72</v>
      </c>
      <c r="O43" s="42">
        <f t="shared" si="1"/>
        <v>81</v>
      </c>
      <c r="P43" s="43">
        <f t="shared" si="2"/>
        <v>0.5294117647058824</v>
      </c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100</v>
      </c>
      <c r="C45" s="37">
        <f>SUM('By Lot'!C1395,'By Lot'!C1412,'By Lot'!C1429,'By Lot'!C1446,'By Lot'!C1463,'By Lot'!C1480)</f>
        <v>126</v>
      </c>
      <c r="D45" s="38">
        <f>SUM('By Lot'!D1395,'By Lot'!D1412,'By Lot'!D1429,'By Lot'!D1446,'By Lot'!D1463,'By Lot'!D1480)</f>
        <v>115</v>
      </c>
      <c r="E45" s="39">
        <f>SUM('By Lot'!E1395,'By Lot'!E1412,'By Lot'!E1429,'By Lot'!E1446,'By Lot'!E1463,'By Lot'!E1480)</f>
        <v>101</v>
      </c>
      <c r="F45" s="39">
        <f>SUM('By Lot'!F1395,'By Lot'!F1412,'By Lot'!F1429,'By Lot'!F1446,'By Lot'!F1463,'By Lot'!F1480)</f>
        <v>83</v>
      </c>
      <c r="G45" s="39">
        <f>SUM('By Lot'!G1395,'By Lot'!G1412,'By Lot'!G1429,'By Lot'!G1446,'By Lot'!G1463,'By Lot'!G1480)</f>
        <v>68</v>
      </c>
      <c r="H45" s="39">
        <f>SUM('By Lot'!H1395,'By Lot'!H1412,'By Lot'!H1429,'By Lot'!H1446,'By Lot'!H1463,'By Lot'!H1480)</f>
        <v>66</v>
      </c>
      <c r="I45" s="39">
        <f>SUM('By Lot'!I1395,'By Lot'!I1412,'By Lot'!I1429,'By Lot'!I1446,'By Lot'!I1463,'By Lot'!I1480)</f>
        <v>70</v>
      </c>
      <c r="J45" s="39">
        <f>SUM('By Lot'!J1395,'By Lot'!J1412,'By Lot'!J1429,'By Lot'!J1446,'By Lot'!J1463,'By Lot'!J1480)</f>
        <v>70</v>
      </c>
      <c r="K45" s="39">
        <f>SUM('By Lot'!K1395,'By Lot'!K1412,'By Lot'!K1429,'By Lot'!K1446,'By Lot'!K1463,'By Lot'!K1480)</f>
        <v>74</v>
      </c>
      <c r="L45" s="39">
        <f>SUM('By Lot'!L1395,'By Lot'!L1412,'By Lot'!L1429,'By Lot'!L1446,'By Lot'!L1463,'By Lot'!L1480)</f>
        <v>79</v>
      </c>
      <c r="M45" s="40">
        <f>SUM('By Lot'!M1395,'By Lot'!M1412,'By Lot'!M1429,'By Lot'!M1446,'By Lot'!M1463,'By Lot'!M1480)</f>
        <v>88</v>
      </c>
      <c r="N45" s="41">
        <f t="shared" si="0"/>
        <v>66</v>
      </c>
      <c r="O45" s="42">
        <f t="shared" si="1"/>
        <v>60</v>
      </c>
      <c r="P45" s="43">
        <f t="shared" si="2"/>
        <v>0.47619047619047616</v>
      </c>
    </row>
    <row r="46" spans="1:16" ht="11.25">
      <c r="A46" s="5"/>
      <c r="B46" s="37" t="s">
        <v>104</v>
      </c>
      <c r="C46" s="37">
        <f>SUM('By Lot'!C1396,'By Lot'!C1413,'By Lot'!C1430,'By Lot'!C1447,'By Lot'!C1464,'By Lot'!C1481)</f>
        <v>19</v>
      </c>
      <c r="D46" s="38">
        <f>SUM('By Lot'!D1396,'By Lot'!D1413,'By Lot'!D1430,'By Lot'!D1447,'By Lot'!D1464,'By Lot'!D1481)</f>
        <v>17</v>
      </c>
      <c r="E46" s="39">
        <f>SUM('By Lot'!E1396,'By Lot'!E1413,'By Lot'!E1430,'By Lot'!E1447,'By Lot'!E1464,'By Lot'!E1481)</f>
        <v>16</v>
      </c>
      <c r="F46" s="39">
        <f>SUM('By Lot'!F1396,'By Lot'!F1413,'By Lot'!F1430,'By Lot'!F1447,'By Lot'!F1464,'By Lot'!F1481)</f>
        <v>16</v>
      </c>
      <c r="G46" s="39">
        <f>SUM('By Lot'!G1396,'By Lot'!G1413,'By Lot'!G1430,'By Lot'!G1447,'By Lot'!G1464,'By Lot'!G1481)</f>
        <v>13</v>
      </c>
      <c r="H46" s="39">
        <f>SUM('By Lot'!H1396,'By Lot'!H1413,'By Lot'!H1430,'By Lot'!H1447,'By Lot'!H1464,'By Lot'!H1481)</f>
        <v>13</v>
      </c>
      <c r="I46" s="39">
        <f>SUM('By Lot'!I1396,'By Lot'!I1413,'By Lot'!I1430,'By Lot'!I1447,'By Lot'!I1464,'By Lot'!I1481)</f>
        <v>14</v>
      </c>
      <c r="J46" s="39">
        <f>SUM('By Lot'!J1396,'By Lot'!J1413,'By Lot'!J1430,'By Lot'!J1447,'By Lot'!J1464,'By Lot'!J1481)</f>
        <v>13</v>
      </c>
      <c r="K46" s="39">
        <f>SUM('By Lot'!K1396,'By Lot'!K1413,'By Lot'!K1430,'By Lot'!K1447,'By Lot'!K1464,'By Lot'!K1481)</f>
        <v>15</v>
      </c>
      <c r="L46" s="39">
        <f>SUM('By Lot'!L1396,'By Lot'!L1413,'By Lot'!L1430,'By Lot'!L1447,'By Lot'!L1464,'By Lot'!L1481)</f>
        <v>16</v>
      </c>
      <c r="M46" s="40">
        <f>SUM('By Lot'!M1396,'By Lot'!M1413,'By Lot'!M1430,'By Lot'!M1447,'By Lot'!M1464,'By Lot'!M1481)</f>
        <v>16</v>
      </c>
      <c r="N46" s="41">
        <f t="shared" si="0"/>
        <v>13</v>
      </c>
      <c r="O46" s="42">
        <f t="shared" si="1"/>
        <v>6</v>
      </c>
      <c r="P46" s="43">
        <f t="shared" si="2"/>
        <v>0.3157894736842105</v>
      </c>
    </row>
    <row r="47" spans="1:16" ht="11.25">
      <c r="A47" s="5"/>
      <c r="B47" s="37" t="s">
        <v>284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852</v>
      </c>
      <c r="D50" s="46">
        <f t="shared" si="6"/>
        <v>471</v>
      </c>
      <c r="E50" s="47">
        <f t="shared" si="6"/>
        <v>351</v>
      </c>
      <c r="F50" s="47">
        <f t="shared" si="6"/>
        <v>277</v>
      </c>
      <c r="G50" s="47">
        <f t="shared" si="6"/>
        <v>214</v>
      </c>
      <c r="H50" s="47">
        <f t="shared" si="6"/>
        <v>216</v>
      </c>
      <c r="I50" s="47">
        <f t="shared" si="6"/>
        <v>256</v>
      </c>
      <c r="J50" s="47">
        <f t="shared" si="6"/>
        <v>261</v>
      </c>
      <c r="K50" s="47">
        <f t="shared" si="6"/>
        <v>332</v>
      </c>
      <c r="L50" s="47">
        <f t="shared" si="6"/>
        <v>425</v>
      </c>
      <c r="M50" s="48">
        <f t="shared" si="6"/>
        <v>528</v>
      </c>
      <c r="N50" s="49">
        <f t="shared" si="0"/>
        <v>214</v>
      </c>
      <c r="O50" s="50">
        <f t="shared" si="1"/>
        <v>638</v>
      </c>
      <c r="P50" s="51">
        <f t="shared" si="2"/>
        <v>0.7488262910798122</v>
      </c>
    </row>
    <row r="51" spans="1:16" ht="11.25">
      <c r="A51" s="36" t="s">
        <v>172</v>
      </c>
      <c r="B51" s="37" t="s">
        <v>0</v>
      </c>
      <c r="C51" s="37">
        <f>SUM('By Lot'!C2115,'By Lot'!C2132,'By Lot'!C2149,'By Lot'!C2166,'By Lot'!C2183,'By Lot'!C2200,'By Lot'!C2217,'By Lot'!C2234,'By Lot'!C2251,'By Lot'!C2268,'By Lot'!C2285,'By Lot'!C2302,'By Lot'!C2319,'By Lot'!C2336)</f>
        <v>198</v>
      </c>
      <c r="D51" s="38">
        <f>SUM('By Lot'!D2115,'By Lot'!D2132,'By Lot'!D2149,'By Lot'!D2166,'By Lot'!D2183,'By Lot'!D2200,'By Lot'!D2217,'By Lot'!D2234,'By Lot'!D2251,'By Lot'!D2268,'By Lot'!D2285,'By Lot'!D2302,'By Lot'!D2319,'By Lot'!D2336)</f>
        <v>97</v>
      </c>
      <c r="E51" s="39">
        <f>SUM('By Lot'!E2115,'By Lot'!E2132,'By Lot'!E2149,'By Lot'!E2166,'By Lot'!E2183,'By Lot'!E2200,'By Lot'!E2217,'By Lot'!E2234,'By Lot'!E2251,'By Lot'!E2268,'By Lot'!E2285,'By Lot'!E2302,'By Lot'!E2319,'By Lot'!E2336)</f>
        <v>59</v>
      </c>
      <c r="F51" s="39">
        <f>SUM('By Lot'!F2115,'By Lot'!F2132,'By Lot'!F2149,'By Lot'!F2166,'By Lot'!F2183,'By Lot'!F2200,'By Lot'!F2217,'By Lot'!F2234,'By Lot'!F2251,'By Lot'!F2268,'By Lot'!F2285,'By Lot'!F2302,'By Lot'!F2319,'By Lot'!F2336)</f>
        <v>47</v>
      </c>
      <c r="G51" s="39">
        <f>SUM('By Lot'!G2115,'By Lot'!G2132,'By Lot'!G2149,'By Lot'!G2166,'By Lot'!G2183,'By Lot'!G2200,'By Lot'!G2217,'By Lot'!G2234,'By Lot'!G2251,'By Lot'!G2268,'By Lot'!G2285,'By Lot'!G2302,'By Lot'!G2319,'By Lot'!G2336)</f>
        <v>35</v>
      </c>
      <c r="H51" s="39">
        <f>SUM('By Lot'!H2115,'By Lot'!H2132,'By Lot'!H2149,'By Lot'!H2166,'By Lot'!H2183,'By Lot'!H2200,'By Lot'!H2217,'By Lot'!H2234,'By Lot'!H2251,'By Lot'!H2268,'By Lot'!H2285,'By Lot'!H2302,'By Lot'!H2319,'By Lot'!H2336)</f>
        <v>33</v>
      </c>
      <c r="I51" s="39">
        <f>SUM('By Lot'!I2115,'By Lot'!I2132,'By Lot'!I2149,'By Lot'!I2166,'By Lot'!I2183,'By Lot'!I2200,'By Lot'!I2217,'By Lot'!I2234,'By Lot'!I2251,'By Lot'!I2268,'By Lot'!I2285,'By Lot'!I2302,'By Lot'!I2319,'By Lot'!I2336)</f>
        <v>37</v>
      </c>
      <c r="J51" s="39">
        <f>SUM('By Lot'!J2115,'By Lot'!J2132,'By Lot'!J2149,'By Lot'!J2166,'By Lot'!J2183,'By Lot'!J2200,'By Lot'!J2217,'By Lot'!J2234,'By Lot'!J2251,'By Lot'!J2268,'By Lot'!J2285,'By Lot'!J2302,'By Lot'!J2319,'By Lot'!J2336)</f>
        <v>30</v>
      </c>
      <c r="K51" s="39">
        <f>SUM('By Lot'!K2115,'By Lot'!K2132,'By Lot'!K2149,'By Lot'!K2166,'By Lot'!K2183,'By Lot'!K2200,'By Lot'!K2217,'By Lot'!K2234,'By Lot'!K2251,'By Lot'!K2268,'By Lot'!K2285,'By Lot'!K2302,'By Lot'!K2319,'By Lot'!K2336)</f>
        <v>40</v>
      </c>
      <c r="L51" s="39">
        <f>SUM('By Lot'!L2115,'By Lot'!L2132,'By Lot'!L2149,'By Lot'!L2166,'By Lot'!L2183,'By Lot'!L2200,'By Lot'!L2217,'By Lot'!L2234,'By Lot'!L2251,'By Lot'!L2268,'By Lot'!L2285,'By Lot'!L2302,'By Lot'!L2319,'By Lot'!L2336)</f>
        <v>54</v>
      </c>
      <c r="M51" s="40">
        <f>SUM('By Lot'!M2115,'By Lot'!M2132,'By Lot'!M2149,'By Lot'!M2166,'By Lot'!M2183,'By Lot'!M2200,'By Lot'!M2217,'By Lot'!M2234,'By Lot'!M2251,'By Lot'!M2268,'By Lot'!M2285,'By Lot'!M2302,'By Lot'!M2319,'By Lot'!M2336)</f>
        <v>79</v>
      </c>
      <c r="N51" s="41">
        <f t="shared" si="0"/>
        <v>30</v>
      </c>
      <c r="O51" s="42">
        <f t="shared" si="1"/>
        <v>168</v>
      </c>
      <c r="P51" s="43">
        <f t="shared" si="2"/>
        <v>0.8484848484848485</v>
      </c>
    </row>
    <row r="52" spans="1:16" ht="11.25">
      <c r="A52" s="5"/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5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5"/>
      <c r="B54" s="37" t="s">
        <v>568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5"/>
      <c r="B55" s="37" t="s">
        <v>3</v>
      </c>
      <c r="C55" s="37">
        <f>SUM('By Lot'!C2119,'By Lot'!C2136,'By Lot'!C2153,'By Lot'!C2170,'By Lot'!C2187,'By Lot'!C2204,'By Lot'!C2221,'By Lot'!C2238,'By Lot'!C2255,'By Lot'!C2272,'By Lot'!C2289,'By Lot'!C2306,'By Lot'!C2323,'By Lot'!C2340)</f>
        <v>18</v>
      </c>
      <c r="D55" s="38">
        <f>SUM('By Lot'!D2119,'By Lot'!D2136,'By Lot'!D2153,'By Lot'!D2170,'By Lot'!D2187,'By Lot'!D2204,'By Lot'!D2221,'By Lot'!D2238,'By Lot'!D2255,'By Lot'!D2272,'By Lot'!D2289,'By Lot'!D2306,'By Lot'!D2323,'By Lot'!D2340)</f>
        <v>14</v>
      </c>
      <c r="E55" s="39">
        <f>SUM('By Lot'!E2119,'By Lot'!E2136,'By Lot'!E2153,'By Lot'!E2170,'By Lot'!E2187,'By Lot'!E2204,'By Lot'!E2221,'By Lot'!E2238,'By Lot'!E2255,'By Lot'!E2272,'By Lot'!E2289,'By Lot'!E2306,'By Lot'!E2323,'By Lot'!E2340)</f>
        <v>11</v>
      </c>
      <c r="F55" s="39">
        <f>SUM('By Lot'!F2119,'By Lot'!F2136,'By Lot'!F2153,'By Lot'!F2170,'By Lot'!F2187,'By Lot'!F2204,'By Lot'!F2221,'By Lot'!F2238,'By Lot'!F2255,'By Lot'!F2272,'By Lot'!F2289,'By Lot'!F2306,'By Lot'!F2323,'By Lot'!F2340)</f>
        <v>10</v>
      </c>
      <c r="G55" s="39">
        <f>SUM('By Lot'!G2119,'By Lot'!G2136,'By Lot'!G2153,'By Lot'!G2170,'By Lot'!G2187,'By Lot'!G2204,'By Lot'!G2221,'By Lot'!G2238,'By Lot'!G2255,'By Lot'!G2272,'By Lot'!G2289,'By Lot'!G2306,'By Lot'!G2323,'By Lot'!G2340)</f>
        <v>9</v>
      </c>
      <c r="H55" s="39">
        <f>SUM('By Lot'!H2119,'By Lot'!H2136,'By Lot'!H2153,'By Lot'!H2170,'By Lot'!H2187,'By Lot'!H2204,'By Lot'!H2221,'By Lot'!H2238,'By Lot'!H2255,'By Lot'!H2272,'By Lot'!H2289,'By Lot'!H2306,'By Lot'!H2323,'By Lot'!H2340)</f>
        <v>9</v>
      </c>
      <c r="I55" s="39">
        <f>SUM('By Lot'!I2119,'By Lot'!I2136,'By Lot'!I2153,'By Lot'!I2170,'By Lot'!I2187,'By Lot'!I2204,'By Lot'!I2221,'By Lot'!I2238,'By Lot'!I2255,'By Lot'!I2272,'By Lot'!I2289,'By Lot'!I2306,'By Lot'!I2323,'By Lot'!I2340)</f>
        <v>10</v>
      </c>
      <c r="J55" s="39">
        <f>SUM('By Lot'!J2119,'By Lot'!J2136,'By Lot'!J2153,'By Lot'!J2170,'By Lot'!J2187,'By Lot'!J2204,'By Lot'!J2221,'By Lot'!J2238,'By Lot'!J2255,'By Lot'!J2272,'By Lot'!J2289,'By Lot'!J2306,'By Lot'!J2323,'By Lot'!J2340)</f>
        <v>10</v>
      </c>
      <c r="K55" s="39">
        <f>SUM('By Lot'!K2119,'By Lot'!K2136,'By Lot'!K2153,'By Lot'!K2170,'By Lot'!K2187,'By Lot'!K2204,'By Lot'!K2221,'By Lot'!K2238,'By Lot'!K2255,'By Lot'!K2272,'By Lot'!K2289,'By Lot'!K2306,'By Lot'!K2323,'By Lot'!K2340)</f>
        <v>9</v>
      </c>
      <c r="L55" s="39">
        <f>SUM('By Lot'!L2119,'By Lot'!L2136,'By Lot'!L2153,'By Lot'!L2170,'By Lot'!L2187,'By Lot'!L2204,'By Lot'!L2221,'By Lot'!L2238,'By Lot'!L2255,'By Lot'!L2272,'By Lot'!L2289,'By Lot'!L2306,'By Lot'!L2323,'By Lot'!L2340)</f>
        <v>11</v>
      </c>
      <c r="M55" s="40">
        <f>SUM('By Lot'!M2119,'By Lot'!M2136,'By Lot'!M2153,'By Lot'!M2170,'By Lot'!M2187,'By Lot'!M2204,'By Lot'!M2221,'By Lot'!M2238,'By Lot'!M2255,'By Lot'!M2272,'By Lot'!M2289,'By Lot'!M2306,'By Lot'!M2323,'By Lot'!M2340)</f>
        <v>11</v>
      </c>
      <c r="N55" s="41">
        <f t="shared" si="0"/>
        <v>9</v>
      </c>
      <c r="O55" s="42">
        <f t="shared" si="1"/>
        <v>9</v>
      </c>
      <c r="P55" s="43">
        <f t="shared" si="2"/>
        <v>0.5</v>
      </c>
    </row>
    <row r="56" spans="1:16" ht="11.25">
      <c r="A56" s="5"/>
      <c r="B56" s="37" t="s">
        <v>100</v>
      </c>
      <c r="C56" s="37">
        <f>SUM('By Lot'!C2126,'By Lot'!C2143,'By Lot'!C2160,'By Lot'!C2177,'By Lot'!C2194,'By Lot'!C2211,'By Lot'!C2228,'By Lot'!C2245,'By Lot'!C2262,'By Lot'!C2279,'By Lot'!C2296,'By Lot'!C2313,'By Lot'!C2330,'By Lot'!C2347)</f>
        <v>292</v>
      </c>
      <c r="D56" s="38">
        <f>SUM('By Lot'!D2126,'By Lot'!D2143,'By Lot'!D2160,'By Lot'!D2177,'By Lot'!D2194,'By Lot'!D2211,'By Lot'!D2228,'By Lot'!D2245,'By Lot'!D2262,'By Lot'!D2279,'By Lot'!D2296,'By Lot'!D2313,'By Lot'!D2330,'By Lot'!D2347)</f>
        <v>182</v>
      </c>
      <c r="E56" s="39">
        <f>SUM('By Lot'!E2126,'By Lot'!E2143,'By Lot'!E2160,'By Lot'!E2177,'By Lot'!E2194,'By Lot'!E2211,'By Lot'!E2228,'By Lot'!E2245,'By Lot'!E2262,'By Lot'!E2279,'By Lot'!E2296,'By Lot'!E2313,'By Lot'!E2330,'By Lot'!E2347)</f>
        <v>108</v>
      </c>
      <c r="F56" s="39">
        <f>SUM('By Lot'!F2126,'By Lot'!F2143,'By Lot'!F2160,'By Lot'!F2177,'By Lot'!F2194,'By Lot'!F2211,'By Lot'!F2228,'By Lot'!F2245,'By Lot'!F2262,'By Lot'!F2279,'By Lot'!F2296,'By Lot'!F2313,'By Lot'!F2330,'By Lot'!F2347)</f>
        <v>50</v>
      </c>
      <c r="G56" s="39">
        <f>SUM('By Lot'!G2126,'By Lot'!G2143,'By Lot'!G2160,'By Lot'!G2177,'By Lot'!G2194,'By Lot'!G2211,'By Lot'!G2228,'By Lot'!G2245,'By Lot'!G2262,'By Lot'!G2279,'By Lot'!G2296,'By Lot'!G2313,'By Lot'!G2330,'By Lot'!G2347)</f>
        <v>27</v>
      </c>
      <c r="H56" s="39">
        <f>SUM('By Lot'!H2126,'By Lot'!H2143,'By Lot'!H2160,'By Lot'!H2177,'By Lot'!H2194,'By Lot'!H2211,'By Lot'!H2228,'By Lot'!H2245,'By Lot'!H2262,'By Lot'!H2279,'By Lot'!H2296,'By Lot'!H2313,'By Lot'!H2330,'By Lot'!H2347)</f>
        <v>43</v>
      </c>
      <c r="I56" s="39">
        <f>SUM('By Lot'!I2126,'By Lot'!I2143,'By Lot'!I2160,'By Lot'!I2177,'By Lot'!I2194,'By Lot'!I2211,'By Lot'!I2228,'By Lot'!I2245,'By Lot'!I2262,'By Lot'!I2279,'By Lot'!I2296,'By Lot'!I2313,'By Lot'!I2330,'By Lot'!I2347)</f>
        <v>47</v>
      </c>
      <c r="J56" s="39">
        <f>SUM('By Lot'!J2126,'By Lot'!J2143,'By Lot'!J2160,'By Lot'!J2177,'By Lot'!J2194,'By Lot'!J2211,'By Lot'!J2228,'By Lot'!J2245,'By Lot'!J2262,'By Lot'!J2279,'By Lot'!J2296,'By Lot'!J2313,'By Lot'!J2330,'By Lot'!J2347)</f>
        <v>32</v>
      </c>
      <c r="K56" s="39">
        <f>SUM('By Lot'!K2126,'By Lot'!K2143,'By Lot'!K2160,'By Lot'!K2177,'By Lot'!K2194,'By Lot'!K2211,'By Lot'!K2228,'By Lot'!K2245,'By Lot'!K2262,'By Lot'!K2279,'By Lot'!K2296,'By Lot'!K2313,'By Lot'!K2330,'By Lot'!K2347)</f>
        <v>50</v>
      </c>
      <c r="L56" s="39">
        <f>SUM('By Lot'!L2126,'By Lot'!L2143,'By Lot'!L2160,'By Lot'!L2177,'By Lot'!L2194,'By Lot'!L2211,'By Lot'!L2228,'By Lot'!L2245,'By Lot'!L2262,'By Lot'!L2279,'By Lot'!L2296,'By Lot'!L2313,'By Lot'!L2330,'By Lot'!L2347)</f>
        <v>83</v>
      </c>
      <c r="M56" s="40">
        <f>SUM('By Lot'!M2126,'By Lot'!M2143,'By Lot'!M2160,'By Lot'!M2177,'By Lot'!M2194,'By Lot'!M2211,'By Lot'!M2228,'By Lot'!M2245,'By Lot'!M2262,'By Lot'!M2279,'By Lot'!M2296,'By Lot'!M2313,'By Lot'!M2330,'By Lot'!M2347)</f>
        <v>139</v>
      </c>
      <c r="N56" s="41">
        <f t="shared" si="0"/>
        <v>27</v>
      </c>
      <c r="O56" s="42">
        <f t="shared" si="1"/>
        <v>265</v>
      </c>
      <c r="P56" s="43">
        <f t="shared" si="2"/>
        <v>0.9075342465753424</v>
      </c>
    </row>
    <row r="57" spans="1:16" ht="11.25">
      <c r="A57" s="5"/>
      <c r="B57" s="37" t="s">
        <v>104</v>
      </c>
      <c r="C57" s="37">
        <f>SUM('By Lot'!C2127,'By Lot'!C2144,'By Lot'!C2161,'By Lot'!C2178,'By Lot'!C2195,'By Lot'!C2212,'By Lot'!C2229,'By Lot'!C2246,'By Lot'!C2263,'By Lot'!C2280,'By Lot'!C2297,'By Lot'!C2314,'By Lot'!C2331,'By Lot'!C2348)</f>
        <v>16</v>
      </c>
      <c r="D57" s="38">
        <f>SUM('By Lot'!D2127,'By Lot'!D2144,'By Lot'!D2161,'By Lot'!D2178,'By Lot'!D2195,'By Lot'!D2212,'By Lot'!D2229,'By Lot'!D2246,'By Lot'!D2263,'By Lot'!D2280,'By Lot'!D2297,'By Lot'!D2314,'By Lot'!D2331,'By Lot'!D2348)</f>
        <v>3</v>
      </c>
      <c r="E57" s="39">
        <f>SUM('By Lot'!E2127,'By Lot'!E2144,'By Lot'!E2161,'By Lot'!E2178,'By Lot'!E2195,'By Lot'!E2212,'By Lot'!E2229,'By Lot'!E2246,'By Lot'!E2263,'By Lot'!E2280,'By Lot'!E2297,'By Lot'!E2314,'By Lot'!E2331,'By Lot'!E2348)</f>
        <v>0</v>
      </c>
      <c r="F57" s="39">
        <f>SUM('By Lot'!F2127,'By Lot'!F2144,'By Lot'!F2161,'By Lot'!F2178,'By Lot'!F2195,'By Lot'!F2212,'By Lot'!F2229,'By Lot'!F2246,'By Lot'!F2263,'By Lot'!F2280,'By Lot'!F2297,'By Lot'!F2314,'By Lot'!F2331,'By Lot'!F2348)</f>
        <v>0</v>
      </c>
      <c r="G57" s="39">
        <f>SUM('By Lot'!G2127,'By Lot'!G2144,'By Lot'!G2161,'By Lot'!G2178,'By Lot'!G2195,'By Lot'!G2212,'By Lot'!G2229,'By Lot'!G2246,'By Lot'!G2263,'By Lot'!G2280,'By Lot'!G2297,'By Lot'!G2314,'By Lot'!G2331,'By Lot'!G2348)</f>
        <v>0</v>
      </c>
      <c r="H57" s="39">
        <f>SUM('By Lot'!H2127,'By Lot'!H2144,'By Lot'!H2161,'By Lot'!H2178,'By Lot'!H2195,'By Lot'!H2212,'By Lot'!H2229,'By Lot'!H2246,'By Lot'!H2263,'By Lot'!H2280,'By Lot'!H2297,'By Lot'!H2314,'By Lot'!H2331,'By Lot'!H2348)</f>
        <v>0</v>
      </c>
      <c r="I57" s="39">
        <f>SUM('By Lot'!I2127,'By Lot'!I2144,'By Lot'!I2161,'By Lot'!I2178,'By Lot'!I2195,'By Lot'!I2212,'By Lot'!I2229,'By Lot'!I2246,'By Lot'!I2263,'By Lot'!I2280,'By Lot'!I2297,'By Lot'!I2314,'By Lot'!I2331,'By Lot'!I2348)</f>
        <v>0</v>
      </c>
      <c r="J57" s="39">
        <f>SUM('By Lot'!J2127,'By Lot'!J2144,'By Lot'!J2161,'By Lot'!J2178,'By Lot'!J2195,'By Lot'!J2212,'By Lot'!J2229,'By Lot'!J2246,'By Lot'!J2263,'By Lot'!J2280,'By Lot'!J2297,'By Lot'!J2314,'By Lot'!J2331,'By Lot'!J2348)</f>
        <v>0</v>
      </c>
      <c r="K57" s="39">
        <f>SUM('By Lot'!K2127,'By Lot'!K2144,'By Lot'!K2161,'By Lot'!K2178,'By Lot'!K2195,'By Lot'!K2212,'By Lot'!K2229,'By Lot'!K2246,'By Lot'!K2263,'By Lot'!K2280,'By Lot'!K2297,'By Lot'!K2314,'By Lot'!K2331,'By Lot'!K2348)</f>
        <v>0</v>
      </c>
      <c r="L57" s="39">
        <f>SUM('By Lot'!L2127,'By Lot'!L2144,'By Lot'!L2161,'By Lot'!L2178,'By Lot'!L2195,'By Lot'!L2212,'By Lot'!L2229,'By Lot'!L2246,'By Lot'!L2263,'By Lot'!L2280,'By Lot'!L2297,'By Lot'!L2314,'By Lot'!L2331,'By Lot'!L2348)</f>
        <v>3</v>
      </c>
      <c r="M57" s="40">
        <f>SUM('By Lot'!M2127,'By Lot'!M2144,'By Lot'!M2161,'By Lot'!M2178,'By Lot'!M2195,'By Lot'!M2212,'By Lot'!M2229,'By Lot'!M2246,'By Lot'!M2263,'By Lot'!M2280,'By Lot'!M2297,'By Lot'!M2314,'By Lot'!M2331,'By Lot'!M2348)</f>
        <v>8</v>
      </c>
      <c r="N57" s="41">
        <f t="shared" si="0"/>
        <v>0</v>
      </c>
      <c r="O57" s="42">
        <f t="shared" si="1"/>
        <v>16</v>
      </c>
      <c r="P57" s="43">
        <f t="shared" si="2"/>
        <v>1</v>
      </c>
    </row>
    <row r="58" spans="1:16" ht="11.25">
      <c r="A58" s="5"/>
      <c r="B58" s="37" t="s">
        <v>284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285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524</v>
      </c>
      <c r="D61" s="46">
        <f t="shared" si="7"/>
        <v>296</v>
      </c>
      <c r="E61" s="47">
        <f t="shared" si="7"/>
        <v>178</v>
      </c>
      <c r="F61" s="47">
        <f t="shared" si="7"/>
        <v>107</v>
      </c>
      <c r="G61" s="47">
        <f t="shared" si="7"/>
        <v>71</v>
      </c>
      <c r="H61" s="47">
        <f t="shared" si="7"/>
        <v>85</v>
      </c>
      <c r="I61" s="47">
        <f t="shared" si="7"/>
        <v>94</v>
      </c>
      <c r="J61" s="47">
        <f t="shared" si="7"/>
        <v>72</v>
      </c>
      <c r="K61" s="47">
        <f t="shared" si="7"/>
        <v>99</v>
      </c>
      <c r="L61" s="47">
        <f t="shared" si="7"/>
        <v>151</v>
      </c>
      <c r="M61" s="48">
        <f t="shared" si="7"/>
        <v>237</v>
      </c>
      <c r="N61" s="49">
        <f t="shared" si="0"/>
        <v>71</v>
      </c>
      <c r="O61" s="50">
        <f t="shared" si="1"/>
        <v>453</v>
      </c>
      <c r="P61" s="51">
        <f t="shared" si="2"/>
        <v>0.8645038167938931</v>
      </c>
    </row>
    <row r="62" spans="1:16" ht="11.25">
      <c r="A62" s="36" t="s">
        <v>173</v>
      </c>
      <c r="B62" s="37" t="s">
        <v>0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11.25">
      <c r="A63" s="5"/>
      <c r="B63" s="37" t="s">
        <v>1</v>
      </c>
      <c r="C63" s="37">
        <f>SUM('By Lot'!C2354,'By Lot'!C2371,'By Lot'!C2388,'By Lot'!C2405,'By Lot'!C2422,'By Lot'!C2439,'By Lot'!C2456,'By Lot'!C2473,'By Lot'!C2490,'By Lot'!C2507,'By Lot'!C2524)</f>
        <v>1006</v>
      </c>
      <c r="D63" s="38">
        <f>SUM('By Lot'!D2354,'By Lot'!D2371,'By Lot'!D2388,'By Lot'!D2405,'By Lot'!D2422,'By Lot'!D2439,'By Lot'!D2456,'By Lot'!D2473,'By Lot'!D2490,'By Lot'!D2507,'By Lot'!D2524)</f>
        <v>179</v>
      </c>
      <c r="E63" s="39">
        <f>SUM('By Lot'!E2354,'By Lot'!E2371,'By Lot'!E2388,'By Lot'!E2405,'By Lot'!E2422,'By Lot'!E2439,'By Lot'!E2456,'By Lot'!E2473,'By Lot'!E2490,'By Lot'!E2507,'By Lot'!E2524)</f>
        <v>72</v>
      </c>
      <c r="F63" s="39">
        <f>SUM('By Lot'!F2354,'By Lot'!F2371,'By Lot'!F2388,'By Lot'!F2405,'By Lot'!F2422,'By Lot'!F2439,'By Lot'!F2456,'By Lot'!F2473,'By Lot'!F2490,'By Lot'!F2507,'By Lot'!F2524)</f>
        <v>31</v>
      </c>
      <c r="G63" s="39">
        <f>SUM('By Lot'!G2354,'By Lot'!G2371,'By Lot'!G2388,'By Lot'!G2405,'By Lot'!G2422,'By Lot'!G2439,'By Lot'!G2456,'By Lot'!G2473,'By Lot'!G2490,'By Lot'!G2507,'By Lot'!G2524)</f>
        <v>16</v>
      </c>
      <c r="H63" s="39">
        <f>SUM('By Lot'!H2354,'By Lot'!H2371,'By Lot'!H2388,'By Lot'!H2405,'By Lot'!H2422,'By Lot'!H2439,'By Lot'!H2456,'By Lot'!H2473,'By Lot'!H2490,'By Lot'!H2507,'By Lot'!H2524)</f>
        <v>18</v>
      </c>
      <c r="I63" s="39">
        <f>SUM('By Lot'!I2354,'By Lot'!I2371,'By Lot'!I2388,'By Lot'!I2405,'By Lot'!I2422,'By Lot'!I2439,'By Lot'!I2456,'By Lot'!I2473,'By Lot'!I2490,'By Lot'!I2507,'By Lot'!I2524)</f>
        <v>22</v>
      </c>
      <c r="J63" s="39">
        <f>SUM('By Lot'!J2354,'By Lot'!J2371,'By Lot'!J2388,'By Lot'!J2405,'By Lot'!J2422,'By Lot'!J2439,'By Lot'!J2456,'By Lot'!J2473,'By Lot'!J2490,'By Lot'!J2507,'By Lot'!J2524)</f>
        <v>31</v>
      </c>
      <c r="K63" s="39">
        <f>SUM('By Lot'!K2354,'By Lot'!K2371,'By Lot'!K2388,'By Lot'!K2405,'By Lot'!K2422,'By Lot'!K2439,'By Lot'!K2456,'By Lot'!K2473,'By Lot'!K2490,'By Lot'!K2507,'By Lot'!K2524)</f>
        <v>72</v>
      </c>
      <c r="L63" s="39">
        <f>SUM('By Lot'!L2354,'By Lot'!L2371,'By Lot'!L2388,'By Lot'!L2405,'By Lot'!L2422,'By Lot'!L2439,'By Lot'!L2456,'By Lot'!L2473,'By Lot'!L2490,'By Lot'!L2507,'By Lot'!L2524)</f>
        <v>224</v>
      </c>
      <c r="M63" s="40">
        <f>SUM('By Lot'!M2354,'By Lot'!M2371,'By Lot'!M2388,'By Lot'!M2405,'By Lot'!M2422,'By Lot'!M2439,'By Lot'!M2456,'By Lot'!M2473,'By Lot'!M2490,'By Lot'!M2507,'By Lot'!M2524)</f>
        <v>431</v>
      </c>
      <c r="N63" s="41">
        <f t="shared" si="0"/>
        <v>16</v>
      </c>
      <c r="O63" s="42">
        <f t="shared" si="1"/>
        <v>990</v>
      </c>
      <c r="P63" s="43">
        <f t="shared" si="2"/>
        <v>0.9840954274353877</v>
      </c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568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11.25">
      <c r="A67" s="5"/>
      <c r="B67" s="37" t="s">
        <v>100</v>
      </c>
      <c r="C67" s="37">
        <f>SUM('By Lot'!C2364,'By Lot'!C2381,'By Lot'!C2398,'By Lot'!C2415,'By Lot'!C2432,'By Lot'!C2449,'By Lot'!C2466,'By Lot'!C2483,'By Lot'!C2500,'By Lot'!C2517,'By Lot'!C2534)</f>
        <v>20</v>
      </c>
      <c r="D67" s="38">
        <f>SUM('By Lot'!D2364,'By Lot'!D2381,'By Lot'!D2398,'By Lot'!D2415,'By Lot'!D2432,'By Lot'!D2449,'By Lot'!D2466,'By Lot'!D2483,'By Lot'!D2500,'By Lot'!D2517,'By Lot'!D2534)</f>
        <v>16</v>
      </c>
      <c r="E67" s="39">
        <f>SUM('By Lot'!E2364,'By Lot'!E2381,'By Lot'!E2398,'By Lot'!E2415,'By Lot'!E2432,'By Lot'!E2449,'By Lot'!E2466,'By Lot'!E2483,'By Lot'!E2500,'By Lot'!E2517,'By Lot'!E2534)</f>
        <v>17</v>
      </c>
      <c r="F67" s="39">
        <f>SUM('By Lot'!F2364,'By Lot'!F2381,'By Lot'!F2398,'By Lot'!F2415,'By Lot'!F2432,'By Lot'!F2449,'By Lot'!F2466,'By Lot'!F2483,'By Lot'!F2500,'By Lot'!F2517,'By Lot'!F2534)</f>
        <v>15</v>
      </c>
      <c r="G67" s="39">
        <f>SUM('By Lot'!G2364,'By Lot'!G2381,'By Lot'!G2398,'By Lot'!G2415,'By Lot'!G2432,'By Lot'!G2449,'By Lot'!G2466,'By Lot'!G2483,'By Lot'!G2500,'By Lot'!G2517,'By Lot'!G2534)</f>
        <v>15</v>
      </c>
      <c r="H67" s="39">
        <f>SUM('By Lot'!H2364,'By Lot'!H2381,'By Lot'!H2398,'By Lot'!H2415,'By Lot'!H2432,'By Lot'!H2449,'By Lot'!H2466,'By Lot'!H2483,'By Lot'!H2500,'By Lot'!H2517,'By Lot'!H2534)</f>
        <v>13</v>
      </c>
      <c r="I67" s="39">
        <f>SUM('By Lot'!I2364,'By Lot'!I2381,'By Lot'!I2398,'By Lot'!I2415,'By Lot'!I2432,'By Lot'!I2449,'By Lot'!I2466,'By Lot'!I2483,'By Lot'!I2500,'By Lot'!I2517,'By Lot'!I2534)</f>
        <v>11</v>
      </c>
      <c r="J67" s="39">
        <f>SUM('By Lot'!J2364,'By Lot'!J2381,'By Lot'!J2398,'By Lot'!J2415,'By Lot'!J2432,'By Lot'!J2449,'By Lot'!J2466,'By Lot'!J2483,'By Lot'!J2500,'By Lot'!J2517,'By Lot'!J2534)</f>
        <v>12</v>
      </c>
      <c r="K67" s="39">
        <f>SUM('By Lot'!K2364,'By Lot'!K2381,'By Lot'!K2398,'By Lot'!K2415,'By Lot'!K2432,'By Lot'!K2449,'By Lot'!K2466,'By Lot'!K2483,'By Lot'!K2500,'By Lot'!K2517,'By Lot'!K2534)</f>
        <v>11</v>
      </c>
      <c r="L67" s="39">
        <f>SUM('By Lot'!L2364,'By Lot'!L2381,'By Lot'!L2398,'By Lot'!L2415,'By Lot'!L2432,'By Lot'!L2449,'By Lot'!L2466,'By Lot'!L2483,'By Lot'!L2500,'By Lot'!L2517,'By Lot'!L2534)</f>
        <v>12</v>
      </c>
      <c r="M67" s="40">
        <f>SUM('By Lot'!M2364,'By Lot'!M2381,'By Lot'!M2398,'By Lot'!M2415,'By Lot'!M2432,'By Lot'!M2449,'By Lot'!M2466,'By Lot'!M2483,'By Lot'!M2500,'By Lot'!M2517,'By Lot'!M2534)</f>
        <v>12</v>
      </c>
      <c r="N67" s="41">
        <f t="shared" si="0"/>
        <v>11</v>
      </c>
      <c r="O67" s="42">
        <f t="shared" si="1"/>
        <v>9</v>
      </c>
      <c r="P67" s="43">
        <f t="shared" si="2"/>
        <v>0.45</v>
      </c>
    </row>
    <row r="68" spans="1:16" ht="11.25">
      <c r="A68" s="5"/>
      <c r="B68" s="37" t="s">
        <v>104</v>
      </c>
      <c r="C68" s="37">
        <f>SUM('By Lot'!C2365,'By Lot'!C2382,'By Lot'!C2399,'By Lot'!C2416,'By Lot'!C2433,'By Lot'!C2450,'By Lot'!C2467,'By Lot'!C2484,'By Lot'!C2501,'By Lot'!C2518,'By Lot'!C2535)</f>
        <v>6</v>
      </c>
      <c r="D68" s="38">
        <f>SUM('By Lot'!D2365,'By Lot'!D2382,'By Lot'!D2399,'By Lot'!D2416,'By Lot'!D2433,'By Lot'!D2450,'By Lot'!D2467,'By Lot'!D2484,'By Lot'!D2501,'By Lot'!D2518,'By Lot'!D2535)</f>
        <v>4</v>
      </c>
      <c r="E68" s="39">
        <f>SUM('By Lot'!E2365,'By Lot'!E2382,'By Lot'!E2399,'By Lot'!E2416,'By Lot'!E2433,'By Lot'!E2450,'By Lot'!E2467,'By Lot'!E2484,'By Lot'!E2501,'By Lot'!E2518,'By Lot'!E2535)</f>
        <v>2</v>
      </c>
      <c r="F68" s="39">
        <f>SUM('By Lot'!F2365,'By Lot'!F2382,'By Lot'!F2399,'By Lot'!F2416,'By Lot'!F2433,'By Lot'!F2450,'By Lot'!F2467,'By Lot'!F2484,'By Lot'!F2501,'By Lot'!F2518,'By Lot'!F2535)</f>
        <v>2</v>
      </c>
      <c r="G68" s="39">
        <f>SUM('By Lot'!G2365,'By Lot'!G2382,'By Lot'!G2399,'By Lot'!G2416,'By Lot'!G2433,'By Lot'!G2450,'By Lot'!G2467,'By Lot'!G2484,'By Lot'!G2501,'By Lot'!G2518,'By Lot'!G2535)</f>
        <v>2</v>
      </c>
      <c r="H68" s="39">
        <f>SUM('By Lot'!H2365,'By Lot'!H2382,'By Lot'!H2399,'By Lot'!H2416,'By Lot'!H2433,'By Lot'!H2450,'By Lot'!H2467,'By Lot'!H2484,'By Lot'!H2501,'By Lot'!H2518,'By Lot'!H2535)</f>
        <v>2</v>
      </c>
      <c r="I68" s="39">
        <f>SUM('By Lot'!I2365,'By Lot'!I2382,'By Lot'!I2399,'By Lot'!I2416,'By Lot'!I2433,'By Lot'!I2450,'By Lot'!I2467,'By Lot'!I2484,'By Lot'!I2501,'By Lot'!I2518,'By Lot'!I2535)</f>
        <v>3</v>
      </c>
      <c r="J68" s="39">
        <f>SUM('By Lot'!J2365,'By Lot'!J2382,'By Lot'!J2399,'By Lot'!J2416,'By Lot'!J2433,'By Lot'!J2450,'By Lot'!J2467,'By Lot'!J2484,'By Lot'!J2501,'By Lot'!J2518,'By Lot'!J2535)</f>
        <v>4</v>
      </c>
      <c r="K68" s="39">
        <f>SUM('By Lot'!K2365,'By Lot'!K2382,'By Lot'!K2399,'By Lot'!K2416,'By Lot'!K2433,'By Lot'!K2450,'By Lot'!K2467,'By Lot'!K2484,'By Lot'!K2501,'By Lot'!K2518,'By Lot'!K2535)</f>
        <v>4</v>
      </c>
      <c r="L68" s="39">
        <f>SUM('By Lot'!L2365,'By Lot'!L2382,'By Lot'!L2399,'By Lot'!L2416,'By Lot'!L2433,'By Lot'!L2450,'By Lot'!L2467,'By Lot'!L2484,'By Lot'!L2501,'By Lot'!L2518,'By Lot'!L2535)</f>
        <v>5</v>
      </c>
      <c r="M68" s="40">
        <f>SUM('By Lot'!M2365,'By Lot'!M2382,'By Lot'!M2399,'By Lot'!M2416,'By Lot'!M2433,'By Lot'!M2450,'By Lot'!M2467,'By Lot'!M2484,'By Lot'!M2501,'By Lot'!M2518,'By Lot'!M2535)</f>
        <v>5</v>
      </c>
      <c r="N68" s="41">
        <f t="shared" si="0"/>
        <v>2</v>
      </c>
      <c r="O68" s="42">
        <f t="shared" si="1"/>
        <v>4</v>
      </c>
      <c r="P68" s="43">
        <f t="shared" si="2"/>
        <v>0.6666666666666666</v>
      </c>
    </row>
    <row r="69" spans="1:16" ht="11.25">
      <c r="A69" s="5"/>
      <c r="B69" s="37" t="s">
        <v>284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11.25">
      <c r="A70" s="5"/>
      <c r="B70" s="37" t="s">
        <v>285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1032</v>
      </c>
      <c r="D72" s="46">
        <f t="shared" si="8"/>
        <v>199</v>
      </c>
      <c r="E72" s="47">
        <f t="shared" si="8"/>
        <v>91</v>
      </c>
      <c r="F72" s="47">
        <f t="shared" si="8"/>
        <v>48</v>
      </c>
      <c r="G72" s="47">
        <f t="shared" si="8"/>
        <v>33</v>
      </c>
      <c r="H72" s="47">
        <f t="shared" si="8"/>
        <v>33</v>
      </c>
      <c r="I72" s="47">
        <f t="shared" si="8"/>
        <v>36</v>
      </c>
      <c r="J72" s="47">
        <f t="shared" si="8"/>
        <v>47</v>
      </c>
      <c r="K72" s="47">
        <f t="shared" si="8"/>
        <v>87</v>
      </c>
      <c r="L72" s="47">
        <f t="shared" si="8"/>
        <v>241</v>
      </c>
      <c r="M72" s="48">
        <f t="shared" si="8"/>
        <v>448</v>
      </c>
      <c r="N72" s="49">
        <f aca="true" t="shared" si="9" ref="N72:N83">MIN(D72:M72)</f>
        <v>33</v>
      </c>
      <c r="O72" s="50">
        <f aca="true" t="shared" si="10" ref="O72:O83">C72-N72</f>
        <v>999</v>
      </c>
      <c r="P72" s="51">
        <f aca="true" t="shared" si="11" ref="P72:P83">O72/C72</f>
        <v>0.9680232558139535</v>
      </c>
    </row>
    <row r="73" spans="1:16" ht="11.25">
      <c r="A73" s="36" t="s">
        <v>103</v>
      </c>
      <c r="B73" s="37" t="s">
        <v>0</v>
      </c>
      <c r="C73" s="37">
        <f>SUM('By Lot'!C2540,'By Lot'!C2557)</f>
        <v>10</v>
      </c>
      <c r="D73" s="38">
        <f>SUM('By Lot'!D2540,'By Lot'!D2557)</f>
        <v>9</v>
      </c>
      <c r="E73" s="39">
        <f>SUM('By Lot'!E2540,'By Lot'!E2557)</f>
        <v>6</v>
      </c>
      <c r="F73" s="39">
        <f>SUM('By Lot'!F2540,'By Lot'!F2557)</f>
        <v>5</v>
      </c>
      <c r="G73" s="39">
        <f>SUM('By Lot'!G2540,'By Lot'!G2557)</f>
        <v>5</v>
      </c>
      <c r="H73" s="39">
        <f>SUM('By Lot'!H2540,'By Lot'!H2557)</f>
        <v>5</v>
      </c>
      <c r="I73" s="39">
        <f>SUM('By Lot'!I2540,'By Lot'!I2557)</f>
        <v>5</v>
      </c>
      <c r="J73" s="39">
        <f>SUM('By Lot'!J2540,'By Lot'!J2557)</f>
        <v>5</v>
      </c>
      <c r="K73" s="39">
        <f>SUM('By Lot'!K2540,'By Lot'!K2557)</f>
        <v>6</v>
      </c>
      <c r="L73" s="39">
        <f>SUM('By Lot'!L2540,'By Lot'!L2557)</f>
        <v>6</v>
      </c>
      <c r="M73" s="40">
        <f>SUM('By Lot'!M2540,'By Lot'!M2557)</f>
        <v>7</v>
      </c>
      <c r="N73" s="41">
        <f t="shared" si="9"/>
        <v>5</v>
      </c>
      <c r="O73" s="42">
        <f t="shared" si="10"/>
        <v>5</v>
      </c>
      <c r="P73" s="43">
        <f t="shared" si="11"/>
        <v>0.5</v>
      </c>
    </row>
    <row r="74" spans="1:16" ht="11.25">
      <c r="A74" s="5"/>
      <c r="B74" s="37" t="s">
        <v>1</v>
      </c>
      <c r="C74" s="37">
        <f>SUM('By Lot'!C2541,'By Lot'!C2558)</f>
        <v>11</v>
      </c>
      <c r="D74" s="38">
        <f>SUM('By Lot'!D2541,'By Lot'!D2558)</f>
        <v>4</v>
      </c>
      <c r="E74" s="39">
        <f>SUM('By Lot'!E2541,'By Lot'!E2558)</f>
        <v>2</v>
      </c>
      <c r="F74" s="39">
        <f>SUM('By Lot'!F2541,'By Lot'!F2558)</f>
        <v>2</v>
      </c>
      <c r="G74" s="39">
        <f>SUM('By Lot'!G2541,'By Lot'!G2558)</f>
        <v>1</v>
      </c>
      <c r="H74" s="39">
        <f>SUM('By Lot'!H2541,'By Lot'!H2558)</f>
        <v>2</v>
      </c>
      <c r="I74" s="39">
        <f>SUM('By Lot'!I2541,'By Lot'!I2558)</f>
        <v>2</v>
      </c>
      <c r="J74" s="39">
        <f>SUM('By Lot'!J2541,'By Lot'!J2558)</f>
        <v>2</v>
      </c>
      <c r="K74" s="39">
        <f>SUM('By Lot'!K2541,'By Lot'!K2558)</f>
        <v>2</v>
      </c>
      <c r="L74" s="39">
        <f>SUM('By Lot'!L2541,'By Lot'!L2558)</f>
        <v>3</v>
      </c>
      <c r="M74" s="40">
        <f>SUM('By Lot'!M2541,'By Lot'!M2558)</f>
        <v>5</v>
      </c>
      <c r="N74" s="41">
        <f t="shared" si="9"/>
        <v>1</v>
      </c>
      <c r="O74" s="42">
        <f t="shared" si="10"/>
        <v>10</v>
      </c>
      <c r="P74" s="43">
        <f t="shared" si="11"/>
        <v>0.9090909090909091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568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>
        <f>SUM('By Lot'!C2544,'By Lot'!C2561)</f>
        <v>7</v>
      </c>
      <c r="D77" s="38">
        <f>SUM('By Lot'!D2544,'By Lot'!D2561)</f>
        <v>7</v>
      </c>
      <c r="E77" s="39">
        <f>SUM('By Lot'!E2544,'By Lot'!E2561)</f>
        <v>6</v>
      </c>
      <c r="F77" s="39">
        <f>SUM('By Lot'!F2544,'By Lot'!F2561)</f>
        <v>5</v>
      </c>
      <c r="G77" s="39">
        <f>SUM('By Lot'!G2544,'By Lot'!G2561)</f>
        <v>5</v>
      </c>
      <c r="H77" s="39">
        <f>SUM('By Lot'!H2544,'By Lot'!H2561)</f>
        <v>5</v>
      </c>
      <c r="I77" s="39">
        <f>SUM('By Lot'!I2544,'By Lot'!I2561)</f>
        <v>5</v>
      </c>
      <c r="J77" s="39">
        <f>SUM('By Lot'!J2544,'By Lot'!J2561)</f>
        <v>5</v>
      </c>
      <c r="K77" s="39">
        <f>SUM('By Lot'!K2544,'By Lot'!K2561)</f>
        <v>5</v>
      </c>
      <c r="L77" s="39">
        <f>SUM('By Lot'!L2544,'By Lot'!L2561)</f>
        <v>5</v>
      </c>
      <c r="M77" s="40">
        <f>SUM('By Lot'!M2544,'By Lot'!M2561)</f>
        <v>5</v>
      </c>
      <c r="N77" s="41">
        <f t="shared" si="9"/>
        <v>5</v>
      </c>
      <c r="O77" s="42">
        <f t="shared" si="10"/>
        <v>2</v>
      </c>
      <c r="P77" s="43">
        <f t="shared" si="11"/>
        <v>0.2857142857142857</v>
      </c>
    </row>
    <row r="78" spans="1:16" ht="11.25">
      <c r="A78" s="5"/>
      <c r="B78" s="37" t="s">
        <v>100</v>
      </c>
      <c r="C78" s="37">
        <f>SUM('By Lot'!C2551,'By Lot'!C2568)</f>
        <v>48</v>
      </c>
      <c r="D78" s="38">
        <f>SUM('By Lot'!D2551,'By Lot'!D2568)</f>
        <v>46</v>
      </c>
      <c r="E78" s="39">
        <f>SUM('By Lot'!E2551,'By Lot'!E2568)</f>
        <v>41</v>
      </c>
      <c r="F78" s="39">
        <f>SUM('By Lot'!F2551,'By Lot'!F2568)</f>
        <v>33</v>
      </c>
      <c r="G78" s="39">
        <f>SUM('By Lot'!G2551,'By Lot'!G2568)</f>
        <v>25</v>
      </c>
      <c r="H78" s="39">
        <f>SUM('By Lot'!H2551,'By Lot'!H2568)</f>
        <v>20</v>
      </c>
      <c r="I78" s="39">
        <f>SUM('By Lot'!I2551,'By Lot'!I2568)</f>
        <v>29</v>
      </c>
      <c r="J78" s="39">
        <f>SUM('By Lot'!J2551,'By Lot'!J2568)</f>
        <v>24</v>
      </c>
      <c r="K78" s="39">
        <f>SUM('By Lot'!K2551,'By Lot'!K2568)</f>
        <v>24</v>
      </c>
      <c r="L78" s="39">
        <f>SUM('By Lot'!L2551,'By Lot'!L2568)</f>
        <v>26</v>
      </c>
      <c r="M78" s="40">
        <f>SUM('By Lot'!M2551,'By Lot'!M2568)</f>
        <v>33</v>
      </c>
      <c r="N78" s="41">
        <f t="shared" si="9"/>
        <v>20</v>
      </c>
      <c r="O78" s="42">
        <f t="shared" si="10"/>
        <v>28</v>
      </c>
      <c r="P78" s="43">
        <f t="shared" si="11"/>
        <v>0.5833333333333334</v>
      </c>
    </row>
    <row r="79" spans="1:16" ht="11.25">
      <c r="A79" s="5"/>
      <c r="B79" s="37" t="s">
        <v>104</v>
      </c>
      <c r="C79" s="37">
        <f>SUM('By Lot'!C2552,'By Lot'!C2569)</f>
        <v>4</v>
      </c>
      <c r="D79" s="38">
        <f>SUM('By Lot'!D2552,'By Lot'!D2569)</f>
        <v>4</v>
      </c>
      <c r="E79" s="39">
        <f>SUM('By Lot'!E2552,'By Lot'!E2569)</f>
        <v>3</v>
      </c>
      <c r="F79" s="39">
        <f>SUM('By Lot'!F2552,'By Lot'!F2569)</f>
        <v>3</v>
      </c>
      <c r="G79" s="39">
        <f>SUM('By Lot'!G2552,'By Lot'!G2569)</f>
        <v>2</v>
      </c>
      <c r="H79" s="39">
        <f>SUM('By Lot'!H2552,'By Lot'!H2569)</f>
        <v>1</v>
      </c>
      <c r="I79" s="39">
        <f>SUM('By Lot'!I2552,'By Lot'!I2569)</f>
        <v>2</v>
      </c>
      <c r="J79" s="39">
        <f>SUM('By Lot'!J2552,'By Lot'!J2569)</f>
        <v>2</v>
      </c>
      <c r="K79" s="39">
        <f>SUM('By Lot'!K2552,'By Lot'!K2569)</f>
        <v>2</v>
      </c>
      <c r="L79" s="39">
        <f>SUM('By Lot'!L2552,'By Lot'!L2569)</f>
        <v>1</v>
      </c>
      <c r="M79" s="40">
        <f>SUM('By Lot'!M2552,'By Lot'!M2569)</f>
        <v>2</v>
      </c>
      <c r="N79" s="41">
        <f t="shared" si="9"/>
        <v>1</v>
      </c>
      <c r="O79" s="42">
        <f t="shared" si="10"/>
        <v>3</v>
      </c>
      <c r="P79" s="43">
        <f t="shared" si="11"/>
        <v>0.75</v>
      </c>
    </row>
    <row r="80" spans="1:16" ht="11.25">
      <c r="A80" s="5"/>
      <c r="B80" s="37" t="s">
        <v>284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285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80</v>
      </c>
      <c r="D83" s="46">
        <f t="shared" si="12"/>
        <v>70</v>
      </c>
      <c r="E83" s="47">
        <f t="shared" si="12"/>
        <v>58</v>
      </c>
      <c r="F83" s="47">
        <f t="shared" si="12"/>
        <v>48</v>
      </c>
      <c r="G83" s="47">
        <f t="shared" si="12"/>
        <v>38</v>
      </c>
      <c r="H83" s="47">
        <f t="shared" si="12"/>
        <v>33</v>
      </c>
      <c r="I83" s="47">
        <f t="shared" si="12"/>
        <v>43</v>
      </c>
      <c r="J83" s="47">
        <f t="shared" si="12"/>
        <v>38</v>
      </c>
      <c r="K83" s="47">
        <f t="shared" si="12"/>
        <v>39</v>
      </c>
      <c r="L83" s="47">
        <f t="shared" si="12"/>
        <v>41</v>
      </c>
      <c r="M83" s="48">
        <f t="shared" si="12"/>
        <v>52</v>
      </c>
      <c r="N83" s="49">
        <f t="shared" si="9"/>
        <v>33</v>
      </c>
      <c r="O83" s="50">
        <f t="shared" si="10"/>
        <v>47</v>
      </c>
      <c r="P83" s="51">
        <f t="shared" si="11"/>
        <v>0.5875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7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>
      <c r="A2" s="90" t="s">
        <v>563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1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1.25">
      <c r="A4" s="12" t="s">
        <v>286</v>
      </c>
      <c r="B4" s="79" t="s">
        <v>6</v>
      </c>
      <c r="C4" s="95" t="s">
        <v>570</v>
      </c>
      <c r="D4" s="96"/>
      <c r="E4" s="96"/>
      <c r="F4" s="96"/>
      <c r="G4" s="96"/>
      <c r="H4" s="96"/>
      <c r="I4" s="96"/>
      <c r="J4" s="96"/>
      <c r="K4" s="96"/>
      <c r="L4" s="97"/>
    </row>
    <row r="5" spans="1:12" ht="11.25">
      <c r="A5" s="13"/>
      <c r="B5" s="80" t="s">
        <v>174</v>
      </c>
      <c r="C5" s="15" t="s">
        <v>269</v>
      </c>
      <c r="D5" s="16" t="s">
        <v>270</v>
      </c>
      <c r="E5" s="16" t="s">
        <v>271</v>
      </c>
      <c r="F5" s="16" t="s">
        <v>272</v>
      </c>
      <c r="G5" s="16" t="s">
        <v>273</v>
      </c>
      <c r="H5" s="16" t="s">
        <v>274</v>
      </c>
      <c r="I5" s="16" t="s">
        <v>275</v>
      </c>
      <c r="J5" s="16" t="s">
        <v>276</v>
      </c>
      <c r="K5" s="16" t="s">
        <v>277</v>
      </c>
      <c r="L5" s="14" t="s">
        <v>278</v>
      </c>
    </row>
    <row r="6" spans="1:12" ht="11.25">
      <c r="A6" s="17"/>
      <c r="B6" s="81"/>
      <c r="C6" s="19" t="s">
        <v>282</v>
      </c>
      <c r="D6" s="20" t="s">
        <v>282</v>
      </c>
      <c r="E6" s="20" t="s">
        <v>282</v>
      </c>
      <c r="F6" s="20" t="s">
        <v>282</v>
      </c>
      <c r="G6" s="20" t="s">
        <v>283</v>
      </c>
      <c r="H6" s="20" t="s">
        <v>283</v>
      </c>
      <c r="I6" s="20" t="s">
        <v>283</v>
      </c>
      <c r="J6" s="20" t="s">
        <v>283</v>
      </c>
      <c r="K6" s="20" t="s">
        <v>283</v>
      </c>
      <c r="L6" s="18" t="s">
        <v>283</v>
      </c>
    </row>
    <row r="7" spans="1:12" ht="11.25">
      <c r="A7" s="82" t="s">
        <v>8</v>
      </c>
      <c r="B7" s="83" t="s">
        <v>287</v>
      </c>
      <c r="C7" s="84">
        <v>1</v>
      </c>
      <c r="D7" s="85">
        <v>1</v>
      </c>
      <c r="E7" s="85">
        <v>1</v>
      </c>
      <c r="F7" s="85">
        <v>1</v>
      </c>
      <c r="G7" s="85">
        <v>1</v>
      </c>
      <c r="H7" s="85">
        <v>1</v>
      </c>
      <c r="I7" s="85">
        <v>1</v>
      </c>
      <c r="J7" s="85">
        <v>1</v>
      </c>
      <c r="K7" s="85">
        <v>1</v>
      </c>
      <c r="L7" s="86">
        <v>1</v>
      </c>
    </row>
    <row r="8" spans="1:12" ht="11.25">
      <c r="A8" s="82" t="s">
        <v>19</v>
      </c>
      <c r="B8" s="83" t="s">
        <v>2</v>
      </c>
      <c r="C8" s="84">
        <v>2</v>
      </c>
      <c r="D8" s="85">
        <v>2</v>
      </c>
      <c r="E8" s="85">
        <v>2</v>
      </c>
      <c r="F8" s="85">
        <v>2</v>
      </c>
      <c r="G8" s="85">
        <v>2</v>
      </c>
      <c r="H8" s="85">
        <v>2</v>
      </c>
      <c r="I8" s="85">
        <v>2</v>
      </c>
      <c r="J8" s="85">
        <v>2</v>
      </c>
      <c r="K8" s="85">
        <v>2</v>
      </c>
      <c r="L8" s="86">
        <v>2</v>
      </c>
    </row>
    <row r="9" spans="1:12" ht="11.25">
      <c r="A9" s="82" t="s">
        <v>24</v>
      </c>
      <c r="B9" s="83" t="s">
        <v>569</v>
      </c>
      <c r="C9" s="84">
        <v>1</v>
      </c>
      <c r="D9" s="85">
        <v>1</v>
      </c>
      <c r="E9" s="85">
        <v>1</v>
      </c>
      <c r="F9" s="85">
        <v>1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6">
        <v>1</v>
      </c>
    </row>
    <row r="10" spans="1:12" ht="11.25">
      <c r="A10" s="82" t="s">
        <v>29</v>
      </c>
      <c r="B10" s="83" t="s">
        <v>293</v>
      </c>
      <c r="C10" s="84">
        <v>1</v>
      </c>
      <c r="D10" s="85">
        <v>1</v>
      </c>
      <c r="E10" s="85">
        <v>1</v>
      </c>
      <c r="F10" s="85">
        <v>1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6">
        <v>1</v>
      </c>
    </row>
    <row r="11" spans="1:12" ht="11.25">
      <c r="A11" s="82" t="s">
        <v>31</v>
      </c>
      <c r="B11" s="83" t="s">
        <v>569</v>
      </c>
      <c r="C11" s="84">
        <v>5</v>
      </c>
      <c r="D11" s="85">
        <v>5</v>
      </c>
      <c r="E11" s="85">
        <v>5</v>
      </c>
      <c r="F11" s="85">
        <v>5</v>
      </c>
      <c r="G11" s="85">
        <v>5</v>
      </c>
      <c r="H11" s="85">
        <v>5</v>
      </c>
      <c r="I11" s="85">
        <v>5</v>
      </c>
      <c r="J11" s="85">
        <v>5</v>
      </c>
      <c r="K11" s="85">
        <v>5</v>
      </c>
      <c r="L11" s="86">
        <v>5</v>
      </c>
    </row>
    <row r="12" spans="1:12" ht="11.25">
      <c r="A12" s="82" t="s">
        <v>31</v>
      </c>
      <c r="B12" s="83" t="s">
        <v>104</v>
      </c>
      <c r="C12" s="84">
        <v>1</v>
      </c>
      <c r="D12" s="85">
        <v>1</v>
      </c>
      <c r="E12" s="85">
        <v>1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1</v>
      </c>
      <c r="L12" s="86">
        <v>1</v>
      </c>
    </row>
    <row r="13" spans="1:12" ht="11.25">
      <c r="A13" s="82" t="s">
        <v>32</v>
      </c>
      <c r="B13" s="83" t="s">
        <v>285</v>
      </c>
      <c r="C13" s="84">
        <v>2</v>
      </c>
      <c r="D13" s="85">
        <v>2</v>
      </c>
      <c r="E13" s="85">
        <v>2</v>
      </c>
      <c r="F13" s="85">
        <v>2</v>
      </c>
      <c r="G13" s="85">
        <v>2</v>
      </c>
      <c r="H13" s="85">
        <v>2</v>
      </c>
      <c r="I13" s="85">
        <v>2</v>
      </c>
      <c r="J13" s="85">
        <v>2</v>
      </c>
      <c r="K13" s="85">
        <v>2</v>
      </c>
      <c r="L13" s="86">
        <v>2</v>
      </c>
    </row>
    <row r="14" spans="1:12" ht="11.25">
      <c r="A14" s="82" t="s">
        <v>40</v>
      </c>
      <c r="B14" s="83" t="s">
        <v>516</v>
      </c>
      <c r="C14" s="84">
        <v>1</v>
      </c>
      <c r="D14" s="85">
        <v>1</v>
      </c>
      <c r="E14" s="85">
        <v>1</v>
      </c>
      <c r="F14" s="85">
        <v>1</v>
      </c>
      <c r="G14" s="85">
        <v>1</v>
      </c>
      <c r="H14" s="85">
        <v>1</v>
      </c>
      <c r="I14" s="85">
        <v>1</v>
      </c>
      <c r="J14" s="85">
        <v>1</v>
      </c>
      <c r="K14" s="85">
        <v>1</v>
      </c>
      <c r="L14" s="86">
        <v>1</v>
      </c>
    </row>
    <row r="15" spans="1:12" ht="11.25">
      <c r="A15" s="82" t="s">
        <v>41</v>
      </c>
      <c r="B15" s="83" t="s">
        <v>569</v>
      </c>
      <c r="C15" s="84">
        <v>1</v>
      </c>
      <c r="D15" s="85">
        <v>1</v>
      </c>
      <c r="E15" s="85">
        <v>1</v>
      </c>
      <c r="F15" s="85">
        <v>1</v>
      </c>
      <c r="G15" s="85">
        <v>1</v>
      </c>
      <c r="H15" s="85">
        <v>1</v>
      </c>
      <c r="I15" s="85">
        <v>1</v>
      </c>
      <c r="J15" s="85">
        <v>1</v>
      </c>
      <c r="K15" s="85">
        <v>1</v>
      </c>
      <c r="L15" s="86">
        <v>1</v>
      </c>
    </row>
    <row r="16" spans="1:12" ht="11.25">
      <c r="A16" s="82" t="s">
        <v>43</v>
      </c>
      <c r="B16" s="83" t="s">
        <v>569</v>
      </c>
      <c r="C16" s="84">
        <v>1</v>
      </c>
      <c r="D16" s="85">
        <v>1</v>
      </c>
      <c r="E16" s="85">
        <v>1</v>
      </c>
      <c r="F16" s="85">
        <v>1</v>
      </c>
      <c r="G16" s="85">
        <v>1</v>
      </c>
      <c r="H16" s="85">
        <v>1</v>
      </c>
      <c r="I16" s="85">
        <v>1</v>
      </c>
      <c r="J16" s="85">
        <v>1</v>
      </c>
      <c r="K16" s="85">
        <v>1</v>
      </c>
      <c r="L16" s="86">
        <v>1</v>
      </c>
    </row>
    <row r="17" spans="1:12" ht="11.25">
      <c r="A17" s="82" t="s">
        <v>44</v>
      </c>
      <c r="B17" s="83" t="s">
        <v>1</v>
      </c>
      <c r="C17" s="84">
        <v>2</v>
      </c>
      <c r="D17" s="85">
        <v>2</v>
      </c>
      <c r="E17" s="85">
        <v>2</v>
      </c>
      <c r="F17" s="85">
        <v>2</v>
      </c>
      <c r="G17" s="85">
        <v>2</v>
      </c>
      <c r="H17" s="85">
        <v>2</v>
      </c>
      <c r="I17" s="85">
        <v>2</v>
      </c>
      <c r="J17" s="85">
        <v>2</v>
      </c>
      <c r="K17" s="85">
        <v>2</v>
      </c>
      <c r="L17" s="86">
        <v>2</v>
      </c>
    </row>
    <row r="18" spans="1:12" ht="11.25">
      <c r="A18" s="82" t="s">
        <v>44</v>
      </c>
      <c r="B18" s="83" t="s">
        <v>569</v>
      </c>
      <c r="C18" s="84">
        <v>3</v>
      </c>
      <c r="D18" s="85">
        <v>3</v>
      </c>
      <c r="E18" s="85">
        <v>3</v>
      </c>
      <c r="F18" s="85">
        <v>3</v>
      </c>
      <c r="G18" s="85">
        <v>3</v>
      </c>
      <c r="H18" s="85">
        <v>3</v>
      </c>
      <c r="I18" s="85">
        <v>3</v>
      </c>
      <c r="J18" s="85">
        <v>3</v>
      </c>
      <c r="K18" s="85">
        <v>3</v>
      </c>
      <c r="L18" s="86">
        <v>3</v>
      </c>
    </row>
    <row r="19" spans="1:12" ht="11.25">
      <c r="A19" s="82" t="s">
        <v>50</v>
      </c>
      <c r="B19" s="83" t="s">
        <v>569</v>
      </c>
      <c r="C19" s="84">
        <v>3</v>
      </c>
      <c r="D19" s="85">
        <v>3</v>
      </c>
      <c r="E19" s="85">
        <v>3</v>
      </c>
      <c r="F19" s="85">
        <v>3</v>
      </c>
      <c r="G19" s="85">
        <v>3</v>
      </c>
      <c r="H19" s="85">
        <v>3</v>
      </c>
      <c r="I19" s="85">
        <v>3</v>
      </c>
      <c r="J19" s="85">
        <v>2</v>
      </c>
      <c r="K19" s="85">
        <v>0</v>
      </c>
      <c r="L19" s="86">
        <v>0</v>
      </c>
    </row>
    <row r="20" spans="1:12" ht="11.25">
      <c r="A20" s="82" t="s">
        <v>55</v>
      </c>
      <c r="B20" s="83" t="s">
        <v>285</v>
      </c>
      <c r="C20" s="84">
        <v>1</v>
      </c>
      <c r="D20" s="85">
        <v>1</v>
      </c>
      <c r="E20" s="85">
        <v>1</v>
      </c>
      <c r="F20" s="85">
        <v>1</v>
      </c>
      <c r="G20" s="85">
        <v>1</v>
      </c>
      <c r="H20" s="85">
        <v>1</v>
      </c>
      <c r="I20" s="85">
        <v>1</v>
      </c>
      <c r="J20" s="85">
        <v>1</v>
      </c>
      <c r="K20" s="85">
        <v>1</v>
      </c>
      <c r="L20" s="86">
        <v>1</v>
      </c>
    </row>
    <row r="21" spans="1:12" ht="11.25">
      <c r="A21" s="82" t="s">
        <v>60</v>
      </c>
      <c r="B21" s="83" t="s">
        <v>2</v>
      </c>
      <c r="C21" s="84">
        <v>1</v>
      </c>
      <c r="D21" s="85">
        <v>1</v>
      </c>
      <c r="E21" s="85">
        <v>1</v>
      </c>
      <c r="F21" s="85">
        <v>1</v>
      </c>
      <c r="G21" s="85">
        <v>1</v>
      </c>
      <c r="H21" s="85">
        <v>1</v>
      </c>
      <c r="I21" s="85">
        <v>1</v>
      </c>
      <c r="J21" s="85">
        <v>1</v>
      </c>
      <c r="K21" s="85">
        <v>1</v>
      </c>
      <c r="L21" s="86">
        <v>1</v>
      </c>
    </row>
    <row r="22" spans="1:12" ht="11.25">
      <c r="A22" s="82" t="s">
        <v>62</v>
      </c>
      <c r="B22" s="83" t="s">
        <v>0</v>
      </c>
      <c r="C22" s="84">
        <v>4</v>
      </c>
      <c r="D22" s="85">
        <v>4</v>
      </c>
      <c r="E22" s="85">
        <v>4</v>
      </c>
      <c r="F22" s="85">
        <v>4</v>
      </c>
      <c r="G22" s="85">
        <v>4</v>
      </c>
      <c r="H22" s="85">
        <v>4</v>
      </c>
      <c r="I22" s="85">
        <v>4</v>
      </c>
      <c r="J22" s="85">
        <v>4</v>
      </c>
      <c r="K22" s="85">
        <v>4</v>
      </c>
      <c r="L22" s="86">
        <v>4</v>
      </c>
    </row>
    <row r="23" spans="1:12" ht="11.25">
      <c r="A23" s="82" t="s">
        <v>62</v>
      </c>
      <c r="B23" s="83" t="s">
        <v>1</v>
      </c>
      <c r="C23" s="84">
        <v>5</v>
      </c>
      <c r="D23" s="85">
        <v>5</v>
      </c>
      <c r="E23" s="85">
        <v>5</v>
      </c>
      <c r="F23" s="85">
        <v>5</v>
      </c>
      <c r="G23" s="85">
        <v>5</v>
      </c>
      <c r="H23" s="85">
        <v>5</v>
      </c>
      <c r="I23" s="85">
        <v>5</v>
      </c>
      <c r="J23" s="85">
        <v>5</v>
      </c>
      <c r="K23" s="85">
        <v>5</v>
      </c>
      <c r="L23" s="86">
        <v>5</v>
      </c>
    </row>
    <row r="24" spans="1:12" ht="11.25">
      <c r="A24" s="82" t="s">
        <v>62</v>
      </c>
      <c r="B24" s="83" t="s">
        <v>569</v>
      </c>
      <c r="C24" s="84">
        <v>1</v>
      </c>
      <c r="D24" s="85">
        <v>1</v>
      </c>
      <c r="E24" s="85">
        <v>1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  <c r="K24" s="85">
        <v>1</v>
      </c>
      <c r="L24" s="86">
        <v>1</v>
      </c>
    </row>
    <row r="25" spans="1:12" ht="11.25">
      <c r="A25" s="82" t="s">
        <v>65</v>
      </c>
      <c r="B25" s="83" t="s">
        <v>1</v>
      </c>
      <c r="C25" s="84">
        <v>6</v>
      </c>
      <c r="D25" s="85">
        <v>6</v>
      </c>
      <c r="E25" s="85">
        <v>6</v>
      </c>
      <c r="F25" s="85">
        <v>6</v>
      </c>
      <c r="G25" s="85">
        <v>6</v>
      </c>
      <c r="H25" s="85">
        <v>6</v>
      </c>
      <c r="I25" s="85">
        <v>6</v>
      </c>
      <c r="J25" s="85">
        <v>6</v>
      </c>
      <c r="K25" s="85">
        <v>6</v>
      </c>
      <c r="L25" s="86">
        <v>6</v>
      </c>
    </row>
    <row r="26" spans="1:12" ht="11.25">
      <c r="A26" s="82" t="s">
        <v>67</v>
      </c>
      <c r="B26" s="83" t="s">
        <v>569</v>
      </c>
      <c r="C26" s="84">
        <v>1</v>
      </c>
      <c r="D26" s="85">
        <v>1</v>
      </c>
      <c r="E26" s="85">
        <v>1</v>
      </c>
      <c r="F26" s="85">
        <v>1</v>
      </c>
      <c r="G26" s="85">
        <v>1</v>
      </c>
      <c r="H26" s="85">
        <v>1</v>
      </c>
      <c r="I26" s="85">
        <v>1</v>
      </c>
      <c r="J26" s="85">
        <v>1</v>
      </c>
      <c r="K26" s="85">
        <v>1</v>
      </c>
      <c r="L26" s="86">
        <v>1</v>
      </c>
    </row>
    <row r="27" spans="1:12" ht="11.25">
      <c r="A27" s="82" t="s">
        <v>68</v>
      </c>
      <c r="B27" s="83" t="s">
        <v>569</v>
      </c>
      <c r="C27" s="84">
        <v>3</v>
      </c>
      <c r="D27" s="85">
        <v>3</v>
      </c>
      <c r="E27" s="85">
        <v>3</v>
      </c>
      <c r="F27" s="85">
        <v>3</v>
      </c>
      <c r="G27" s="85">
        <v>3</v>
      </c>
      <c r="H27" s="85">
        <v>3</v>
      </c>
      <c r="I27" s="85">
        <v>3</v>
      </c>
      <c r="J27" s="85">
        <v>3</v>
      </c>
      <c r="K27" s="85">
        <v>3</v>
      </c>
      <c r="L27" s="86">
        <v>3</v>
      </c>
    </row>
    <row r="28" spans="1:12" ht="11.25">
      <c r="A28" s="82" t="s">
        <v>68</v>
      </c>
      <c r="B28" s="83" t="s">
        <v>104</v>
      </c>
      <c r="C28" s="84">
        <v>1</v>
      </c>
      <c r="D28" s="85">
        <v>1</v>
      </c>
      <c r="E28" s="85">
        <v>1</v>
      </c>
      <c r="F28" s="85">
        <v>1</v>
      </c>
      <c r="G28" s="85">
        <v>1</v>
      </c>
      <c r="H28" s="85">
        <v>1</v>
      </c>
      <c r="I28" s="85">
        <v>1</v>
      </c>
      <c r="J28" s="85">
        <v>1</v>
      </c>
      <c r="K28" s="85">
        <v>1</v>
      </c>
      <c r="L28" s="86">
        <v>1</v>
      </c>
    </row>
    <row r="29" spans="1:12" ht="11.25">
      <c r="A29" s="82" t="s">
        <v>76</v>
      </c>
      <c r="B29" s="83" t="s">
        <v>569</v>
      </c>
      <c r="C29" s="84">
        <v>2</v>
      </c>
      <c r="D29" s="85">
        <v>3</v>
      </c>
      <c r="E29" s="85">
        <v>3</v>
      </c>
      <c r="F29" s="85">
        <v>3</v>
      </c>
      <c r="G29" s="85">
        <v>3</v>
      </c>
      <c r="H29" s="85">
        <v>3</v>
      </c>
      <c r="I29" s="85">
        <v>3</v>
      </c>
      <c r="J29" s="85">
        <v>3</v>
      </c>
      <c r="K29" s="85">
        <v>3</v>
      </c>
      <c r="L29" s="86">
        <v>3</v>
      </c>
    </row>
    <row r="30" spans="1:12" ht="11.25">
      <c r="A30" s="82" t="s">
        <v>76</v>
      </c>
      <c r="B30" s="83" t="s">
        <v>4</v>
      </c>
      <c r="C30" s="84">
        <v>1</v>
      </c>
      <c r="D30" s="85">
        <v>1</v>
      </c>
      <c r="E30" s="85">
        <v>1</v>
      </c>
      <c r="F30" s="85">
        <v>1</v>
      </c>
      <c r="G30" s="85">
        <v>1</v>
      </c>
      <c r="H30" s="85">
        <v>1</v>
      </c>
      <c r="I30" s="85">
        <v>1</v>
      </c>
      <c r="J30" s="85">
        <v>1</v>
      </c>
      <c r="K30" s="85">
        <v>1</v>
      </c>
      <c r="L30" s="86">
        <v>1</v>
      </c>
    </row>
    <row r="31" spans="1:12" ht="11.25">
      <c r="A31" s="82" t="s">
        <v>77</v>
      </c>
      <c r="B31" s="83" t="s">
        <v>569</v>
      </c>
      <c r="C31" s="84">
        <v>2</v>
      </c>
      <c r="D31" s="85">
        <v>2</v>
      </c>
      <c r="E31" s="85">
        <v>2</v>
      </c>
      <c r="F31" s="85">
        <v>2</v>
      </c>
      <c r="G31" s="85">
        <v>2</v>
      </c>
      <c r="H31" s="85">
        <v>2</v>
      </c>
      <c r="I31" s="85">
        <v>2</v>
      </c>
      <c r="J31" s="85">
        <v>2</v>
      </c>
      <c r="K31" s="85">
        <v>2</v>
      </c>
      <c r="L31" s="86">
        <v>2</v>
      </c>
    </row>
    <row r="32" spans="1:12" ht="11.25">
      <c r="A32" s="82" t="s">
        <v>81</v>
      </c>
      <c r="B32" s="83" t="s">
        <v>569</v>
      </c>
      <c r="C32" s="84">
        <v>1</v>
      </c>
      <c r="D32" s="85">
        <v>1</v>
      </c>
      <c r="E32" s="85">
        <v>1</v>
      </c>
      <c r="F32" s="85">
        <v>1</v>
      </c>
      <c r="G32" s="85">
        <v>1</v>
      </c>
      <c r="H32" s="85">
        <v>1</v>
      </c>
      <c r="I32" s="85">
        <v>1</v>
      </c>
      <c r="J32" s="85">
        <v>1</v>
      </c>
      <c r="K32" s="85">
        <v>1</v>
      </c>
      <c r="L32" s="86">
        <v>1</v>
      </c>
    </row>
    <row r="33" spans="1:12" ht="11.25">
      <c r="A33" s="82" t="s">
        <v>83</v>
      </c>
      <c r="B33" s="83" t="s">
        <v>516</v>
      </c>
      <c r="C33" s="84">
        <v>1</v>
      </c>
      <c r="D33" s="85">
        <v>1</v>
      </c>
      <c r="E33" s="85">
        <v>1</v>
      </c>
      <c r="F33" s="85">
        <v>1</v>
      </c>
      <c r="G33" s="85">
        <v>1</v>
      </c>
      <c r="H33" s="85">
        <v>1</v>
      </c>
      <c r="I33" s="85">
        <v>1</v>
      </c>
      <c r="J33" s="85">
        <v>1</v>
      </c>
      <c r="K33" s="85">
        <v>1</v>
      </c>
      <c r="L33" s="86">
        <v>1</v>
      </c>
    </row>
    <row r="34" spans="1:12" ht="11.25">
      <c r="A34" s="82" t="s">
        <v>85</v>
      </c>
      <c r="B34" s="83" t="s">
        <v>569</v>
      </c>
      <c r="C34" s="84">
        <v>8</v>
      </c>
      <c r="D34" s="85">
        <v>8</v>
      </c>
      <c r="E34" s="85">
        <v>8</v>
      </c>
      <c r="F34" s="85">
        <v>8</v>
      </c>
      <c r="G34" s="85">
        <v>8</v>
      </c>
      <c r="H34" s="85">
        <v>8</v>
      </c>
      <c r="I34" s="85">
        <v>6</v>
      </c>
      <c r="J34" s="85">
        <v>6</v>
      </c>
      <c r="K34" s="85">
        <v>6</v>
      </c>
      <c r="L34" s="86">
        <v>6</v>
      </c>
    </row>
    <row r="35" spans="1:12" ht="11.25">
      <c r="A35" s="82" t="s">
        <v>88</v>
      </c>
      <c r="B35" s="83" t="s">
        <v>285</v>
      </c>
      <c r="C35" s="84">
        <v>2</v>
      </c>
      <c r="D35" s="85">
        <v>2</v>
      </c>
      <c r="E35" s="85">
        <v>2</v>
      </c>
      <c r="F35" s="85">
        <v>2</v>
      </c>
      <c r="G35" s="85">
        <v>2</v>
      </c>
      <c r="H35" s="85">
        <v>2</v>
      </c>
      <c r="I35" s="85">
        <v>2</v>
      </c>
      <c r="J35" s="85">
        <v>2</v>
      </c>
      <c r="K35" s="85">
        <v>2</v>
      </c>
      <c r="L35" s="86">
        <v>2</v>
      </c>
    </row>
    <row r="36" spans="1:12" ht="11.25">
      <c r="A36" s="82" t="s">
        <v>92</v>
      </c>
      <c r="B36" s="83" t="s">
        <v>2</v>
      </c>
      <c r="C36" s="84">
        <v>652</v>
      </c>
      <c r="D36" s="85">
        <v>652</v>
      </c>
      <c r="E36" s="85">
        <v>652</v>
      </c>
      <c r="F36" s="85">
        <v>652</v>
      </c>
      <c r="G36" s="85">
        <v>652</v>
      </c>
      <c r="H36" s="85">
        <v>652</v>
      </c>
      <c r="I36" s="85">
        <v>652</v>
      </c>
      <c r="J36" s="85">
        <v>652</v>
      </c>
      <c r="K36" s="85">
        <v>652</v>
      </c>
      <c r="L36" s="86">
        <v>652</v>
      </c>
    </row>
    <row r="37" spans="1:12" ht="11.25">
      <c r="A37" s="82" t="s">
        <v>102</v>
      </c>
      <c r="B37" s="83" t="s">
        <v>2</v>
      </c>
      <c r="C37" s="84">
        <v>472</v>
      </c>
      <c r="D37" s="85">
        <v>472</v>
      </c>
      <c r="E37" s="85">
        <v>472</v>
      </c>
      <c r="F37" s="85">
        <v>472</v>
      </c>
      <c r="G37" s="85">
        <v>472</v>
      </c>
      <c r="H37" s="85">
        <v>472</v>
      </c>
      <c r="I37" s="85">
        <v>472</v>
      </c>
      <c r="J37" s="85">
        <v>472</v>
      </c>
      <c r="K37" s="85">
        <v>472</v>
      </c>
      <c r="L37" s="86">
        <v>472</v>
      </c>
    </row>
    <row r="38" spans="1:12" ht="11.25">
      <c r="A38" s="82" t="s">
        <v>97</v>
      </c>
      <c r="B38" s="83" t="s">
        <v>285</v>
      </c>
      <c r="C38" s="84">
        <v>7</v>
      </c>
      <c r="D38" s="85">
        <v>7</v>
      </c>
      <c r="E38" s="85">
        <v>7</v>
      </c>
      <c r="F38" s="85">
        <v>7</v>
      </c>
      <c r="G38" s="85">
        <v>7</v>
      </c>
      <c r="H38" s="85">
        <v>7</v>
      </c>
      <c r="I38" s="85">
        <v>7</v>
      </c>
      <c r="J38" s="85">
        <v>7</v>
      </c>
      <c r="K38" s="85">
        <v>7</v>
      </c>
      <c r="L38" s="86">
        <v>7</v>
      </c>
    </row>
    <row r="39" spans="1:12" ht="11.25">
      <c r="A39" s="82" t="s">
        <v>97</v>
      </c>
      <c r="B39" s="83" t="s">
        <v>4</v>
      </c>
      <c r="C39" s="84">
        <v>1</v>
      </c>
      <c r="D39" s="85">
        <v>1</v>
      </c>
      <c r="E39" s="85">
        <v>1</v>
      </c>
      <c r="F39" s="85">
        <v>1</v>
      </c>
      <c r="G39" s="85">
        <v>1</v>
      </c>
      <c r="H39" s="85">
        <v>1</v>
      </c>
      <c r="I39" s="85">
        <v>1</v>
      </c>
      <c r="J39" s="85">
        <v>1</v>
      </c>
      <c r="K39" s="85">
        <v>1</v>
      </c>
      <c r="L39" s="86">
        <v>1</v>
      </c>
    </row>
    <row r="40" spans="1:12" ht="11.25">
      <c r="A40" s="82" t="s">
        <v>157</v>
      </c>
      <c r="B40" s="83" t="s">
        <v>1</v>
      </c>
      <c r="C40" s="84">
        <v>10</v>
      </c>
      <c r="D40" s="85">
        <v>10</v>
      </c>
      <c r="E40" s="85">
        <v>10</v>
      </c>
      <c r="F40" s="85">
        <v>10</v>
      </c>
      <c r="G40" s="85">
        <v>10</v>
      </c>
      <c r="H40" s="85">
        <v>10</v>
      </c>
      <c r="I40" s="85">
        <v>10</v>
      </c>
      <c r="J40" s="85">
        <v>10</v>
      </c>
      <c r="K40" s="85">
        <v>10</v>
      </c>
      <c r="L40" s="86">
        <v>10</v>
      </c>
    </row>
    <row r="41" spans="1:12" ht="11.25">
      <c r="A41" s="82" t="s">
        <v>139</v>
      </c>
      <c r="B41" s="83" t="s">
        <v>1</v>
      </c>
      <c r="C41" s="84">
        <v>1</v>
      </c>
      <c r="D41" s="85">
        <v>1</v>
      </c>
      <c r="E41" s="85">
        <v>1</v>
      </c>
      <c r="F41" s="85">
        <v>1</v>
      </c>
      <c r="G41" s="85">
        <v>1</v>
      </c>
      <c r="H41" s="85">
        <v>1</v>
      </c>
      <c r="I41" s="85">
        <v>1</v>
      </c>
      <c r="J41" s="85">
        <v>1</v>
      </c>
      <c r="K41" s="85">
        <v>1</v>
      </c>
      <c r="L41" s="86">
        <v>1</v>
      </c>
    </row>
    <row r="42" spans="1:12" ht="11.25">
      <c r="A42" s="82" t="s">
        <v>150</v>
      </c>
      <c r="B42" s="83" t="s">
        <v>285</v>
      </c>
      <c r="C42" s="84">
        <v>1</v>
      </c>
      <c r="D42" s="85">
        <v>1</v>
      </c>
      <c r="E42" s="85">
        <v>1</v>
      </c>
      <c r="F42" s="85">
        <v>1</v>
      </c>
      <c r="G42" s="85">
        <v>1</v>
      </c>
      <c r="H42" s="85">
        <v>1</v>
      </c>
      <c r="I42" s="85">
        <v>1</v>
      </c>
      <c r="J42" s="85">
        <v>1</v>
      </c>
      <c r="K42" s="85">
        <v>1</v>
      </c>
      <c r="L42" s="86">
        <v>1</v>
      </c>
    </row>
    <row r="43" spans="1:12" ht="11.25">
      <c r="A43" s="82" t="s">
        <v>151</v>
      </c>
      <c r="B43" s="83" t="s">
        <v>285</v>
      </c>
      <c r="C43" s="84">
        <v>1</v>
      </c>
      <c r="D43" s="85">
        <v>1</v>
      </c>
      <c r="E43" s="85">
        <v>1</v>
      </c>
      <c r="F43" s="85">
        <v>1</v>
      </c>
      <c r="G43" s="85">
        <v>1</v>
      </c>
      <c r="H43" s="85">
        <v>1</v>
      </c>
      <c r="I43" s="85">
        <v>1</v>
      </c>
      <c r="J43" s="85">
        <v>1</v>
      </c>
      <c r="K43" s="85">
        <v>1</v>
      </c>
      <c r="L43" s="86">
        <v>1</v>
      </c>
    </row>
    <row r="44" spans="1:12" ht="11.25">
      <c r="A44" s="82" t="s">
        <v>152</v>
      </c>
      <c r="B44" s="83" t="s">
        <v>0</v>
      </c>
      <c r="C44" s="84">
        <v>3</v>
      </c>
      <c r="D44" s="85">
        <v>3</v>
      </c>
      <c r="E44" s="85">
        <v>3</v>
      </c>
      <c r="F44" s="85">
        <v>3</v>
      </c>
      <c r="G44" s="85">
        <v>3</v>
      </c>
      <c r="H44" s="85">
        <v>3</v>
      </c>
      <c r="I44" s="85">
        <v>3</v>
      </c>
      <c r="J44" s="85">
        <v>3</v>
      </c>
      <c r="K44" s="85">
        <v>3</v>
      </c>
      <c r="L44" s="86">
        <v>3</v>
      </c>
    </row>
    <row r="45" spans="1:12" ht="11.25">
      <c r="A45" s="94" t="s">
        <v>5</v>
      </c>
      <c r="B45" s="94"/>
      <c r="C45" s="21">
        <f>SUM(C7:C44)</f>
        <v>1212</v>
      </c>
      <c r="D45" s="23">
        <f aca="true" t="shared" si="0" ref="D45:L45">SUM(D7:D44)</f>
        <v>1213</v>
      </c>
      <c r="E45" s="23">
        <f t="shared" si="0"/>
        <v>1213</v>
      </c>
      <c r="F45" s="23">
        <f t="shared" si="0"/>
        <v>1213</v>
      </c>
      <c r="G45" s="23">
        <f t="shared" si="0"/>
        <v>1213</v>
      </c>
      <c r="H45" s="23">
        <f t="shared" si="0"/>
        <v>1213</v>
      </c>
      <c r="I45" s="23">
        <f t="shared" si="0"/>
        <v>1211</v>
      </c>
      <c r="J45" s="23">
        <f t="shared" si="0"/>
        <v>1210</v>
      </c>
      <c r="K45" s="23">
        <f t="shared" si="0"/>
        <v>1208</v>
      </c>
      <c r="L45" s="22">
        <f t="shared" si="0"/>
        <v>1208</v>
      </c>
    </row>
    <row r="47" spans="1:12" ht="22.5" customHeight="1">
      <c r="A47" s="93" t="s">
        <v>571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</sheetData>
  <sheetProtection/>
  <mergeCells count="6">
    <mergeCell ref="A47:L47"/>
    <mergeCell ref="A45:B45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91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0" t="s">
        <v>567</v>
      </c>
      <c r="B1" s="90"/>
    </row>
    <row r="2" spans="1:2" ht="14.25" customHeight="1">
      <c r="A2" s="90" t="s">
        <v>564</v>
      </c>
      <c r="B2" s="90"/>
    </row>
    <row r="3" spans="1:2" ht="11.25">
      <c r="A3" s="109"/>
      <c r="B3" s="109"/>
    </row>
    <row r="4" spans="1:2" ht="11.25">
      <c r="A4" s="110" t="s">
        <v>318</v>
      </c>
      <c r="B4" s="110" t="s">
        <v>100</v>
      </c>
    </row>
    <row r="5" spans="1:2" ht="11.25">
      <c r="A5" s="111"/>
      <c r="B5" s="111" t="s">
        <v>6</v>
      </c>
    </row>
    <row r="6" spans="1:2" ht="11.25">
      <c r="A6" s="112"/>
      <c r="B6" s="112" t="s">
        <v>174</v>
      </c>
    </row>
    <row r="7" spans="1:2" ht="11.25">
      <c r="A7" s="113" t="s">
        <v>319</v>
      </c>
      <c r="B7" s="113" t="s">
        <v>208</v>
      </c>
    </row>
    <row r="8" spans="1:2" ht="11.25">
      <c r="A8" s="113" t="s">
        <v>320</v>
      </c>
      <c r="B8" s="113" t="s">
        <v>209</v>
      </c>
    </row>
    <row r="9" spans="1:2" ht="11.25">
      <c r="A9" s="113" t="s">
        <v>321</v>
      </c>
      <c r="B9" s="113" t="s">
        <v>222</v>
      </c>
    </row>
    <row r="10" spans="1:2" ht="11.25">
      <c r="A10" s="114" t="s">
        <v>322</v>
      </c>
      <c r="B10" s="113" t="s">
        <v>225</v>
      </c>
    </row>
    <row r="11" spans="1:2" ht="11.25">
      <c r="A11" s="113" t="s">
        <v>323</v>
      </c>
      <c r="B11" s="113" t="s">
        <v>205</v>
      </c>
    </row>
    <row r="12" spans="1:2" ht="11.25">
      <c r="A12" s="113" t="s">
        <v>324</v>
      </c>
      <c r="B12" s="113" t="s">
        <v>176</v>
      </c>
    </row>
    <row r="13" spans="1:2" ht="11.25">
      <c r="A13" s="113" t="s">
        <v>325</v>
      </c>
      <c r="B13" s="113" t="s">
        <v>220</v>
      </c>
    </row>
    <row r="14" spans="1:2" ht="11.25">
      <c r="A14" s="113" t="s">
        <v>326</v>
      </c>
      <c r="B14" s="113" t="s">
        <v>223</v>
      </c>
    </row>
    <row r="15" spans="1:2" ht="11.25">
      <c r="A15" s="113" t="s">
        <v>327</v>
      </c>
      <c r="B15" s="113" t="s">
        <v>185</v>
      </c>
    </row>
    <row r="16" spans="1:2" ht="11.25">
      <c r="A16" s="113" t="s">
        <v>328</v>
      </c>
      <c r="B16" s="113" t="s">
        <v>212</v>
      </c>
    </row>
    <row r="17" spans="1:2" ht="11.25">
      <c r="A17" s="113" t="s">
        <v>526</v>
      </c>
      <c r="B17" s="113" t="s">
        <v>528</v>
      </c>
    </row>
    <row r="18" spans="1:2" ht="11.25">
      <c r="A18" s="113" t="s">
        <v>329</v>
      </c>
      <c r="B18" s="113" t="s">
        <v>188</v>
      </c>
    </row>
    <row r="19" spans="1:2" ht="11.25">
      <c r="A19" s="113" t="s">
        <v>497</v>
      </c>
      <c r="B19" s="113" t="s">
        <v>498</v>
      </c>
    </row>
    <row r="20" spans="1:2" ht="11.25">
      <c r="A20" s="113" t="s">
        <v>330</v>
      </c>
      <c r="B20" s="113" t="s">
        <v>179</v>
      </c>
    </row>
    <row r="21" spans="1:2" ht="11.25">
      <c r="A21" s="113" t="s">
        <v>548</v>
      </c>
      <c r="B21" s="113" t="s">
        <v>549</v>
      </c>
    </row>
    <row r="22" spans="1:2" ht="11.25">
      <c r="A22" s="113" t="s">
        <v>494</v>
      </c>
      <c r="B22" s="113" t="s">
        <v>495</v>
      </c>
    </row>
    <row r="23" spans="1:2" ht="11.25">
      <c r="A23" s="113" t="s">
        <v>482</v>
      </c>
      <c r="B23" s="113" t="s">
        <v>477</v>
      </c>
    </row>
    <row r="24" spans="1:2" ht="11.25">
      <c r="A24" s="113" t="s">
        <v>483</v>
      </c>
      <c r="B24" s="113" t="s">
        <v>478</v>
      </c>
    </row>
    <row r="25" spans="1:2" ht="11.25">
      <c r="A25" s="113" t="s">
        <v>331</v>
      </c>
      <c r="B25" s="113" t="s">
        <v>194</v>
      </c>
    </row>
    <row r="26" spans="1:2" ht="11.25">
      <c r="A26" s="113" t="s">
        <v>332</v>
      </c>
      <c r="B26" s="113" t="s">
        <v>195</v>
      </c>
    </row>
    <row r="27" spans="1:2" ht="11.25">
      <c r="A27" s="113" t="s">
        <v>505</v>
      </c>
      <c r="B27" s="113" t="s">
        <v>504</v>
      </c>
    </row>
    <row r="28" spans="1:2" ht="11.25">
      <c r="A28" s="113" t="s">
        <v>333</v>
      </c>
      <c r="B28" s="113" t="s">
        <v>202</v>
      </c>
    </row>
    <row r="29" spans="1:2" ht="11.25">
      <c r="A29" s="113" t="s">
        <v>521</v>
      </c>
      <c r="B29" s="113" t="s">
        <v>522</v>
      </c>
    </row>
    <row r="30" spans="1:2" ht="11.25">
      <c r="A30" s="113" t="s">
        <v>334</v>
      </c>
      <c r="B30" s="113" t="s">
        <v>186</v>
      </c>
    </row>
    <row r="31" spans="1:2" ht="11.25">
      <c r="A31" s="113" t="s">
        <v>335</v>
      </c>
      <c r="B31" s="113" t="s">
        <v>182</v>
      </c>
    </row>
    <row r="32" spans="1:2" ht="11.25">
      <c r="A32" s="113" t="s">
        <v>336</v>
      </c>
      <c r="B32" s="113" t="s">
        <v>180</v>
      </c>
    </row>
    <row r="33" spans="1:2" ht="11.25">
      <c r="A33" s="113" t="s">
        <v>506</v>
      </c>
      <c r="B33" s="113" t="s">
        <v>507</v>
      </c>
    </row>
    <row r="34" spans="1:2" ht="11.25">
      <c r="A34" s="113" t="s">
        <v>484</v>
      </c>
      <c r="B34" s="113" t="s">
        <v>479</v>
      </c>
    </row>
    <row r="35" spans="1:2" ht="11.25">
      <c r="A35" s="113" t="s">
        <v>439</v>
      </c>
      <c r="B35" s="113" t="s">
        <v>440</v>
      </c>
    </row>
    <row r="36" spans="1:2" ht="11.25">
      <c r="A36" s="113" t="s">
        <v>485</v>
      </c>
      <c r="B36" s="113" t="s">
        <v>480</v>
      </c>
    </row>
    <row r="37" spans="1:2" ht="11.25">
      <c r="A37" s="113" t="s">
        <v>337</v>
      </c>
      <c r="B37" s="113" t="s">
        <v>199</v>
      </c>
    </row>
    <row r="38" spans="1:2" ht="11.25">
      <c r="A38" s="113" t="s">
        <v>338</v>
      </c>
      <c r="B38" s="113" t="s">
        <v>196</v>
      </c>
    </row>
    <row r="39" spans="1:2" ht="11.25">
      <c r="A39" s="113" t="s">
        <v>339</v>
      </c>
      <c r="B39" s="113" t="s">
        <v>214</v>
      </c>
    </row>
    <row r="40" spans="1:2" ht="11.25">
      <c r="A40" s="113" t="s">
        <v>340</v>
      </c>
      <c r="B40" s="113" t="s">
        <v>218</v>
      </c>
    </row>
    <row r="41" spans="1:2" ht="11.25">
      <c r="A41" s="113" t="s">
        <v>445</v>
      </c>
      <c r="B41" s="113" t="s">
        <v>446</v>
      </c>
    </row>
    <row r="42" spans="1:2" ht="11.25">
      <c r="A42" s="113" t="s">
        <v>450</v>
      </c>
      <c r="B42" s="113" t="s">
        <v>451</v>
      </c>
    </row>
    <row r="43" spans="1:2" ht="11.25">
      <c r="A43" s="113" t="s">
        <v>341</v>
      </c>
      <c r="B43" s="113" t="s">
        <v>207</v>
      </c>
    </row>
    <row r="44" spans="1:2" ht="11.25">
      <c r="A44" s="113" t="s">
        <v>342</v>
      </c>
      <c r="B44" s="113" t="s">
        <v>204</v>
      </c>
    </row>
    <row r="45" spans="1:2" ht="11.25">
      <c r="A45" s="113" t="s">
        <v>343</v>
      </c>
      <c r="B45" s="113" t="s">
        <v>190</v>
      </c>
    </row>
    <row r="46" spans="1:2" ht="11.25">
      <c r="A46" s="113" t="s">
        <v>344</v>
      </c>
      <c r="B46" s="113" t="s">
        <v>189</v>
      </c>
    </row>
    <row r="47" spans="1:2" ht="11.25">
      <c r="A47" s="113" t="s">
        <v>452</v>
      </c>
      <c r="B47" s="113" t="s">
        <v>453</v>
      </c>
    </row>
    <row r="48" spans="1:2" ht="11.25">
      <c r="A48" s="113" t="s">
        <v>345</v>
      </c>
      <c r="B48" s="113" t="s">
        <v>197</v>
      </c>
    </row>
    <row r="49" spans="1:2" ht="11.25">
      <c r="A49" s="113" t="s">
        <v>458</v>
      </c>
      <c r="B49" s="113" t="s">
        <v>459</v>
      </c>
    </row>
    <row r="50" spans="1:2" ht="11.25">
      <c r="A50" s="113" t="s">
        <v>467</v>
      </c>
      <c r="B50" s="113" t="s">
        <v>468</v>
      </c>
    </row>
    <row r="51" spans="1:2" ht="11.25">
      <c r="A51" s="113" t="s">
        <v>464</v>
      </c>
      <c r="B51" s="113" t="s">
        <v>465</v>
      </c>
    </row>
    <row r="52" spans="1:2" ht="11.25">
      <c r="A52" s="113" t="s">
        <v>346</v>
      </c>
      <c r="B52" s="113" t="s">
        <v>213</v>
      </c>
    </row>
    <row r="53" spans="1:2" ht="11.25">
      <c r="A53" s="113" t="s">
        <v>347</v>
      </c>
      <c r="B53" s="113" t="s">
        <v>181</v>
      </c>
    </row>
    <row r="54" spans="1:2" ht="11.25">
      <c r="A54" s="113" t="s">
        <v>348</v>
      </c>
      <c r="B54" s="113" t="s">
        <v>211</v>
      </c>
    </row>
    <row r="55" spans="1:2" ht="11.25">
      <c r="A55" s="113" t="s">
        <v>349</v>
      </c>
      <c r="B55" s="113" t="s">
        <v>177</v>
      </c>
    </row>
    <row r="56" spans="1:2" ht="11.25">
      <c r="A56" s="113" t="s">
        <v>350</v>
      </c>
      <c r="B56" s="113" t="s">
        <v>183</v>
      </c>
    </row>
    <row r="57" spans="1:2" ht="11.25">
      <c r="A57" s="113" t="s">
        <v>554</v>
      </c>
      <c r="B57" s="113" t="s">
        <v>556</v>
      </c>
    </row>
    <row r="58" spans="1:2" ht="11.25">
      <c r="A58" s="113" t="s">
        <v>351</v>
      </c>
      <c r="B58" s="113" t="s">
        <v>215</v>
      </c>
    </row>
    <row r="59" spans="1:2" ht="11.25">
      <c r="A59" s="113" t="s">
        <v>352</v>
      </c>
      <c r="B59" s="113" t="s">
        <v>206</v>
      </c>
    </row>
    <row r="60" spans="1:2" ht="11.25">
      <c r="A60" s="113" t="s">
        <v>488</v>
      </c>
      <c r="B60" s="113" t="s">
        <v>489</v>
      </c>
    </row>
    <row r="61" spans="1:2" ht="11.25">
      <c r="A61" s="113" t="s">
        <v>503</v>
      </c>
      <c r="B61" s="113" t="s">
        <v>503</v>
      </c>
    </row>
    <row r="62" spans="1:2" ht="11.25">
      <c r="A62" s="113" t="s">
        <v>219</v>
      </c>
      <c r="B62" s="113" t="s">
        <v>219</v>
      </c>
    </row>
    <row r="63" spans="1:2" ht="11.25">
      <c r="A63" s="113" t="s">
        <v>353</v>
      </c>
      <c r="B63" s="113" t="s">
        <v>191</v>
      </c>
    </row>
    <row r="64" spans="1:2" ht="11.25">
      <c r="A64" s="113" t="s">
        <v>460</v>
      </c>
      <c r="B64" s="113" t="s">
        <v>461</v>
      </c>
    </row>
    <row r="65" spans="1:2" ht="11.25">
      <c r="A65" s="115" t="s">
        <v>510</v>
      </c>
      <c r="B65" s="115" t="s">
        <v>511</v>
      </c>
    </row>
    <row r="66" spans="1:2" ht="11.25">
      <c r="A66" s="116" t="s">
        <v>527</v>
      </c>
      <c r="B66" s="116" t="s">
        <v>529</v>
      </c>
    </row>
    <row r="67" spans="1:2" ht="11.25">
      <c r="A67" s="113" t="s">
        <v>354</v>
      </c>
      <c r="B67" s="113" t="s">
        <v>187</v>
      </c>
    </row>
    <row r="68" spans="1:2" ht="11.25">
      <c r="A68" s="113" t="s">
        <v>355</v>
      </c>
      <c r="B68" s="113" t="s">
        <v>216</v>
      </c>
    </row>
    <row r="69" spans="1:2" ht="11.25">
      <c r="A69" s="113" t="s">
        <v>356</v>
      </c>
      <c r="B69" s="113" t="s">
        <v>184</v>
      </c>
    </row>
    <row r="70" spans="1:2" ht="11.25">
      <c r="A70" s="113" t="s">
        <v>469</v>
      </c>
      <c r="B70" s="113" t="s">
        <v>470</v>
      </c>
    </row>
    <row r="71" spans="1:2" ht="11.25">
      <c r="A71" s="113" t="s">
        <v>448</v>
      </c>
      <c r="B71" s="113" t="s">
        <v>449</v>
      </c>
    </row>
    <row r="72" spans="1:2" ht="11.25">
      <c r="A72" s="113" t="s">
        <v>357</v>
      </c>
      <c r="B72" s="113" t="s">
        <v>178</v>
      </c>
    </row>
    <row r="73" spans="1:2" ht="11.25">
      <c r="A73" s="113" t="s">
        <v>513</v>
      </c>
      <c r="B73" s="113" t="s">
        <v>514</v>
      </c>
    </row>
    <row r="74" spans="1:2" ht="11.25">
      <c r="A74" s="113" t="s">
        <v>358</v>
      </c>
      <c r="B74" s="113" t="s">
        <v>435</v>
      </c>
    </row>
    <row r="75" spans="1:2" ht="11.25">
      <c r="A75" s="113" t="s">
        <v>359</v>
      </c>
      <c r="B75" s="113" t="s">
        <v>221</v>
      </c>
    </row>
    <row r="76" spans="1:2" ht="11.25">
      <c r="A76" s="113" t="s">
        <v>360</v>
      </c>
      <c r="B76" s="113" t="s">
        <v>203</v>
      </c>
    </row>
    <row r="77" spans="1:2" ht="11.25">
      <c r="A77" s="113" t="s">
        <v>361</v>
      </c>
      <c r="B77" s="113" t="s">
        <v>192</v>
      </c>
    </row>
    <row r="78" spans="1:2" ht="11.25">
      <c r="A78" s="113" t="s">
        <v>492</v>
      </c>
      <c r="B78" s="113" t="s">
        <v>493</v>
      </c>
    </row>
    <row r="79" spans="1:2" ht="11.25">
      <c r="A79" s="113" t="s">
        <v>240</v>
      </c>
      <c r="B79" s="113" t="s">
        <v>224</v>
      </c>
    </row>
    <row r="80" spans="1:2" ht="11.25">
      <c r="A80" s="113" t="s">
        <v>486</v>
      </c>
      <c r="B80" s="113" t="s">
        <v>481</v>
      </c>
    </row>
    <row r="81" spans="1:2" ht="11.25">
      <c r="A81" s="113" t="s">
        <v>536</v>
      </c>
      <c r="B81" s="113" t="s">
        <v>537</v>
      </c>
    </row>
    <row r="82" spans="1:2" ht="11.25">
      <c r="A82" s="113" t="s">
        <v>362</v>
      </c>
      <c r="B82" s="113" t="s">
        <v>217</v>
      </c>
    </row>
    <row r="83" spans="1:2" ht="11.25">
      <c r="A83" s="113" t="s">
        <v>551</v>
      </c>
      <c r="B83" s="113" t="s">
        <v>552</v>
      </c>
    </row>
    <row r="84" spans="1:2" ht="11.25">
      <c r="A84" s="113" t="s">
        <v>363</v>
      </c>
      <c r="B84" s="113" t="s">
        <v>201</v>
      </c>
    </row>
    <row r="85" spans="1:2" ht="11.25">
      <c r="A85" s="113" t="s">
        <v>382</v>
      </c>
      <c r="B85" s="113" t="s">
        <v>198</v>
      </c>
    </row>
    <row r="86" spans="1:2" ht="11.25">
      <c r="A86" s="113" t="s">
        <v>364</v>
      </c>
      <c r="B86" s="113" t="s">
        <v>200</v>
      </c>
    </row>
    <row r="87" spans="1:2" ht="11.25">
      <c r="A87" s="113" t="s">
        <v>501</v>
      </c>
      <c r="B87" s="113" t="s">
        <v>502</v>
      </c>
    </row>
    <row r="88" spans="1:2" ht="11.25">
      <c r="A88" s="113" t="s">
        <v>454</v>
      </c>
      <c r="B88" s="113" t="s">
        <v>455</v>
      </c>
    </row>
    <row r="89" spans="1:2" ht="11.25">
      <c r="A89" s="113" t="s">
        <v>517</v>
      </c>
      <c r="B89" s="113" t="s">
        <v>518</v>
      </c>
    </row>
    <row r="90" spans="1:2" ht="11.25">
      <c r="A90" s="113" t="s">
        <v>365</v>
      </c>
      <c r="B90" s="113" t="s">
        <v>210</v>
      </c>
    </row>
    <row r="91" spans="1:2" ht="11.25">
      <c r="A91" s="115" t="s">
        <v>366</v>
      </c>
      <c r="B91" s="115" t="s">
        <v>193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1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90" t="s">
        <v>567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4.25">
      <c r="A2" s="90" t="s">
        <v>565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4" spans="1:20" ht="9">
      <c r="A4" s="61"/>
      <c r="B4" s="103" t="s">
        <v>226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</row>
    <row r="5" spans="1:20" ht="9">
      <c r="A5" s="62"/>
      <c r="B5" s="100" t="s">
        <v>227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9">
      <c r="A6" s="62"/>
      <c r="B6" s="100" t="s">
        <v>228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</row>
    <row r="7" spans="1:20" ht="9">
      <c r="A7" s="66"/>
      <c r="B7" s="106" t="s">
        <v>229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9">
      <c r="A8" s="61" t="s">
        <v>101</v>
      </c>
      <c r="B8" s="103" t="s">
        <v>230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76"/>
      <c r="T8" s="67" t="s">
        <v>231</v>
      </c>
    </row>
    <row r="9" spans="1:20" ht="9">
      <c r="A9" s="62"/>
      <c r="B9" s="100" t="s">
        <v>232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64"/>
      <c r="T9" s="68" t="s">
        <v>233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234</v>
      </c>
    </row>
    <row r="11" spans="1:20" ht="9">
      <c r="A11" s="61" t="s">
        <v>167</v>
      </c>
      <c r="B11" s="103" t="s">
        <v>235</v>
      </c>
      <c r="C11" s="104"/>
      <c r="D11" s="104"/>
      <c r="E11" s="105"/>
      <c r="F11" s="103" t="s">
        <v>236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103" t="s">
        <v>237</v>
      </c>
      <c r="R11" s="104"/>
      <c r="S11" s="76"/>
      <c r="T11" s="67" t="s">
        <v>231</v>
      </c>
    </row>
    <row r="12" spans="1:20" ht="9">
      <c r="A12" s="62"/>
      <c r="B12" s="100" t="s">
        <v>238</v>
      </c>
      <c r="C12" s="101"/>
      <c r="D12" s="101"/>
      <c r="E12" s="102"/>
      <c r="F12" s="100" t="s">
        <v>232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0" t="s">
        <v>232</v>
      </c>
      <c r="R12" s="101"/>
      <c r="S12" s="64"/>
      <c r="T12" s="68" t="s">
        <v>233</v>
      </c>
    </row>
    <row r="13" spans="1:20" ht="9">
      <c r="A13" s="62"/>
      <c r="B13" s="100" t="s">
        <v>227</v>
      </c>
      <c r="C13" s="101"/>
      <c r="D13" s="101"/>
      <c r="E13" s="102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234</v>
      </c>
    </row>
    <row r="14" spans="1:20" ht="9">
      <c r="A14" s="62"/>
      <c r="B14" s="100" t="s">
        <v>239</v>
      </c>
      <c r="C14" s="101"/>
      <c r="D14" s="101"/>
      <c r="E14" s="102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240</v>
      </c>
      <c r="C15" s="67" t="s">
        <v>240</v>
      </c>
      <c r="D15" s="67" t="s">
        <v>240</v>
      </c>
      <c r="E15" s="67" t="s">
        <v>168</v>
      </c>
      <c r="F15" s="67" t="s">
        <v>241</v>
      </c>
      <c r="G15" s="67" t="s">
        <v>242</v>
      </c>
      <c r="H15" s="67" t="s">
        <v>243</v>
      </c>
      <c r="I15" s="67" t="s">
        <v>244</v>
      </c>
      <c r="J15" s="67" t="s">
        <v>245</v>
      </c>
      <c r="K15" s="67" t="s">
        <v>246</v>
      </c>
      <c r="L15" s="67" t="s">
        <v>247</v>
      </c>
      <c r="M15" s="67" t="s">
        <v>232</v>
      </c>
      <c r="N15" s="67" t="s">
        <v>248</v>
      </c>
      <c r="O15" s="67" t="s">
        <v>249</v>
      </c>
      <c r="P15" s="67" t="s">
        <v>226</v>
      </c>
      <c r="Q15" s="67" t="s">
        <v>237</v>
      </c>
      <c r="R15" s="67" t="s">
        <v>250</v>
      </c>
      <c r="S15" s="67" t="s">
        <v>414</v>
      </c>
      <c r="T15" s="67" t="s">
        <v>231</v>
      </c>
    </row>
    <row r="16" spans="1:20" ht="9">
      <c r="A16" s="62"/>
      <c r="B16" s="68" t="s">
        <v>251</v>
      </c>
      <c r="C16" s="68" t="s">
        <v>236</v>
      </c>
      <c r="D16" s="68" t="s">
        <v>252</v>
      </c>
      <c r="E16" s="68"/>
      <c r="F16" s="68" t="s">
        <v>253</v>
      </c>
      <c r="G16" s="68" t="s">
        <v>254</v>
      </c>
      <c r="H16" s="68" t="s">
        <v>254</v>
      </c>
      <c r="I16" s="68" t="s">
        <v>254</v>
      </c>
      <c r="J16" s="68" t="s">
        <v>254</v>
      </c>
      <c r="K16" s="68" t="s">
        <v>232</v>
      </c>
      <c r="L16" s="68" t="s">
        <v>254</v>
      </c>
      <c r="M16" s="68" t="s">
        <v>255</v>
      </c>
      <c r="N16" s="68" t="s">
        <v>254</v>
      </c>
      <c r="O16" s="68" t="s">
        <v>227</v>
      </c>
      <c r="P16" s="68" t="s">
        <v>233</v>
      </c>
      <c r="Q16" s="68" t="s">
        <v>232</v>
      </c>
      <c r="R16" s="68" t="s">
        <v>256</v>
      </c>
      <c r="S16" s="68" t="s">
        <v>415</v>
      </c>
      <c r="T16" s="68" t="s">
        <v>233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257</v>
      </c>
      <c r="N17" s="69"/>
      <c r="O17" s="69" t="s">
        <v>258</v>
      </c>
      <c r="P17" s="69"/>
      <c r="Q17" s="69" t="s">
        <v>259</v>
      </c>
      <c r="R17" s="69"/>
      <c r="S17" s="69" t="s">
        <v>416</v>
      </c>
      <c r="T17" s="69" t="s">
        <v>234</v>
      </c>
    </row>
    <row r="18" spans="1:20" ht="9">
      <c r="A18" s="61" t="s">
        <v>286</v>
      </c>
      <c r="B18" s="70" t="s">
        <v>8</v>
      </c>
      <c r="C18" s="70" t="s">
        <v>14</v>
      </c>
      <c r="D18" s="70" t="s">
        <v>18</v>
      </c>
      <c r="E18" s="70" t="s">
        <v>20</v>
      </c>
      <c r="F18" s="70" t="s">
        <v>164</v>
      </c>
      <c r="G18" s="70" t="s">
        <v>107</v>
      </c>
      <c r="H18" s="70" t="s">
        <v>28</v>
      </c>
      <c r="I18" s="70" t="s">
        <v>38</v>
      </c>
      <c r="J18" s="70" t="s">
        <v>42</v>
      </c>
      <c r="K18" s="70" t="s">
        <v>546</v>
      </c>
      <c r="L18" s="70" t="s">
        <v>76</v>
      </c>
      <c r="M18" s="70" t="s">
        <v>80</v>
      </c>
      <c r="N18" s="70" t="s">
        <v>60</v>
      </c>
      <c r="O18" s="70" t="s">
        <v>160</v>
      </c>
      <c r="P18" s="70" t="s">
        <v>62</v>
      </c>
      <c r="Q18" s="70" t="s">
        <v>91</v>
      </c>
      <c r="R18" s="70" t="s">
        <v>94</v>
      </c>
      <c r="S18" s="70" t="s">
        <v>412</v>
      </c>
      <c r="T18" s="70" t="s">
        <v>120</v>
      </c>
    </row>
    <row r="19" spans="1:20" ht="9">
      <c r="A19" s="62"/>
      <c r="B19" s="71" t="s">
        <v>9</v>
      </c>
      <c r="C19" s="71" t="s">
        <v>15</v>
      </c>
      <c r="D19" s="71" t="s">
        <v>161</v>
      </c>
      <c r="E19" s="71"/>
      <c r="F19" s="71"/>
      <c r="G19" s="71" t="s">
        <v>21</v>
      </c>
      <c r="H19" s="71" t="s">
        <v>29</v>
      </c>
      <c r="I19" s="71" t="s">
        <v>39</v>
      </c>
      <c r="J19" s="71" t="s">
        <v>165</v>
      </c>
      <c r="K19" s="71" t="s">
        <v>46</v>
      </c>
      <c r="L19" s="71" t="s">
        <v>77</v>
      </c>
      <c r="M19" s="71" t="s">
        <v>83</v>
      </c>
      <c r="N19" s="71" t="s">
        <v>61</v>
      </c>
      <c r="O19" s="71" t="s">
        <v>84</v>
      </c>
      <c r="P19" s="71" t="s">
        <v>64</v>
      </c>
      <c r="Q19" s="71" t="s">
        <v>92</v>
      </c>
      <c r="R19" s="71" t="s">
        <v>95</v>
      </c>
      <c r="S19" s="71" t="s">
        <v>413</v>
      </c>
      <c r="T19" s="71" t="s">
        <v>121</v>
      </c>
    </row>
    <row r="20" spans="1:20" ht="9">
      <c r="A20" s="62"/>
      <c r="B20" s="71" t="s">
        <v>162</v>
      </c>
      <c r="C20" s="71" t="s">
        <v>16</v>
      </c>
      <c r="D20" s="71" t="s">
        <v>19</v>
      </c>
      <c r="E20" s="71"/>
      <c r="F20" s="71"/>
      <c r="G20" s="71" t="s">
        <v>22</v>
      </c>
      <c r="H20" s="71" t="s">
        <v>30</v>
      </c>
      <c r="I20" s="71" t="s">
        <v>40</v>
      </c>
      <c r="J20" s="71" t="s">
        <v>47</v>
      </c>
      <c r="K20" s="71" t="s">
        <v>48</v>
      </c>
      <c r="L20" s="71" t="s">
        <v>78</v>
      </c>
      <c r="M20" s="71"/>
      <c r="N20" s="71" t="s">
        <v>63</v>
      </c>
      <c r="O20" s="71" t="s">
        <v>85</v>
      </c>
      <c r="P20" s="71" t="s">
        <v>66</v>
      </c>
      <c r="Q20" s="71" t="s">
        <v>99</v>
      </c>
      <c r="R20" s="71" t="s">
        <v>96</v>
      </c>
      <c r="S20" s="71" t="s">
        <v>462</v>
      </c>
      <c r="T20" s="71" t="s">
        <v>122</v>
      </c>
    </row>
    <row r="21" spans="1:20" ht="9">
      <c r="A21" s="62"/>
      <c r="B21" s="71" t="s">
        <v>10</v>
      </c>
      <c r="C21" s="71" t="s">
        <v>17</v>
      </c>
      <c r="D21" s="71"/>
      <c r="E21" s="71"/>
      <c r="F21" s="71"/>
      <c r="G21" s="71" t="s">
        <v>23</v>
      </c>
      <c r="H21" s="71" t="s">
        <v>31</v>
      </c>
      <c r="I21" s="71" t="s">
        <v>41</v>
      </c>
      <c r="J21" s="71" t="s">
        <v>108</v>
      </c>
      <c r="K21" s="71" t="s">
        <v>49</v>
      </c>
      <c r="L21" s="71" t="s">
        <v>79</v>
      </c>
      <c r="M21" s="71"/>
      <c r="N21" s="71" t="s">
        <v>65</v>
      </c>
      <c r="O21" s="71" t="s">
        <v>86</v>
      </c>
      <c r="P21" s="71" t="s">
        <v>67</v>
      </c>
      <c r="Q21" s="71" t="s">
        <v>93</v>
      </c>
      <c r="R21" s="71" t="s">
        <v>97</v>
      </c>
      <c r="S21" s="71"/>
      <c r="T21" s="71" t="s">
        <v>123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24</v>
      </c>
      <c r="H22" s="71" t="s">
        <v>32</v>
      </c>
      <c r="I22" s="71" t="s">
        <v>43</v>
      </c>
      <c r="J22" s="71" t="s">
        <v>109</v>
      </c>
      <c r="K22" s="71" t="s">
        <v>50</v>
      </c>
      <c r="L22" s="71" t="s">
        <v>81</v>
      </c>
      <c r="M22" s="71"/>
      <c r="N22" s="71" t="s">
        <v>114</v>
      </c>
      <c r="O22" s="71" t="s">
        <v>515</v>
      </c>
      <c r="P22" s="71" t="s">
        <v>68</v>
      </c>
      <c r="Q22" s="71" t="s">
        <v>102</v>
      </c>
      <c r="R22" s="71" t="s">
        <v>98</v>
      </c>
      <c r="S22" s="71"/>
      <c r="T22" s="71" t="s">
        <v>124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25</v>
      </c>
      <c r="H23" s="71" t="s">
        <v>33</v>
      </c>
      <c r="I23" s="71" t="s">
        <v>44</v>
      </c>
      <c r="J23" s="71" t="s">
        <v>110</v>
      </c>
      <c r="K23" s="71" t="s">
        <v>51</v>
      </c>
      <c r="L23" s="71" t="s">
        <v>82</v>
      </c>
      <c r="M23" s="71"/>
      <c r="N23" s="71" t="s">
        <v>115</v>
      </c>
      <c r="O23" s="71" t="s">
        <v>87</v>
      </c>
      <c r="P23" s="71" t="s">
        <v>69</v>
      </c>
      <c r="Q23" s="71"/>
      <c r="R23" s="71" t="s">
        <v>159</v>
      </c>
      <c r="S23" s="71"/>
      <c r="T23" s="71" t="s">
        <v>125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26</v>
      </c>
      <c r="H24" s="71" t="s">
        <v>34</v>
      </c>
      <c r="I24" s="71" t="s">
        <v>45</v>
      </c>
      <c r="J24" s="71" t="s">
        <v>111</v>
      </c>
      <c r="K24" s="71" t="s">
        <v>52</v>
      </c>
      <c r="L24" s="71"/>
      <c r="M24" s="71"/>
      <c r="N24" s="71" t="s">
        <v>116</v>
      </c>
      <c r="O24" s="71" t="s">
        <v>88</v>
      </c>
      <c r="P24" s="71" t="s">
        <v>70</v>
      </c>
      <c r="Q24" s="71"/>
      <c r="R24" s="71" t="s">
        <v>105</v>
      </c>
      <c r="S24" s="71"/>
      <c r="T24" s="71" t="s">
        <v>126</v>
      </c>
    </row>
    <row r="25" spans="1:20" ht="9">
      <c r="A25" s="62"/>
      <c r="B25" s="71"/>
      <c r="C25" s="71"/>
      <c r="D25" s="71"/>
      <c r="E25" s="71"/>
      <c r="F25" s="71"/>
      <c r="G25" s="71" t="s">
        <v>27</v>
      </c>
      <c r="H25" s="71" t="s">
        <v>35</v>
      </c>
      <c r="I25" s="71"/>
      <c r="J25" s="71" t="s">
        <v>112</v>
      </c>
      <c r="K25" s="71" t="s">
        <v>53</v>
      </c>
      <c r="L25" s="71"/>
      <c r="M25" s="71"/>
      <c r="N25" s="71" t="s">
        <v>117</v>
      </c>
      <c r="O25" s="71" t="s">
        <v>89</v>
      </c>
      <c r="P25" s="71" t="s">
        <v>72</v>
      </c>
      <c r="Q25" s="71"/>
      <c r="R25" s="71" t="s">
        <v>157</v>
      </c>
      <c r="S25" s="71"/>
      <c r="T25" s="71" t="s">
        <v>127</v>
      </c>
    </row>
    <row r="26" spans="1:20" ht="9">
      <c r="A26" s="62"/>
      <c r="B26" s="71"/>
      <c r="C26" s="71"/>
      <c r="D26" s="71"/>
      <c r="E26" s="71"/>
      <c r="F26" s="71"/>
      <c r="G26" s="71" t="s">
        <v>163</v>
      </c>
      <c r="H26" s="71" t="s">
        <v>36</v>
      </c>
      <c r="I26" s="71"/>
      <c r="J26" s="71" t="s">
        <v>113</v>
      </c>
      <c r="K26" s="71" t="s">
        <v>54</v>
      </c>
      <c r="L26" s="71"/>
      <c r="M26" s="71"/>
      <c r="N26" s="71" t="s">
        <v>118</v>
      </c>
      <c r="O26" s="71" t="s">
        <v>90</v>
      </c>
      <c r="P26" s="71" t="s">
        <v>73</v>
      </c>
      <c r="Q26" s="71"/>
      <c r="R26" s="71" t="s">
        <v>158</v>
      </c>
      <c r="S26" s="71"/>
      <c r="T26" s="71" t="s">
        <v>128</v>
      </c>
    </row>
    <row r="27" spans="1:20" ht="9">
      <c r="A27" s="62"/>
      <c r="B27" s="71"/>
      <c r="C27" s="71"/>
      <c r="D27" s="71"/>
      <c r="E27" s="71"/>
      <c r="F27" s="71"/>
      <c r="G27" s="71" t="s">
        <v>106</v>
      </c>
      <c r="H27" s="71" t="s">
        <v>37</v>
      </c>
      <c r="I27" s="71"/>
      <c r="K27" s="71" t="s">
        <v>55</v>
      </c>
      <c r="L27" s="71"/>
      <c r="M27" s="71"/>
      <c r="N27" s="71" t="s">
        <v>119</v>
      </c>
      <c r="O27" s="71"/>
      <c r="P27" s="71" t="s">
        <v>74</v>
      </c>
      <c r="Q27" s="71"/>
      <c r="R27" s="71" t="s">
        <v>456</v>
      </c>
      <c r="S27" s="71"/>
      <c r="T27" s="71" t="s">
        <v>129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71</v>
      </c>
      <c r="I28" s="71"/>
      <c r="J28" s="71"/>
      <c r="K28" s="71" t="s">
        <v>56</v>
      </c>
      <c r="L28" s="71"/>
      <c r="M28" s="71"/>
      <c r="N28" s="71" t="s">
        <v>496</v>
      </c>
      <c r="O28" s="71"/>
      <c r="P28" s="71" t="s">
        <v>75</v>
      </c>
      <c r="Q28" s="71"/>
      <c r="R28" s="71"/>
      <c r="S28" s="71"/>
      <c r="T28" s="71" t="s">
        <v>130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/>
      <c r="K29" s="71" t="s">
        <v>57</v>
      </c>
      <c r="L29" s="71"/>
      <c r="M29" s="71"/>
      <c r="N29" s="71"/>
      <c r="O29" s="71"/>
      <c r="P29" s="71"/>
      <c r="Q29" s="71"/>
      <c r="R29" s="71"/>
      <c r="S29" s="71"/>
      <c r="T29" s="71" t="s">
        <v>131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/>
      <c r="K30" s="71" t="s">
        <v>58</v>
      </c>
      <c r="L30" s="71"/>
      <c r="M30" s="71"/>
      <c r="N30" s="71"/>
      <c r="O30" s="71"/>
      <c r="P30" s="71"/>
      <c r="Q30" s="71"/>
      <c r="R30" s="71"/>
      <c r="S30" s="71"/>
      <c r="T30" s="71" t="s">
        <v>132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/>
      <c r="K31" s="71" t="s">
        <v>59</v>
      </c>
      <c r="L31" s="71"/>
      <c r="M31" s="71"/>
      <c r="N31" s="71"/>
      <c r="O31" s="71"/>
      <c r="P31" s="71"/>
      <c r="Q31" s="71"/>
      <c r="R31" s="71"/>
      <c r="S31" s="71"/>
      <c r="T31" s="71" t="s">
        <v>133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134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135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136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137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138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139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140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141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142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143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144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145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146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147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148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149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150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151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152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153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154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155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156</v>
      </c>
    </row>
    <row r="55" spans="1:20" ht="9">
      <c r="A55" s="66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166</v>
      </c>
    </row>
    <row r="56" spans="1:20" ht="9">
      <c r="A56" s="61" t="s">
        <v>169</v>
      </c>
      <c r="B56" s="70"/>
      <c r="C56" s="70"/>
      <c r="D56" s="70"/>
      <c r="E56" s="70"/>
      <c r="F56" s="70"/>
      <c r="G56" s="70"/>
      <c r="H56" s="70"/>
      <c r="I56" s="70"/>
      <c r="J56" s="70" t="s">
        <v>170</v>
      </c>
      <c r="K56" s="70" t="s">
        <v>260</v>
      </c>
      <c r="L56" s="70"/>
      <c r="M56" s="70"/>
      <c r="N56" s="70" t="s">
        <v>171</v>
      </c>
      <c r="O56" s="70"/>
      <c r="P56" s="70"/>
      <c r="Q56" s="70"/>
      <c r="R56" s="70"/>
      <c r="S56" s="70"/>
      <c r="T56" s="70" t="s">
        <v>172</v>
      </c>
    </row>
    <row r="57" spans="1:20" ht="9">
      <c r="A57" s="62"/>
      <c r="B57" s="71"/>
      <c r="C57" s="71"/>
      <c r="D57" s="71"/>
      <c r="E57" s="71"/>
      <c r="F57" s="71"/>
      <c r="G57" s="71"/>
      <c r="H57" s="71"/>
      <c r="I57" s="71"/>
      <c r="J57" s="71" t="s">
        <v>262</v>
      </c>
      <c r="K57" s="71" t="s">
        <v>263</v>
      </c>
      <c r="L57" s="71"/>
      <c r="M57" s="71"/>
      <c r="N57" s="71" t="s">
        <v>265</v>
      </c>
      <c r="O57" s="71"/>
      <c r="P57" s="71"/>
      <c r="Q57" s="71"/>
      <c r="R57" s="71"/>
      <c r="S57" s="71"/>
      <c r="T57" s="71" t="s">
        <v>266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/>
      <c r="K58" s="71" t="s">
        <v>261</v>
      </c>
      <c r="L58" s="71"/>
      <c r="M58" s="71"/>
      <c r="N58" s="71"/>
      <c r="O58" s="71"/>
      <c r="P58" s="71"/>
      <c r="Q58" s="71"/>
      <c r="R58" s="71"/>
      <c r="S58" s="71"/>
      <c r="T58" s="71" t="s">
        <v>173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/>
      <c r="K59" s="71" t="s">
        <v>264</v>
      </c>
      <c r="L59" s="71"/>
      <c r="M59" s="71"/>
      <c r="N59" s="71"/>
      <c r="O59" s="71"/>
      <c r="P59" s="71"/>
      <c r="Q59" s="71"/>
      <c r="R59" s="71"/>
      <c r="S59" s="71"/>
      <c r="T59" s="71" t="s">
        <v>267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 t="s">
        <v>103</v>
      </c>
    </row>
    <row r="61" spans="1:20" ht="9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 t="s">
        <v>268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2011-06-22T15:55:54Z</cp:lastPrinted>
  <dcterms:created xsi:type="dcterms:W3CDTF">1997-07-03T02:59:50Z</dcterms:created>
  <dcterms:modified xsi:type="dcterms:W3CDTF">2011-06-22T15:57:02Z</dcterms:modified>
  <cp:category/>
  <cp:version/>
  <cp:contentType/>
  <cp:contentStatus/>
</cp:coreProperties>
</file>