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<sst xmlns="http://schemas.openxmlformats.org/spreadsheetml/2006/main" count="3950" uniqueCount="493">
  <si>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</si>
  <si>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</si>
  <si>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</si>
  <si>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</si>
  <si>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</si>
  <si>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</si>
  <si>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</si>
  <si>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</si>
  <si>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</si>
  <si>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</si>
  <si>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</si>
  <si>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</si>
  <si>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</si>
  <si>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</si>
  <si>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</si>
  <si>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</si>
  <si>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</si>
  <si>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</si>
  <si>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</si>
  <si>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</si>
  <si>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</si>
  <si>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</si>
  <si>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</si>
  <si>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</si>
  <si>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</si>
  <si>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</si>
  <si>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</si>
  <si>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</si>
  <si>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</si>
  <si>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</si>
  <si>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</si>
  <si>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</si>
  <si>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</si>
  <si>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</si>
  <si>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</si>
  <si>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</si>
  <si>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</si>
  <si>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</si>
  <si>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</si>
  <si>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</si>
  <si>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</si>
  <si>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</si>
  <si>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</si>
  <si>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</si>
  <si>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</si>
  <si>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</si>
  <si>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</si>
  <si>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</si>
  <si>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</si>
  <si>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</si>
  <si>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</si>
  <si>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</si>
  <si>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</si>
  <si>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</si>
  <si>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</si>
  <si>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</si>
  <si>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</si>
  <si>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</si>
  <si>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</si>
  <si>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</si>
  <si>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</si>
  <si>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</si>
  <si>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</si>
  <si>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</si>
  <si>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</si>
  <si>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</si>
  <si>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</si>
  <si>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</si>
  <si>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</si>
  <si>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</si>
  <si>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</si>
  <si>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</si>
  <si>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</si>
  <si>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</si>
  <si>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</si>
  <si>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</si>
  <si>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</si>
  <si>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</si>
  <si>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</si>
  <si>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</si>
  <si>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</si>
  <si>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</si>
  <si>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</si>
  <si>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</si>
  <si>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</si>
  <si>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</si>
  <si>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</si>
  <si>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</si>
  <si>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</si>
  <si>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</si>
  <si>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</si>
  <si>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</si>
  <si>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</si>
  <si>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</si>
  <si>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</si>
  <si>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</si>
  <si>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</si>
  <si>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</si>
  <si>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</si>
  <si>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</si>
  <si>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</si>
  <si>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</si>
  <si>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</si>
  <si>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</si>
  <si>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</si>
  <si>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</si>
  <si>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</si>
  <si>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</si>
  <si>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</si>
  <si>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</si>
  <si>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</si>
  <si>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</si>
  <si>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</si>
  <si>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</si>
  <si>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</si>
  <si>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</si>
  <si>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</si>
  <si>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</si>
  <si>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</si>
  <si>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</si>
  <si>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</si>
  <si>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</si>
  <si>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</si>
  <si>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</si>
  <si>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</si>
  <si>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</si>
  <si>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</si>
  <si>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</si>
  <si>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</si>
  <si>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</si>
  <si>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</si>
  <si>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</si>
  <si>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</si>
  <si>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</si>
  <si>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</si>
  <si>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</si>
  <si>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</si>
  <si>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</si>
  <si>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</si>
  <si>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</si>
  <si>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</si>
  <si>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</si>
  <si>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</si>
  <si>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</si>
  <si>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</si>
  <si>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</si>
  <si>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</si>
  <si>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</si>
  <si>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</si>
  <si>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</si>
  <si>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</si>
  <si>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</si>
  <si>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</si>
  <si>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</si>
  <si>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</si>
  <si>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</si>
  <si>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</si>
  <si>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</si>
  <si>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</si>
  <si>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</si>
  <si>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</si>
  <si>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</si>
  <si>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</si>
  <si>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</si>
  <si>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</si>
  <si>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</si>
  <si>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</si>
  <si>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</si>
  <si>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</si>
  <si>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</si>
  <si>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</si>
  <si>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</si>
  <si>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</si>
  <si>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</si>
  <si>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</si>
  <si>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</si>
  <si>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</si>
  <si>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</si>
  <si>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</si>
  <si>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</si>
  <si>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</si>
  <si>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</si>
  <si>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</si>
  <si>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</si>
  <si>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</si>
  <si>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</si>
  <si>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</si>
  <si>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</si>
  <si>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</si>
  <si>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</si>
  <si>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</si>
  <si>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</si>
  <si>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</si>
  <si>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</si>
  <si>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</si>
  <si>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</si>
  <si>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</si>
  <si>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</si>
  <si>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</si>
  <si>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</si>
  <si>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</si>
  <si>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</si>
  <si>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</si>
  <si>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</si>
  <si>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</si>
  <si>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</si>
  <si>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</si>
  <si>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</si>
  <si>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</si>
  <si>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</si>
  <si>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</si>
  <si>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</si>
  <si>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</si>
  <si>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</si>
  <si>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</si>
  <si>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</si>
  <si>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</si>
  <si>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</si>
  <si>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</si>
  <si>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</si>
  <si>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</si>
  <si>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Stroke Team Physician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</si>
  <si>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</si>
  <si>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</si>
  <si>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</si>
  <si>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</si>
  <si>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</si>
  <si>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</si>
  <si>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</si>
  <si>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</si>
  <si>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</si>
  <si>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</si>
  <si>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</si>
  <si>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</si>
  <si>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</si>
  <si>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</si>
  <si>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</si>
  <si>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</si>
  <si>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</si>
  <si>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</si>
  <si>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</si>
  <si>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</si>
  <si>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</si>
  <si>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</si>
  <si>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</si>
  <si>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</si>
  <si>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</si>
  <si>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</si>
  <si>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</si>
  <si>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</si>
  <si>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</si>
  <si>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</si>
  <si>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</si>
  <si>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</si>
  <si>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</si>
  <si>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</si>
  <si>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</si>
  <si>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</si>
  <si>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</si>
  <si>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</si>
  <si>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</si>
  <si>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</si>
  <si>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</si>
  <si>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</si>
  <si>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</si>
  <si>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</si>
  <si>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</si>
  <si>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</si>
  <si>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</si>
  <si>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</si>
  <si>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</si>
  <si>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</si>
  <si>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</si>
  <si>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</si>
  <si>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</si>
  <si>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</si>
  <si>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</si>
  <si>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</si>
  <si>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</si>
  <si>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</si>
  <si>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</si>
  <si>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</si>
  <si>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</si>
  <si>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</si>
  <si>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</si>
  <si>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</si>
  <si>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</si>
  <si>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</si>
  <si>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</si>
  <si>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</si>
  <si>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</si>
  <si>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</si>
  <si>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</si>
  <si>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</si>
  <si>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</si>
  <si>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</si>
  <si>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</si>
  <si>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</si>
  <si>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</si>
  <si>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</si>
  <si>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</si>
  <si>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</si>
  <si>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</si>
  <si>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</si>
  <si>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</si>
  <si>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</si>
  <si>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</si>
  <si>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</si>
  <si>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</si>
  <si>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</si>
  <si>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</si>
  <si>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</si>
  <si>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</si>
  <si>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</si>
  <si>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</si>
  <si>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</si>
  <si>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</si>
  <si>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</si>
  <si>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</si>
  <si>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</si>
  <si>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</si>
  <si>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</si>
  <si>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</si>
  <si>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</si>
  <si>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</si>
  <si>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</si>
  <si>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</si>
  <si>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</si>
  <si>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</si>
  <si>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</si>
  <si>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</si>
  <si>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</si>
  <si>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</si>
  <si>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</si>
  <si>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</si>
  <si>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</si>
  <si>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EV</t>
  </si>
  <si>
    <t>FC</t>
  </si>
  <si>
    <t>GIC</t>
  </si>
  <si>
    <t>GPO</t>
  </si>
  <si>
    <t>HAS</t>
  </si>
  <si>
    <t>HASE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</si>
  <si>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</si>
  <si>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</si>
  <si>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</si>
  <si>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</si>
  <si>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</si>
  <si>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</si>
  <si>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</si>
  <si>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</si>
  <si>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</si>
  <si>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</si>
  <si>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</si>
  <si>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</si>
  <si>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</si>
  <si>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</si>
  <si>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</si>
  <si>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</si>
  <si>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</si>
  <si>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</si>
  <si>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</si>
  <si>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</si>
  <si>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</si>
  <si>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</si>
  <si>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</si>
  <si>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</si>
  <si>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</si>
  <si>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</si>
  <si>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</si>
  <si>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</si>
  <si>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</si>
  <si>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</si>
  <si>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</si>
  <si>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</si>
  <si>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</si>
  <si>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</si>
  <si>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</si>
  <si>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</si>
  <si>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</si>
  <si>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</si>
  <si>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</si>
  <si>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</si>
  <si>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</si>
  <si>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</si>
  <si>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</si>
  <si>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</si>
  <si>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</si>
  <si>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</si>
  <si>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</si>
  <si>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</si>
  <si>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</si>
  <si>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</si>
  <si>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</si>
  <si>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</si>
  <si>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</si>
  <si>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</si>
  <si>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</si>
  <si>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</si>
  <si>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</si>
  <si>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</si>
  <si>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</si>
  <si>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</si>
  <si>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</si>
  <si>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</si>
  <si>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</si>
  <si>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</si>
  <si>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</si>
  <si>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</si>
  <si>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</si>
  <si>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</si>
  <si>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</si>
  <si>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</si>
  <si>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</si>
  <si>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</si>
  <si>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</si>
  <si>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</si>
  <si>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</si>
  <si>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</si>
  <si>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</si>
  <si>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</si>
  <si>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</si>
  <si>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</si>
  <si>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</si>
  <si>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</si>
  <si>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</si>
  <si>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</si>
  <si>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</si>
  <si>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</si>
  <si>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</si>
  <si>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</si>
  <si>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</si>
  <si>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</si>
  <si>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</si>
  <si>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</si>
  <si>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</si>
  <si>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</si>
  <si>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</si>
  <si>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</si>
  <si>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</si>
  <si>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</si>
  <si>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</si>
  <si>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</si>
  <si>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</si>
  <si>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</si>
  <si>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</si>
  <si>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</si>
  <si>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September</t>
  </si>
  <si>
    <t>30</t>
  </si>
  <si>
    <t>7</t>
  </si>
  <si>
    <t>14</t>
  </si>
  <si>
    <t>21</t>
  </si>
  <si>
    <t>28</t>
  </si>
  <si>
    <t>4</t>
  </si>
  <si>
    <t>11</t>
  </si>
  <si>
    <t>18</t>
  </si>
  <si>
    <t>25</t>
  </si>
  <si>
    <t>Allocated: RA</t>
  </si>
  <si>
    <t>RA</t>
  </si>
  <si>
    <t>Retirement Association Visitor</t>
  </si>
  <si>
    <t>P961</t>
  </si>
  <si>
    <t>Allocated: HE</t>
  </si>
  <si>
    <t>2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</si>
  <si>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</si>
  <si>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</si>
  <si>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</si>
  <si>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</si>
  <si>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</si>
  <si>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</si>
  <si>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</si>
  <si>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</si>
  <si>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 xml:space="preserve"> </t>
  </si>
  <si>
    <t>October</t>
  </si>
  <si>
    <t>November</t>
  </si>
  <si>
    <t>December</t>
  </si>
  <si>
    <t>LJP</t>
  </si>
  <si>
    <t>La Jolla Playhouse Staff</t>
  </si>
  <si>
    <t>TC</t>
  </si>
  <si>
    <t>Telephone Company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</si>
  <si>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</si>
  <si>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</si>
  <si>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</si>
  <si>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</si>
  <si>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</si>
  <si>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</si>
  <si>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</si>
  <si>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</si>
  <si>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</si>
  <si>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</si>
  <si>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2002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</si>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</sst>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/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11.25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11.25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11.25">
      <c r="A7" s="5" t="s">
        <v>230</v>
      </c>
      <c r="B7" s="40" t="s">
        <v>0</v>
      </c>
      <c r="C7" s="40">
        <f>SUM('By Location'!C7,'By Location'!C18)</f>
        <v>1821</v>
      </c>
      <c r="D7" s="41">
        <f>SUM('By Location'!D7,'By Location'!D18)</f>
        <v>1207</v>
      </c>
      <c r="E7" s="42">
        <f>SUM('By Location'!E7,'By Location'!E18)</f>
        <v>756</v>
      </c>
      <c r="F7" s="42">
        <f>SUM('By Location'!F7,'By Location'!F18)</f>
        <v>430</v>
      </c>
      <c r="G7" s="42">
        <f>SUM('By Location'!G7,'By Location'!G18)</f>
        <v>268</v>
      </c>
      <c r="H7" s="42">
        <f>SUM('By Location'!H7,'By Location'!H18)</f>
        <v>256</v>
      </c>
      <c r="I7" s="42">
        <f>SUM('By Location'!I7,'By Location'!I18)</f>
        <v>249</v>
      </c>
      <c r="J7" s="42">
        <f>SUM('By Location'!J7,'By Location'!J18)</f>
        <v>251</v>
      </c>
      <c r="K7" s="42">
        <f>SUM('By Location'!K7,'By Location'!K18)</f>
        <v>323</v>
      </c>
      <c r="L7" s="42">
        <f>SUM('By Location'!L7,'By Location'!L18)</f>
        <v>435</v>
      </c>
      <c r="M7" s="43">
        <f>SUM('By Location'!M7,'By Location'!M18)</f>
        <v>566</v>
      </c>
      <c r="N7" s="44">
        <f>MIN(D7:M7)</f>
        <v>249</v>
      </c>
      <c r="O7" s="45">
        <f>C7-N7</f>
        <v>1572</v>
      </c>
      <c r="P7" s="46">
        <f>O7/C7</f>
        <v>0.8632619439868204</v>
      </c>
    </row>
    <row r="8" spans="1:16" ht="11.25">
      <c r="A8" s="5" t="s">
        <v>231</v>
      </c>
      <c r="B8" s="40" t="s">
        <v>1</v>
      </c>
      <c r="C8" s="40">
        <f>SUM('By Location'!C8,'By Location'!C19)</f>
        <v>5382</v>
      </c>
      <c r="D8" s="41">
        <f>SUM('By Location'!D8,'By Location'!D19)</f>
        <v>2611</v>
      </c>
      <c r="E8" s="42">
        <f>SUM('By Location'!E8,'By Location'!E19)</f>
        <v>1458</v>
      </c>
      <c r="F8" s="42">
        <f>SUM('By Location'!F8,'By Location'!F19)</f>
        <v>926</v>
      </c>
      <c r="G8" s="42">
        <f>SUM('By Location'!G8,'By Location'!G19)</f>
        <v>704</v>
      </c>
      <c r="H8" s="42">
        <f>SUM('By Location'!H8,'By Location'!H19)</f>
        <v>766</v>
      </c>
      <c r="I8" s="42">
        <f>SUM('By Location'!I8,'By Location'!I19)</f>
        <v>824</v>
      </c>
      <c r="J8" s="42">
        <f>SUM('By Location'!J8,'By Location'!J19)</f>
        <v>813</v>
      </c>
      <c r="K8" s="42">
        <f>SUM('By Location'!K8,'By Location'!K19)</f>
        <v>1005</v>
      </c>
      <c r="L8" s="42">
        <f>SUM('By Location'!L8,'By Location'!L19)</f>
        <v>1553</v>
      </c>
      <c r="M8" s="43">
        <f>SUM('By Location'!M8,'By Location'!M19)</f>
        <v>2346</v>
      </c>
      <c r="N8" s="44">
        <f aca="true" t="shared" si="0" ref="N8:N17">MIN(D8:M8)</f>
        <v>704</v>
      </c>
      <c r="O8" s="45">
        <f aca="true" t="shared" si="1" ref="O8:O17">C8-N8</f>
        <v>4678</v>
      </c>
      <c r="P8" s="46">
        <f aca="true" t="shared" si="2" ref="P8:P17">O8/C8</f>
        <v>0.8691936083240431</v>
      </c>
    </row>
    <row r="9" spans="1:16" ht="11.25">
      <c r="A9" s="5" t="s">
        <v>232</v>
      </c>
      <c r="B9" s="40" t="s">
        <v>2</v>
      </c>
      <c r="C9" s="40">
        <f>SUM('By Location'!C9,'By Location'!C20)</f>
        <v>7024</v>
      </c>
      <c r="D9" s="41">
        <f>SUM('By Location'!D9,'By Location'!D20)</f>
        <v>4231</v>
      </c>
      <c r="E9" s="42">
        <f>SUM('By Location'!E9,'By Location'!E20)</f>
        <v>3078</v>
      </c>
      <c r="F9" s="42">
        <f>SUM('By Location'!F9,'By Location'!F20)</f>
        <v>1876</v>
      </c>
      <c r="G9" s="42">
        <f>SUM('By Location'!G9,'By Location'!G20)</f>
        <v>1188</v>
      </c>
      <c r="H9" s="42">
        <f>SUM('By Location'!H9,'By Location'!H20)</f>
        <v>1001</v>
      </c>
      <c r="I9" s="42">
        <f>SUM('By Location'!I9,'By Location'!I20)</f>
        <v>990</v>
      </c>
      <c r="J9" s="42">
        <f>SUM('By Location'!J9,'By Location'!J20)</f>
        <v>1010</v>
      </c>
      <c r="K9" s="42">
        <f>SUM('By Location'!K9,'By Location'!K20)</f>
        <v>1474</v>
      </c>
      <c r="L9" s="42">
        <f>SUM('By Location'!L9,'By Location'!L20)</f>
        <v>2107</v>
      </c>
      <c r="M9" s="43">
        <f>SUM('By Location'!M9,'By Location'!M20)</f>
        <v>2711</v>
      </c>
      <c r="N9" s="44">
        <f t="shared" si="0"/>
        <v>990</v>
      </c>
      <c r="O9" s="45">
        <f t="shared" si="1"/>
        <v>6034</v>
      </c>
      <c r="P9" s="46">
        <f t="shared" si="2"/>
        <v>0.8590546697038725</v>
      </c>
    </row>
    <row r="10" spans="1:16" ht="11.25">
      <c r="A10" s="5" t="s">
        <v>233</v>
      </c>
      <c r="B10" s="40" t="s">
        <v>489</v>
      </c>
      <c r="C10" s="40">
        <f>SUM('By Location'!C10,'By Location'!C21)</f>
        <v>725</v>
      </c>
      <c r="D10" s="41">
        <f>SUM('By Location'!D10,'By Location'!D21)</f>
        <v>461</v>
      </c>
      <c r="E10" s="42">
        <f>SUM('By Location'!E10,'By Location'!E21)</f>
        <v>296</v>
      </c>
      <c r="F10" s="42">
        <f>SUM('By Location'!F10,'By Location'!F21)</f>
        <v>211</v>
      </c>
      <c r="G10" s="42">
        <f>SUM('By Location'!G10,'By Location'!G21)</f>
        <v>191</v>
      </c>
      <c r="H10" s="42">
        <f>SUM('By Location'!H10,'By Location'!H21)</f>
        <v>203</v>
      </c>
      <c r="I10" s="42">
        <f>SUM('By Location'!I10,'By Location'!I21)</f>
        <v>207</v>
      </c>
      <c r="J10" s="42">
        <f>SUM('By Location'!J10,'By Location'!J21)</f>
        <v>215</v>
      </c>
      <c r="K10" s="42">
        <f>SUM('By Location'!K10,'By Location'!K21)</f>
        <v>245</v>
      </c>
      <c r="L10" s="42">
        <f>SUM('By Location'!L10,'By Location'!L21)</f>
        <v>235</v>
      </c>
      <c r="M10" s="43">
        <f>SUM('By Location'!M10,'By Location'!M21)</f>
        <v>227</v>
      </c>
      <c r="N10" s="44">
        <f t="shared" si="0"/>
        <v>191</v>
      </c>
      <c r="O10" s="45">
        <f t="shared" si="1"/>
        <v>534</v>
      </c>
      <c r="P10" s="46">
        <f t="shared" si="2"/>
        <v>0.736551724137931</v>
      </c>
    </row>
    <row r="11" spans="1:16" ht="11.25">
      <c r="A11" s="5"/>
      <c r="B11" s="40" t="s">
        <v>3</v>
      </c>
      <c r="C11" s="40">
        <f>SUM('By Location'!C11,'By Location'!C22)</f>
        <v>280</v>
      </c>
      <c r="D11" s="41">
        <f>SUM('By Location'!D11,'By Location'!D22)</f>
        <v>187</v>
      </c>
      <c r="E11" s="42">
        <f>SUM('By Location'!E11,'By Location'!E22)</f>
        <v>157</v>
      </c>
      <c r="F11" s="42">
        <f>SUM('By Location'!F11,'By Location'!F22)</f>
        <v>125</v>
      </c>
      <c r="G11" s="42">
        <f>SUM('By Location'!G11,'By Location'!G22)</f>
        <v>107</v>
      </c>
      <c r="H11" s="42">
        <f>SUM('By Location'!H11,'By Location'!H22)</f>
        <v>115</v>
      </c>
      <c r="I11" s="42">
        <f>SUM('By Location'!I11,'By Location'!I22)</f>
        <v>115</v>
      </c>
      <c r="J11" s="42">
        <f>SUM('By Location'!J11,'By Location'!J22)</f>
        <v>103</v>
      </c>
      <c r="K11" s="42">
        <f>SUM('By Location'!K11,'By Location'!K22)</f>
        <v>111</v>
      </c>
      <c r="L11" s="42">
        <f>SUM('By Location'!L11,'By Location'!L22)</f>
        <v>119</v>
      </c>
      <c r="M11" s="43">
        <f>SUM('By Location'!M11,'By Location'!M22)</f>
        <v>146</v>
      </c>
      <c r="N11" s="44">
        <f t="shared" si="0"/>
        <v>103</v>
      </c>
      <c r="O11" s="45">
        <f t="shared" si="1"/>
        <v>177</v>
      </c>
      <c r="P11" s="46">
        <f t="shared" si="2"/>
        <v>0.6321428571428571</v>
      </c>
    </row>
    <row r="12" spans="1:16" ht="11.25">
      <c r="A12" s="5"/>
      <c r="B12" s="40" t="s">
        <v>105</v>
      </c>
      <c r="C12" s="40">
        <f>SUM('By Location'!C12,'By Location'!C23)</f>
        <v>1395</v>
      </c>
      <c r="D12" s="41">
        <f>SUM('By Location'!D12,'By Location'!D23)</f>
        <v>927</v>
      </c>
      <c r="E12" s="42">
        <f>SUM('By Location'!E12,'By Location'!E23)</f>
        <v>603</v>
      </c>
      <c r="F12" s="42">
        <f>SUM('By Location'!F12,'By Location'!F23)</f>
        <v>380</v>
      </c>
      <c r="G12" s="42">
        <f>SUM('By Location'!G12,'By Location'!G23)</f>
        <v>322</v>
      </c>
      <c r="H12" s="42">
        <f>SUM('By Location'!H12,'By Location'!H23)</f>
        <v>353</v>
      </c>
      <c r="I12" s="42">
        <f>SUM('By Location'!I12,'By Location'!I23)</f>
        <v>362</v>
      </c>
      <c r="J12" s="42">
        <f>SUM('By Location'!J12,'By Location'!J23)</f>
        <v>310</v>
      </c>
      <c r="K12" s="42">
        <f>SUM('By Location'!K12,'By Location'!K23)</f>
        <v>374</v>
      </c>
      <c r="L12" s="42">
        <f>SUM('By Location'!L12,'By Location'!L23)</f>
        <v>484</v>
      </c>
      <c r="M12" s="43">
        <f>SUM('By Location'!M12,'By Location'!M23)</f>
        <v>646</v>
      </c>
      <c r="N12" s="44">
        <f t="shared" si="0"/>
        <v>310</v>
      </c>
      <c r="O12" s="45">
        <f t="shared" si="1"/>
        <v>1085</v>
      </c>
      <c r="P12" s="46">
        <f t="shared" si="2"/>
        <v>0.7777777777777778</v>
      </c>
    </row>
    <row r="13" spans="1:16" ht="11.25">
      <c r="A13" s="5"/>
      <c r="B13" s="40" t="s">
        <v>109</v>
      </c>
      <c r="C13" s="40">
        <f>SUM('By Location'!C13,'By Location'!C24)</f>
        <v>360</v>
      </c>
      <c r="D13" s="41">
        <f>SUM('By Location'!D13,'By Location'!D24)</f>
        <v>251</v>
      </c>
      <c r="E13" s="42">
        <f>SUM('By Location'!E13,'By Location'!E24)</f>
        <v>200</v>
      </c>
      <c r="F13" s="42">
        <f>SUM('By Location'!F13,'By Location'!F24)</f>
        <v>152</v>
      </c>
      <c r="G13" s="42">
        <f>SUM('By Location'!G13,'By Location'!G24)</f>
        <v>141</v>
      </c>
      <c r="H13" s="42">
        <f>SUM('By Location'!H13,'By Location'!H24)</f>
        <v>147</v>
      </c>
      <c r="I13" s="42">
        <f>SUM('By Location'!I13,'By Location'!I24)</f>
        <v>149</v>
      </c>
      <c r="J13" s="42">
        <f>SUM('By Location'!J13,'By Location'!J24)</f>
        <v>148</v>
      </c>
      <c r="K13" s="42">
        <f>SUM('By Location'!K13,'By Location'!K24)</f>
        <v>169</v>
      </c>
      <c r="L13" s="42">
        <f>SUM('By Location'!L13,'By Location'!L24)</f>
        <v>196</v>
      </c>
      <c r="M13" s="43">
        <f>SUM('By Location'!M13,'By Location'!M24)</f>
        <v>234</v>
      </c>
      <c r="N13" s="44">
        <f t="shared" si="0"/>
        <v>141</v>
      </c>
      <c r="O13" s="45">
        <f t="shared" si="1"/>
        <v>219</v>
      </c>
      <c r="P13" s="46">
        <f t="shared" si="2"/>
        <v>0.6083333333333333</v>
      </c>
    </row>
    <row r="14" spans="1:16" ht="11.25">
      <c r="A14" s="5"/>
      <c r="B14" s="40" t="s">
        <v>285</v>
      </c>
      <c r="C14" s="40">
        <f>SUM('By Location'!C14,'By Location'!C25)</f>
        <v>338</v>
      </c>
      <c r="D14" s="41">
        <f>SUM('By Location'!D14,'By Location'!D25)</f>
        <v>115</v>
      </c>
      <c r="E14" s="42">
        <f>SUM('By Location'!E14,'By Location'!E25)</f>
        <v>129</v>
      </c>
      <c r="F14" s="42">
        <f>SUM('By Location'!F14,'By Location'!F25)</f>
        <v>118</v>
      </c>
      <c r="G14" s="42">
        <f>SUM('By Location'!G14,'By Location'!G25)</f>
        <v>115</v>
      </c>
      <c r="H14" s="42">
        <f>SUM('By Location'!H14,'By Location'!H25)</f>
        <v>111</v>
      </c>
      <c r="I14" s="42">
        <f>SUM('By Location'!I14,'By Location'!I25)</f>
        <v>116</v>
      </c>
      <c r="J14" s="42">
        <f>SUM('By Location'!J14,'By Location'!J25)</f>
        <v>117</v>
      </c>
      <c r="K14" s="42">
        <f>SUM('By Location'!K14,'By Location'!K25)</f>
        <v>101</v>
      </c>
      <c r="L14" s="42">
        <f>SUM('By Location'!L14,'By Location'!L25)</f>
        <v>91</v>
      </c>
      <c r="M14" s="43">
        <f>SUM('By Location'!M14,'By Location'!M25)</f>
        <v>91</v>
      </c>
      <c r="N14" s="44">
        <f t="shared" si="0"/>
        <v>91</v>
      </c>
      <c r="O14" s="45">
        <f t="shared" si="1"/>
        <v>247</v>
      </c>
      <c r="P14" s="46">
        <f t="shared" si="2"/>
        <v>0.7307692307692307</v>
      </c>
    </row>
    <row r="15" spans="1:16" ht="11.25">
      <c r="A15" s="5"/>
      <c r="B15" s="40" t="s">
        <v>286</v>
      </c>
      <c r="C15" s="40">
        <f>SUM('By Location'!C15,'By Location'!C26)</f>
        <v>157</v>
      </c>
      <c r="D15" s="41">
        <f>SUM('By Location'!D15,'By Location'!D26)</f>
        <v>86</v>
      </c>
      <c r="E15" s="42">
        <f>SUM('By Location'!E15,'By Location'!E26)</f>
        <v>76</v>
      </c>
      <c r="F15" s="42">
        <f>SUM('By Location'!F15,'By Location'!F26)</f>
        <v>59</v>
      </c>
      <c r="G15" s="42">
        <f>SUM('By Location'!G15,'By Location'!G26)</f>
        <v>57</v>
      </c>
      <c r="H15" s="42">
        <f>SUM('By Location'!H15,'By Location'!H26)</f>
        <v>65</v>
      </c>
      <c r="I15" s="42">
        <f>SUM('By Location'!I15,'By Location'!I26)</f>
        <v>62</v>
      </c>
      <c r="J15" s="42">
        <f>SUM('By Location'!J15,'By Location'!J26)</f>
        <v>54</v>
      </c>
      <c r="K15" s="42">
        <f>SUM('By Location'!K15,'By Location'!K26)</f>
        <v>66</v>
      </c>
      <c r="L15" s="42">
        <f>SUM('By Location'!L15,'By Location'!L26)</f>
        <v>77</v>
      </c>
      <c r="M15" s="43">
        <f>SUM('By Location'!M15,'By Location'!M26)</f>
        <v>86</v>
      </c>
      <c r="N15" s="44">
        <f t="shared" si="0"/>
        <v>54</v>
      </c>
      <c r="O15" s="45">
        <f t="shared" si="1"/>
        <v>103</v>
      </c>
      <c r="P15" s="46">
        <f t="shared" si="2"/>
        <v>0.6560509554140127</v>
      </c>
    </row>
    <row r="16" spans="1:16" ht="11.25">
      <c r="A16" s="5"/>
      <c r="B16" s="40" t="s">
        <v>4</v>
      </c>
      <c r="C16" s="40">
        <f>SUM('By Location'!C16,'By Location'!C27)</f>
        <v>130</v>
      </c>
      <c r="D16" s="41">
        <f>SUM('By Location'!D16,'By Location'!D27)</f>
        <v>98</v>
      </c>
      <c r="E16" s="42">
        <f>SUM('By Location'!E16,'By Location'!E27)</f>
        <v>78</v>
      </c>
      <c r="F16" s="42">
        <f>SUM('By Location'!F16,'By Location'!F27)</f>
        <v>65</v>
      </c>
      <c r="G16" s="42">
        <f>SUM('By Location'!G16,'By Location'!G27)</f>
        <v>64</v>
      </c>
      <c r="H16" s="42">
        <f>SUM('By Location'!H16,'By Location'!H27)</f>
        <v>63</v>
      </c>
      <c r="I16" s="42">
        <f>SUM('By Location'!I16,'By Location'!I27)</f>
        <v>54</v>
      </c>
      <c r="J16" s="42">
        <f>SUM('By Location'!J16,'By Location'!J27)</f>
        <v>49</v>
      </c>
      <c r="K16" s="42">
        <f>SUM('By Location'!K16,'By Location'!K27)</f>
        <v>54</v>
      </c>
      <c r="L16" s="42">
        <f>SUM('By Location'!L16,'By Location'!L27)</f>
        <v>60</v>
      </c>
      <c r="M16" s="43">
        <f>SUM('By Location'!M16,'By Location'!M27)</f>
        <v>67</v>
      </c>
      <c r="N16" s="44">
        <f t="shared" si="0"/>
        <v>49</v>
      </c>
      <c r="O16" s="45">
        <f t="shared" si="1"/>
        <v>81</v>
      </c>
      <c r="P16" s="46">
        <f t="shared" si="2"/>
        <v>0.6230769230769231</v>
      </c>
    </row>
    <row r="17" spans="1:16" ht="11.25">
      <c r="A17" s="47"/>
      <c r="B17" s="48" t="s">
        <v>5</v>
      </c>
      <c r="C17" s="48">
        <f aca="true" t="shared" si="3" ref="C17:M17">SUM(C7:C16)</f>
        <v>17612</v>
      </c>
      <c r="D17" s="49">
        <f t="shared" si="3"/>
        <v>10174</v>
      </c>
      <c r="E17" s="50">
        <f t="shared" si="3"/>
        <v>6831</v>
      </c>
      <c r="F17" s="50">
        <f t="shared" si="3"/>
        <v>4342</v>
      </c>
      <c r="G17" s="50">
        <f t="shared" si="3"/>
        <v>3157</v>
      </c>
      <c r="H17" s="50">
        <f t="shared" si="3"/>
        <v>3080</v>
      </c>
      <c r="I17" s="50">
        <f t="shared" si="3"/>
        <v>3128</v>
      </c>
      <c r="J17" s="50">
        <f t="shared" si="3"/>
        <v>3070</v>
      </c>
      <c r="K17" s="50">
        <f t="shared" si="3"/>
        <v>3922</v>
      </c>
      <c r="L17" s="50">
        <f t="shared" si="3"/>
        <v>5357</v>
      </c>
      <c r="M17" s="51">
        <f t="shared" si="3"/>
        <v>7120</v>
      </c>
      <c r="N17" s="52">
        <f t="shared" si="0"/>
        <v>3070</v>
      </c>
      <c r="O17" s="53">
        <f t="shared" si="1"/>
        <v>14542</v>
      </c>
      <c r="P17" s="54">
        <f t="shared" si="2"/>
        <v>0.8256870315693845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>
      <c r="A2" s="87" t="s">
        <v>487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4" ht="11.25">
      <c r="A3" s="76"/>
      <c r="B3" s="76"/>
      <c r="C3" s="76"/>
      <c r="D3" s="76"/>
    </row>
    <row r="4" spans="1:11" ht="11.25">
      <c r="A4" s="1" t="s">
        <v>438</v>
      </c>
      <c r="B4" s="97" t="s">
        <v>401</v>
      </c>
      <c r="C4" s="97"/>
      <c r="D4" s="97" t="s">
        <v>402</v>
      </c>
      <c r="E4" s="97"/>
      <c r="F4" s="97" t="s">
        <v>403</v>
      </c>
      <c r="G4" s="97"/>
      <c r="H4" s="97" t="s">
        <v>404</v>
      </c>
      <c r="I4" s="97"/>
      <c r="J4" s="97" t="s">
        <v>405</v>
      </c>
      <c r="K4" s="97"/>
    </row>
    <row r="5" spans="1:11" ht="11.25">
      <c r="A5" s="2"/>
      <c r="B5" s="1" t="s">
        <v>406</v>
      </c>
      <c r="C5" s="1" t="s">
        <v>407</v>
      </c>
      <c r="D5" s="1" t="s">
        <v>408</v>
      </c>
      <c r="E5" s="1" t="s">
        <v>409</v>
      </c>
      <c r="F5" s="1" t="s">
        <v>410</v>
      </c>
      <c r="G5" s="1" t="s">
        <v>411</v>
      </c>
      <c r="H5" s="1" t="s">
        <v>412</v>
      </c>
      <c r="I5" s="1" t="s">
        <v>413</v>
      </c>
      <c r="J5" s="1" t="s">
        <v>414</v>
      </c>
      <c r="K5" s="1" t="s">
        <v>415</v>
      </c>
    </row>
    <row r="6" spans="1:11" ht="11.25">
      <c r="A6" s="2"/>
      <c r="B6" s="2" t="s">
        <v>441</v>
      </c>
      <c r="C6" s="2" t="s">
        <v>441</v>
      </c>
      <c r="D6" s="2" t="s">
        <v>441</v>
      </c>
      <c r="E6" s="2" t="s">
        <v>441</v>
      </c>
      <c r="F6" s="2" t="s">
        <v>441</v>
      </c>
      <c r="G6" s="2" t="s">
        <v>441</v>
      </c>
      <c r="H6" s="2" t="s">
        <v>441</v>
      </c>
      <c r="I6" s="2" t="s">
        <v>441</v>
      </c>
      <c r="J6" s="2" t="s">
        <v>441</v>
      </c>
      <c r="K6" s="2" t="s">
        <v>441</v>
      </c>
    </row>
    <row r="7" spans="1:11" ht="11.25">
      <c r="A7" s="2"/>
      <c r="B7" s="2" t="s">
        <v>446</v>
      </c>
      <c r="C7" s="2" t="s">
        <v>471</v>
      </c>
      <c r="D7" s="2" t="s">
        <v>471</v>
      </c>
      <c r="E7" s="2" t="s">
        <v>471</v>
      </c>
      <c r="F7" s="2" t="s">
        <v>471</v>
      </c>
      <c r="G7" s="2" t="s">
        <v>472</v>
      </c>
      <c r="H7" s="2" t="s">
        <v>472</v>
      </c>
      <c r="I7" s="2" t="s">
        <v>472</v>
      </c>
      <c r="J7" s="2" t="s">
        <v>472</v>
      </c>
      <c r="K7" s="2" t="s">
        <v>473</v>
      </c>
    </row>
    <row r="8" spans="1:11" ht="11.25">
      <c r="A8" s="3"/>
      <c r="B8" s="4" t="s">
        <v>447</v>
      </c>
      <c r="C8" s="4" t="s">
        <v>448</v>
      </c>
      <c r="D8" s="4" t="s">
        <v>449</v>
      </c>
      <c r="E8" s="4" t="s">
        <v>450</v>
      </c>
      <c r="F8" s="4" t="s">
        <v>451</v>
      </c>
      <c r="G8" s="4" t="s">
        <v>452</v>
      </c>
      <c r="H8" s="4" t="s">
        <v>453</v>
      </c>
      <c r="I8" s="4" t="s">
        <v>454</v>
      </c>
      <c r="J8" s="4" t="s">
        <v>455</v>
      </c>
      <c r="K8" s="4" t="s">
        <v>461</v>
      </c>
    </row>
    <row r="9" spans="1:11" ht="11.25">
      <c r="A9" s="5" t="s">
        <v>416</v>
      </c>
      <c r="B9" s="77" t="s">
        <v>434</v>
      </c>
      <c r="C9" s="77"/>
      <c r="D9" s="77"/>
      <c r="E9" s="77" t="s">
        <v>437</v>
      </c>
      <c r="F9" s="77"/>
      <c r="G9" s="77" t="s">
        <v>436</v>
      </c>
      <c r="H9" s="77"/>
      <c r="I9" s="77" t="s">
        <v>435</v>
      </c>
      <c r="J9" s="77"/>
      <c r="K9" s="77" t="s">
        <v>434</v>
      </c>
    </row>
    <row r="10" spans="1:11" ht="11.25">
      <c r="A10" s="6" t="s">
        <v>417</v>
      </c>
      <c r="B10" s="9" t="s">
        <v>435</v>
      </c>
      <c r="C10" s="9"/>
      <c r="D10" s="9" t="s">
        <v>434</v>
      </c>
      <c r="E10" s="9"/>
      <c r="F10" s="9"/>
      <c r="G10" s="9" t="s">
        <v>437</v>
      </c>
      <c r="H10" s="9" t="s">
        <v>436</v>
      </c>
      <c r="I10" s="9"/>
      <c r="J10" s="9"/>
      <c r="K10" s="9" t="s">
        <v>435</v>
      </c>
    </row>
    <row r="11" spans="1:11" ht="11.25">
      <c r="A11" s="5" t="s">
        <v>418</v>
      </c>
      <c r="B11" s="7" t="s">
        <v>435</v>
      </c>
      <c r="C11" s="7"/>
      <c r="D11" s="7" t="s">
        <v>434</v>
      </c>
      <c r="E11" s="7"/>
      <c r="F11" s="7"/>
      <c r="G11" s="7" t="s">
        <v>437</v>
      </c>
      <c r="H11" s="7" t="s">
        <v>436</v>
      </c>
      <c r="I11" s="7"/>
      <c r="J11" s="7"/>
      <c r="K11" s="7" t="s">
        <v>435</v>
      </c>
    </row>
    <row r="12" spans="1:11" ht="11.25">
      <c r="A12" s="6" t="s">
        <v>419</v>
      </c>
      <c r="B12" s="8" t="s">
        <v>436</v>
      </c>
      <c r="C12" s="8"/>
      <c r="D12" s="8" t="s">
        <v>435</v>
      </c>
      <c r="E12" s="8"/>
      <c r="F12" s="8" t="s">
        <v>434</v>
      </c>
      <c r="G12" s="8"/>
      <c r="H12" s="8"/>
      <c r="I12" s="8" t="s">
        <v>437</v>
      </c>
      <c r="J12" s="8"/>
      <c r="K12" s="8" t="s">
        <v>436</v>
      </c>
    </row>
    <row r="13" spans="1:11" ht="11.25">
      <c r="A13" s="5" t="s">
        <v>420</v>
      </c>
      <c r="B13" s="7" t="s">
        <v>436</v>
      </c>
      <c r="C13" s="7"/>
      <c r="D13" s="7" t="s">
        <v>435</v>
      </c>
      <c r="E13" s="7"/>
      <c r="F13" s="7" t="s">
        <v>434</v>
      </c>
      <c r="G13" s="7"/>
      <c r="H13" s="7"/>
      <c r="I13" s="7" t="s">
        <v>437</v>
      </c>
      <c r="J13" s="7"/>
      <c r="K13" s="7" t="s">
        <v>436</v>
      </c>
    </row>
    <row r="14" spans="1:11" ht="11.25">
      <c r="A14" s="6" t="s">
        <v>421</v>
      </c>
      <c r="B14" s="8" t="s">
        <v>436</v>
      </c>
      <c r="C14" s="8"/>
      <c r="D14" s="8" t="s">
        <v>435</v>
      </c>
      <c r="E14" s="8"/>
      <c r="F14" s="8" t="s">
        <v>434</v>
      </c>
      <c r="G14" s="8"/>
      <c r="H14" s="8"/>
      <c r="I14" s="8" t="s">
        <v>437</v>
      </c>
      <c r="J14" s="8"/>
      <c r="K14" s="8" t="s">
        <v>436</v>
      </c>
    </row>
    <row r="15" spans="1:11" ht="11.25">
      <c r="A15" s="5" t="s">
        <v>422</v>
      </c>
      <c r="B15" s="7" t="s">
        <v>437</v>
      </c>
      <c r="C15" s="7"/>
      <c r="D15" s="7" t="s">
        <v>436</v>
      </c>
      <c r="E15" s="7"/>
      <c r="F15" s="7" t="s">
        <v>435</v>
      </c>
      <c r="G15" s="7"/>
      <c r="H15" s="7"/>
      <c r="I15" s="7" t="s">
        <v>434</v>
      </c>
      <c r="J15" s="7"/>
      <c r="K15" s="7" t="s">
        <v>437</v>
      </c>
    </row>
    <row r="16" spans="1:11" ht="11.25">
      <c r="A16" s="6" t="s">
        <v>423</v>
      </c>
      <c r="B16" s="8" t="s">
        <v>437</v>
      </c>
      <c r="C16" s="8"/>
      <c r="D16" s="8" t="s">
        <v>436</v>
      </c>
      <c r="E16" s="8"/>
      <c r="F16" s="8" t="s">
        <v>435</v>
      </c>
      <c r="G16" s="8"/>
      <c r="H16" s="8"/>
      <c r="I16" s="8" t="s">
        <v>434</v>
      </c>
      <c r="J16" s="8"/>
      <c r="K16" s="8" t="s">
        <v>437</v>
      </c>
    </row>
    <row r="17" spans="1:11" ht="11.25">
      <c r="A17" s="5" t="s">
        <v>424</v>
      </c>
      <c r="B17" s="10"/>
      <c r="C17" s="10" t="s">
        <v>434</v>
      </c>
      <c r="D17" s="10" t="s">
        <v>437</v>
      </c>
      <c r="E17" s="10"/>
      <c r="F17" s="10" t="s">
        <v>436</v>
      </c>
      <c r="G17" s="10"/>
      <c r="H17" s="10" t="s">
        <v>435</v>
      </c>
      <c r="I17" s="10"/>
      <c r="J17" s="10" t="s">
        <v>434</v>
      </c>
      <c r="K17" s="10"/>
    </row>
    <row r="18" spans="1:11" ht="11.25">
      <c r="A18" s="6" t="s">
        <v>425</v>
      </c>
      <c r="B18" s="9"/>
      <c r="C18" s="9" t="s">
        <v>434</v>
      </c>
      <c r="D18" s="9" t="s">
        <v>437</v>
      </c>
      <c r="E18" s="9"/>
      <c r="F18" s="9" t="s">
        <v>436</v>
      </c>
      <c r="G18" s="9"/>
      <c r="H18" s="9" t="s">
        <v>435</v>
      </c>
      <c r="I18" s="9"/>
      <c r="J18" s="9" t="s">
        <v>434</v>
      </c>
      <c r="K18" s="9"/>
    </row>
    <row r="19" spans="1:11" ht="11.25">
      <c r="A19" s="5" t="s">
        <v>426</v>
      </c>
      <c r="B19" s="10" t="s">
        <v>437</v>
      </c>
      <c r="C19" s="10"/>
      <c r="D19" s="10" t="s">
        <v>436</v>
      </c>
      <c r="E19" s="10"/>
      <c r="F19" s="10" t="s">
        <v>435</v>
      </c>
      <c r="G19" s="10"/>
      <c r="H19" s="10"/>
      <c r="I19" s="10" t="s">
        <v>434</v>
      </c>
      <c r="J19" s="10"/>
      <c r="K19" s="10" t="s">
        <v>437</v>
      </c>
    </row>
    <row r="20" spans="1:11" ht="11.25">
      <c r="A20" s="6" t="s">
        <v>427</v>
      </c>
      <c r="B20" s="8" t="s">
        <v>434</v>
      </c>
      <c r="C20" s="8"/>
      <c r="D20" s="8"/>
      <c r="E20" s="8" t="s">
        <v>437</v>
      </c>
      <c r="F20" s="8"/>
      <c r="G20" s="8" t="s">
        <v>436</v>
      </c>
      <c r="H20" s="8"/>
      <c r="I20" s="8" t="s">
        <v>435</v>
      </c>
      <c r="J20" s="8"/>
      <c r="K20" s="8" t="s">
        <v>434</v>
      </c>
    </row>
    <row r="21" spans="1:11" ht="11.25">
      <c r="A21" s="5" t="s">
        <v>428</v>
      </c>
      <c r="B21" s="10"/>
      <c r="C21" s="10" t="s">
        <v>435</v>
      </c>
      <c r="D21" s="10"/>
      <c r="E21" s="10" t="s">
        <v>434</v>
      </c>
      <c r="F21" s="10" t="s">
        <v>437</v>
      </c>
      <c r="G21" s="10"/>
      <c r="H21" s="10"/>
      <c r="I21" s="10" t="s">
        <v>436</v>
      </c>
      <c r="J21" s="10"/>
      <c r="K21" s="10" t="s">
        <v>436</v>
      </c>
    </row>
    <row r="22" spans="1:11" ht="11.25">
      <c r="A22" s="6" t="s">
        <v>429</v>
      </c>
      <c r="B22" s="9"/>
      <c r="C22" s="9" t="s">
        <v>435</v>
      </c>
      <c r="D22" s="9"/>
      <c r="E22" s="9" t="s">
        <v>434</v>
      </c>
      <c r="F22" s="9" t="s">
        <v>437</v>
      </c>
      <c r="G22" s="9"/>
      <c r="H22" s="9"/>
      <c r="I22" s="9" t="s">
        <v>436</v>
      </c>
      <c r="J22" s="9"/>
      <c r="K22" s="9" t="s">
        <v>436</v>
      </c>
    </row>
    <row r="23" spans="1:11" ht="11.25">
      <c r="A23" s="5" t="s">
        <v>430</v>
      </c>
      <c r="B23" s="7"/>
      <c r="C23" s="7" t="s">
        <v>436</v>
      </c>
      <c r="D23" s="7"/>
      <c r="E23" s="7" t="s">
        <v>435</v>
      </c>
      <c r="F23" s="7"/>
      <c r="G23" s="7" t="s">
        <v>434</v>
      </c>
      <c r="H23" s="7" t="s">
        <v>437</v>
      </c>
      <c r="I23" s="7"/>
      <c r="J23" s="7"/>
      <c r="K23" s="7" t="s">
        <v>435</v>
      </c>
    </row>
    <row r="24" spans="1:11" ht="11.25">
      <c r="A24" s="6" t="s">
        <v>431</v>
      </c>
      <c r="B24" s="8"/>
      <c r="C24" s="8" t="s">
        <v>436</v>
      </c>
      <c r="D24" s="8"/>
      <c r="E24" s="8" t="s">
        <v>435</v>
      </c>
      <c r="F24" s="8"/>
      <c r="G24" s="8" t="s">
        <v>434</v>
      </c>
      <c r="H24" s="8" t="s">
        <v>437</v>
      </c>
      <c r="I24" s="8"/>
      <c r="J24" s="8"/>
      <c r="K24" s="8" t="s">
        <v>435</v>
      </c>
    </row>
    <row r="25" spans="1:11" ht="11.25">
      <c r="A25" s="5" t="s">
        <v>432</v>
      </c>
      <c r="B25" s="7"/>
      <c r="C25" s="7" t="s">
        <v>436</v>
      </c>
      <c r="D25" s="7"/>
      <c r="E25" s="7" t="s">
        <v>435</v>
      </c>
      <c r="F25" s="7"/>
      <c r="G25" s="7" t="s">
        <v>434</v>
      </c>
      <c r="H25" s="7" t="s">
        <v>437</v>
      </c>
      <c r="I25" s="7"/>
      <c r="J25" s="7"/>
      <c r="K25" s="7" t="s">
        <v>435</v>
      </c>
    </row>
    <row r="26" spans="1:11" ht="11.25">
      <c r="A26" s="11" t="s">
        <v>433</v>
      </c>
      <c r="B26" s="12"/>
      <c r="C26" s="12" t="s">
        <v>436</v>
      </c>
      <c r="D26" s="12"/>
      <c r="E26" s="12" t="s">
        <v>435</v>
      </c>
      <c r="F26" s="12"/>
      <c r="G26" s="12" t="s">
        <v>434</v>
      </c>
      <c r="H26" s="12" t="s">
        <v>437</v>
      </c>
      <c r="I26" s="12"/>
      <c r="J26" s="12"/>
      <c r="K26" s="12" t="s">
        <v>435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106</v>
      </c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11.25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11.25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11.25">
      <c r="A7" s="59" t="s">
        <v>234</v>
      </c>
      <c r="B7" s="40" t="s">
        <v>0</v>
      </c>
      <c r="C7" s="40">
        <f>SUM('By Area'!C7,'By Area'!C18,'By Area'!C29)</f>
        <v>1576</v>
      </c>
      <c r="D7" s="41">
        <f>SUM('By Area'!D7,'By Area'!D18,'By Area'!D29)</f>
        <v>1109</v>
      </c>
      <c r="E7" s="42">
        <f>SUM('By Area'!E7,'By Area'!E18,'By Area'!E29)</f>
        <v>693</v>
      </c>
      <c r="F7" s="42">
        <f>SUM('By Area'!F7,'By Area'!F18,'By Area'!F29)</f>
        <v>398</v>
      </c>
      <c r="G7" s="42">
        <f>SUM('By Area'!G7,'By Area'!G18,'By Area'!G29)</f>
        <v>255</v>
      </c>
      <c r="H7" s="42">
        <f>SUM('By Area'!H7,'By Area'!H18,'By Area'!H29)</f>
        <v>239</v>
      </c>
      <c r="I7" s="42">
        <f>SUM('By Area'!I7,'By Area'!I18,'By Area'!I29)</f>
        <v>221</v>
      </c>
      <c r="J7" s="42">
        <f>SUM('By Area'!J7,'By Area'!J18,'By Area'!J29)</f>
        <v>225</v>
      </c>
      <c r="K7" s="42">
        <f>SUM('By Area'!K7,'By Area'!K18,'By Area'!K29)</f>
        <v>291</v>
      </c>
      <c r="L7" s="42">
        <f>SUM('By Area'!L7,'By Area'!L18,'By Area'!L29)</f>
        <v>393</v>
      </c>
      <c r="M7" s="43">
        <f>SUM('By Area'!M7,'By Area'!M18,'By Area'!M29)</f>
        <v>500</v>
      </c>
      <c r="N7" s="44">
        <f aca="true" t="shared" si="0" ref="N7:N28">MIN(D7:M7)</f>
        <v>221</v>
      </c>
      <c r="O7" s="45">
        <f aca="true" t="shared" si="1" ref="O7:O28">C7-N7</f>
        <v>1355</v>
      </c>
      <c r="P7" s="46">
        <f aca="true" t="shared" si="2" ref="P7:P28">O7/C7</f>
        <v>0.8597715736040609</v>
      </c>
    </row>
    <row r="8" spans="1:16" ht="11.25">
      <c r="A8" s="44" t="s">
        <v>236</v>
      </c>
      <c r="B8" s="40" t="s">
        <v>1</v>
      </c>
      <c r="C8" s="40">
        <f>SUM('By Area'!C8,'By Area'!C19,'By Area'!C30)</f>
        <v>4215</v>
      </c>
      <c r="D8" s="41">
        <f>SUM('By Area'!D8,'By Area'!D19,'By Area'!D30)</f>
        <v>2365</v>
      </c>
      <c r="E8" s="42">
        <f>SUM('By Area'!E8,'By Area'!E19,'By Area'!E30)</f>
        <v>1334</v>
      </c>
      <c r="F8" s="42">
        <f>SUM('By Area'!F8,'By Area'!F19,'By Area'!F30)</f>
        <v>874</v>
      </c>
      <c r="G8" s="42">
        <f>SUM('By Area'!G8,'By Area'!G19,'By Area'!G30)</f>
        <v>675</v>
      </c>
      <c r="H8" s="42">
        <f>SUM('By Area'!H8,'By Area'!H19,'By Area'!H30)</f>
        <v>713</v>
      </c>
      <c r="I8" s="42">
        <f>SUM('By Area'!I8,'By Area'!I19,'By Area'!I30)</f>
        <v>754</v>
      </c>
      <c r="J8" s="42">
        <f>SUM('By Area'!J8,'By Area'!J19,'By Area'!J30)</f>
        <v>729</v>
      </c>
      <c r="K8" s="42">
        <f>SUM('By Area'!K8,'By Area'!K19,'By Area'!K30)</f>
        <v>875</v>
      </c>
      <c r="L8" s="42">
        <f>SUM('By Area'!L8,'By Area'!L19,'By Area'!L30)</f>
        <v>1303</v>
      </c>
      <c r="M8" s="43">
        <f>SUM('By Area'!M8,'By Area'!M19,'By Area'!M30)</f>
        <v>1939</v>
      </c>
      <c r="N8" s="44">
        <f t="shared" si="0"/>
        <v>675</v>
      </c>
      <c r="O8" s="45">
        <f t="shared" si="1"/>
        <v>3540</v>
      </c>
      <c r="P8" s="46">
        <f t="shared" si="2"/>
        <v>0.8398576512455516</v>
      </c>
    </row>
    <row r="9" spans="1:16" ht="11.25">
      <c r="A9" s="44"/>
      <c r="B9" s="40" t="s">
        <v>2</v>
      </c>
      <c r="C9" s="40">
        <f>SUM('By Area'!C9,'By Area'!C20,'By Area'!C31)</f>
        <v>7024</v>
      </c>
      <c r="D9" s="41">
        <f>SUM('By Area'!D9,'By Area'!D20,'By Area'!D31)</f>
        <v>4231</v>
      </c>
      <c r="E9" s="42">
        <f>SUM('By Area'!E9,'By Area'!E20,'By Area'!E31)</f>
        <v>3078</v>
      </c>
      <c r="F9" s="42">
        <f>SUM('By Area'!F9,'By Area'!F20,'By Area'!F31)</f>
        <v>1876</v>
      </c>
      <c r="G9" s="42">
        <f>SUM('By Area'!G9,'By Area'!G20,'By Area'!G31)</f>
        <v>1188</v>
      </c>
      <c r="H9" s="42">
        <f>SUM('By Area'!H9,'By Area'!H20,'By Area'!H31)</f>
        <v>1001</v>
      </c>
      <c r="I9" s="42">
        <f>SUM('By Area'!I9,'By Area'!I20,'By Area'!I31)</f>
        <v>990</v>
      </c>
      <c r="J9" s="42">
        <f>SUM('By Area'!J9,'By Area'!J20,'By Area'!J31)</f>
        <v>1010</v>
      </c>
      <c r="K9" s="42">
        <f>SUM('By Area'!K9,'By Area'!K20,'By Area'!K31)</f>
        <v>1474</v>
      </c>
      <c r="L9" s="42">
        <f>SUM('By Area'!L9,'By Area'!L20,'By Area'!L31)</f>
        <v>2107</v>
      </c>
      <c r="M9" s="43">
        <f>SUM('By Area'!M9,'By Area'!M20,'By Area'!M31)</f>
        <v>2711</v>
      </c>
      <c r="N9" s="44">
        <f t="shared" si="0"/>
        <v>990</v>
      </c>
      <c r="O9" s="45">
        <f t="shared" si="1"/>
        <v>6034</v>
      </c>
      <c r="P9" s="46">
        <f t="shared" si="2"/>
        <v>0.8590546697038725</v>
      </c>
    </row>
    <row r="10" spans="1:16" ht="11.25">
      <c r="A10" s="44"/>
      <c r="B10" s="40" t="s">
        <v>489</v>
      </c>
      <c r="C10" s="40">
        <f>SUM('By Area'!C10,'By Area'!C21,'By Area'!C32)</f>
        <v>716</v>
      </c>
      <c r="D10" s="41">
        <f>SUM('By Area'!D10,'By Area'!D21,'By Area'!D32)</f>
        <v>460</v>
      </c>
      <c r="E10" s="42">
        <f>SUM('By Area'!E10,'By Area'!E21,'By Area'!E32)</f>
        <v>295</v>
      </c>
      <c r="F10" s="42">
        <f>SUM('By Area'!F10,'By Area'!F21,'By Area'!F32)</f>
        <v>210</v>
      </c>
      <c r="G10" s="42">
        <f>SUM('By Area'!G10,'By Area'!G21,'By Area'!G32)</f>
        <v>191</v>
      </c>
      <c r="H10" s="42">
        <f>SUM('By Area'!H10,'By Area'!H21,'By Area'!H32)</f>
        <v>203</v>
      </c>
      <c r="I10" s="42">
        <f>SUM('By Area'!I10,'By Area'!I21,'By Area'!I32)</f>
        <v>207</v>
      </c>
      <c r="J10" s="42">
        <f>SUM('By Area'!J10,'By Area'!J21,'By Area'!J32)</f>
        <v>214</v>
      </c>
      <c r="K10" s="42">
        <f>SUM('By Area'!K10,'By Area'!K21,'By Area'!K32)</f>
        <v>244</v>
      </c>
      <c r="L10" s="42">
        <f>SUM('By Area'!L10,'By Area'!L21,'By Area'!L32)</f>
        <v>233</v>
      </c>
      <c r="M10" s="43">
        <f>SUM('By Area'!M10,'By Area'!M21,'By Area'!M32)</f>
        <v>226</v>
      </c>
      <c r="N10" s="44">
        <f t="shared" si="0"/>
        <v>191</v>
      </c>
      <c r="O10" s="45">
        <f t="shared" si="1"/>
        <v>525</v>
      </c>
      <c r="P10" s="46">
        <f t="shared" si="2"/>
        <v>0.7332402234636871</v>
      </c>
    </row>
    <row r="11" spans="1:16" ht="11.25">
      <c r="A11" s="44"/>
      <c r="B11" s="40" t="s">
        <v>3</v>
      </c>
      <c r="C11" s="40">
        <f>SUM('By Area'!C11,'By Area'!C22,'By Area'!C33)</f>
        <v>158</v>
      </c>
      <c r="D11" s="41">
        <f>SUM('By Area'!D11,'By Area'!D22,'By Area'!D33)</f>
        <v>106</v>
      </c>
      <c r="E11" s="42">
        <f>SUM('By Area'!E11,'By Area'!E22,'By Area'!E33)</f>
        <v>88</v>
      </c>
      <c r="F11" s="42">
        <f>SUM('By Area'!F11,'By Area'!F22,'By Area'!F33)</f>
        <v>67</v>
      </c>
      <c r="G11" s="42">
        <f>SUM('By Area'!G11,'By Area'!G22,'By Area'!G33)</f>
        <v>59</v>
      </c>
      <c r="H11" s="42">
        <f>SUM('By Area'!H11,'By Area'!H22,'By Area'!H33)</f>
        <v>66</v>
      </c>
      <c r="I11" s="42">
        <f>SUM('By Area'!I11,'By Area'!I22,'By Area'!I33)</f>
        <v>67</v>
      </c>
      <c r="J11" s="42">
        <f>SUM('By Area'!J11,'By Area'!J22,'By Area'!J33)</f>
        <v>57</v>
      </c>
      <c r="K11" s="42">
        <f>SUM('By Area'!K11,'By Area'!K22,'By Area'!K33)</f>
        <v>61</v>
      </c>
      <c r="L11" s="42">
        <f>SUM('By Area'!L11,'By Area'!L22,'By Area'!L33)</f>
        <v>65</v>
      </c>
      <c r="M11" s="43">
        <f>SUM('By Area'!M11,'By Area'!M22,'By Area'!M33)</f>
        <v>82</v>
      </c>
      <c r="N11" s="44">
        <f t="shared" si="0"/>
        <v>57</v>
      </c>
      <c r="O11" s="45">
        <f t="shared" si="1"/>
        <v>101</v>
      </c>
      <c r="P11" s="46">
        <f t="shared" si="2"/>
        <v>0.6392405063291139</v>
      </c>
    </row>
    <row r="12" spans="1:16" ht="11.25">
      <c r="A12" s="44"/>
      <c r="B12" s="40" t="s">
        <v>105</v>
      </c>
      <c r="C12" s="40">
        <f>SUM('By Area'!C12,'By Area'!C23,'By Area'!C34)</f>
        <v>964</v>
      </c>
      <c r="D12" s="41">
        <f>SUM('By Area'!D12,'By Area'!D23,'By Area'!D34)</f>
        <v>660</v>
      </c>
      <c r="E12" s="42">
        <f>SUM('By Area'!E12,'By Area'!E23,'By Area'!E34)</f>
        <v>416</v>
      </c>
      <c r="F12" s="42">
        <f>SUM('By Area'!F12,'By Area'!F23,'By Area'!F34)</f>
        <v>281</v>
      </c>
      <c r="G12" s="42">
        <f>SUM('By Area'!G12,'By Area'!G23,'By Area'!G34)</f>
        <v>254</v>
      </c>
      <c r="H12" s="42">
        <f>SUM('By Area'!H12,'By Area'!H23,'By Area'!H34)</f>
        <v>271</v>
      </c>
      <c r="I12" s="42">
        <f>SUM('By Area'!I12,'By Area'!I23,'By Area'!I34)</f>
        <v>268</v>
      </c>
      <c r="J12" s="42">
        <f>SUM('By Area'!J12,'By Area'!J23,'By Area'!J34)</f>
        <v>251</v>
      </c>
      <c r="K12" s="42">
        <f>SUM('By Area'!K12,'By Area'!K23,'By Area'!K34)</f>
        <v>295</v>
      </c>
      <c r="L12" s="42">
        <f>SUM('By Area'!L12,'By Area'!L23,'By Area'!L34)</f>
        <v>367</v>
      </c>
      <c r="M12" s="43">
        <f>SUM('By Area'!M12,'By Area'!M23,'By Area'!M34)</f>
        <v>484</v>
      </c>
      <c r="N12" s="44">
        <f t="shared" si="0"/>
        <v>251</v>
      </c>
      <c r="O12" s="45">
        <f t="shared" si="1"/>
        <v>713</v>
      </c>
      <c r="P12" s="46">
        <f t="shared" si="2"/>
        <v>0.7396265560165975</v>
      </c>
    </row>
    <row r="13" spans="1:16" ht="11.25">
      <c r="A13" s="44"/>
      <c r="B13" s="40" t="s">
        <v>109</v>
      </c>
      <c r="C13" s="40">
        <f>SUM('By Area'!C13,'By Area'!C24,'By Area'!C35)</f>
        <v>313</v>
      </c>
      <c r="D13" s="41">
        <f>SUM('By Area'!D13,'By Area'!D24,'By Area'!D35)</f>
        <v>237</v>
      </c>
      <c r="E13" s="42">
        <f>SUM('By Area'!E13,'By Area'!E24,'By Area'!E35)</f>
        <v>192</v>
      </c>
      <c r="F13" s="42">
        <f>SUM('By Area'!F13,'By Area'!F24,'By Area'!F35)</f>
        <v>148</v>
      </c>
      <c r="G13" s="42">
        <f>SUM('By Area'!G13,'By Area'!G24,'By Area'!G35)</f>
        <v>138</v>
      </c>
      <c r="H13" s="42">
        <f>SUM('By Area'!H13,'By Area'!H24,'By Area'!H35)</f>
        <v>140</v>
      </c>
      <c r="I13" s="42">
        <f>SUM('By Area'!I13,'By Area'!I24,'By Area'!I35)</f>
        <v>143</v>
      </c>
      <c r="J13" s="42">
        <f>SUM('By Area'!J13,'By Area'!J24,'By Area'!J35)</f>
        <v>142</v>
      </c>
      <c r="K13" s="42">
        <f>SUM('By Area'!K13,'By Area'!K24,'By Area'!K35)</f>
        <v>162</v>
      </c>
      <c r="L13" s="42">
        <f>SUM('By Area'!L13,'By Area'!L24,'By Area'!L35)</f>
        <v>183</v>
      </c>
      <c r="M13" s="43">
        <f>SUM('By Area'!M13,'By Area'!M24,'By Area'!M35)</f>
        <v>214</v>
      </c>
      <c r="N13" s="44">
        <f t="shared" si="0"/>
        <v>138</v>
      </c>
      <c r="O13" s="45">
        <f t="shared" si="1"/>
        <v>175</v>
      </c>
      <c r="P13" s="46">
        <f t="shared" si="2"/>
        <v>0.5591054313099042</v>
      </c>
    </row>
    <row r="14" spans="1:16" ht="11.25">
      <c r="A14" s="44"/>
      <c r="B14" s="40" t="s">
        <v>285</v>
      </c>
      <c r="C14" s="40">
        <f>SUM('By Area'!C14,'By Area'!C25,'By Area'!C36)</f>
        <v>327</v>
      </c>
      <c r="D14" s="41">
        <f>SUM('By Area'!D14,'By Area'!D25,'By Area'!D36)</f>
        <v>111</v>
      </c>
      <c r="E14" s="42">
        <f>SUM('By Area'!E14,'By Area'!E25,'By Area'!E36)</f>
        <v>125</v>
      </c>
      <c r="F14" s="42">
        <f>SUM('By Area'!F14,'By Area'!F25,'By Area'!F36)</f>
        <v>114</v>
      </c>
      <c r="G14" s="42">
        <f>SUM('By Area'!G14,'By Area'!G25,'By Area'!G36)</f>
        <v>110</v>
      </c>
      <c r="H14" s="42">
        <f>SUM('By Area'!H14,'By Area'!H25,'By Area'!H36)</f>
        <v>105</v>
      </c>
      <c r="I14" s="42">
        <f>SUM('By Area'!I14,'By Area'!I25,'By Area'!I36)</f>
        <v>110</v>
      </c>
      <c r="J14" s="42">
        <f>SUM('By Area'!J14,'By Area'!J25,'By Area'!J36)</f>
        <v>112</v>
      </c>
      <c r="K14" s="42">
        <f>SUM('By Area'!K14,'By Area'!K25,'By Area'!K36)</f>
        <v>98</v>
      </c>
      <c r="L14" s="42">
        <f>SUM('By Area'!L14,'By Area'!L25,'By Area'!L36)</f>
        <v>86</v>
      </c>
      <c r="M14" s="43">
        <f>SUM('By Area'!M14,'By Area'!M25,'By Area'!M36)</f>
        <v>87</v>
      </c>
      <c r="N14" s="44">
        <f t="shared" si="0"/>
        <v>86</v>
      </c>
      <c r="O14" s="45">
        <f t="shared" si="1"/>
        <v>241</v>
      </c>
      <c r="P14" s="46">
        <f t="shared" si="2"/>
        <v>0.7370030581039755</v>
      </c>
    </row>
    <row r="15" spans="1:16" ht="11.25">
      <c r="A15" s="44"/>
      <c r="B15" s="40" t="s">
        <v>286</v>
      </c>
      <c r="C15" s="40">
        <f>SUM('By Area'!C15,'By Area'!C26,'By Area'!C37)</f>
        <v>133</v>
      </c>
      <c r="D15" s="41">
        <f>SUM('By Area'!D15,'By Area'!D26,'By Area'!D37)</f>
        <v>78</v>
      </c>
      <c r="E15" s="42">
        <f>SUM('By Area'!E15,'By Area'!E26,'By Area'!E37)</f>
        <v>69</v>
      </c>
      <c r="F15" s="42">
        <f>SUM('By Area'!F15,'By Area'!F26,'By Area'!F37)</f>
        <v>53</v>
      </c>
      <c r="G15" s="42">
        <f>SUM('By Area'!G15,'By Area'!G26,'By Area'!G37)</f>
        <v>49</v>
      </c>
      <c r="H15" s="42">
        <f>SUM('By Area'!H15,'By Area'!H26,'By Area'!H37)</f>
        <v>57</v>
      </c>
      <c r="I15" s="42">
        <f>SUM('By Area'!I15,'By Area'!I26,'By Area'!I37)</f>
        <v>54</v>
      </c>
      <c r="J15" s="42">
        <f>SUM('By Area'!J15,'By Area'!J26,'By Area'!J37)</f>
        <v>46</v>
      </c>
      <c r="K15" s="42">
        <f>SUM('By Area'!K15,'By Area'!K26,'By Area'!K37)</f>
        <v>59</v>
      </c>
      <c r="L15" s="42">
        <f>SUM('By Area'!L15,'By Area'!L26,'By Area'!L37)</f>
        <v>65</v>
      </c>
      <c r="M15" s="43">
        <f>SUM('By Area'!M15,'By Area'!M26,'By Area'!M37)</f>
        <v>74</v>
      </c>
      <c r="N15" s="44">
        <f t="shared" si="0"/>
        <v>46</v>
      </c>
      <c r="O15" s="45">
        <f t="shared" si="1"/>
        <v>87</v>
      </c>
      <c r="P15" s="46">
        <f t="shared" si="2"/>
        <v>0.6541353383458647</v>
      </c>
    </row>
    <row r="16" spans="1:16" ht="11.25">
      <c r="A16" s="44"/>
      <c r="B16" s="40" t="s">
        <v>4</v>
      </c>
      <c r="C16" s="40">
        <f>SUM('By Area'!C16,'By Area'!C27,'By Area'!C38)</f>
        <v>127</v>
      </c>
      <c r="D16" s="41">
        <f>SUM('By Area'!D16,'By Area'!D27,'By Area'!D38)</f>
        <v>97</v>
      </c>
      <c r="E16" s="42">
        <f>SUM('By Area'!E16,'By Area'!E27,'By Area'!E38)</f>
        <v>77</v>
      </c>
      <c r="F16" s="42">
        <f>SUM('By Area'!F16,'By Area'!F27,'By Area'!F38)</f>
        <v>65</v>
      </c>
      <c r="G16" s="42">
        <f>SUM('By Area'!G16,'By Area'!G27,'By Area'!G38)</f>
        <v>64</v>
      </c>
      <c r="H16" s="42">
        <f>SUM('By Area'!H16,'By Area'!H27,'By Area'!H38)</f>
        <v>63</v>
      </c>
      <c r="I16" s="42">
        <f>SUM('By Area'!I16,'By Area'!I27,'By Area'!I38)</f>
        <v>54</v>
      </c>
      <c r="J16" s="42">
        <f>SUM('By Area'!J16,'By Area'!J27,'By Area'!J38)</f>
        <v>49</v>
      </c>
      <c r="K16" s="42">
        <f>SUM('By Area'!K16,'By Area'!K27,'By Area'!K38)</f>
        <v>53</v>
      </c>
      <c r="L16" s="42">
        <f>SUM('By Area'!L16,'By Area'!L27,'By Area'!L38)</f>
        <v>59</v>
      </c>
      <c r="M16" s="43">
        <f>SUM('By Area'!M16,'By Area'!M27,'By Area'!M38)</f>
        <v>66</v>
      </c>
      <c r="N16" s="44">
        <f t="shared" si="0"/>
        <v>49</v>
      </c>
      <c r="O16" s="45">
        <f t="shared" si="1"/>
        <v>78</v>
      </c>
      <c r="P16" s="46">
        <f t="shared" si="2"/>
        <v>0.6141732283464567</v>
      </c>
    </row>
    <row r="17" spans="1:16" ht="11.25">
      <c r="A17" s="62"/>
      <c r="B17" s="48" t="s">
        <v>5</v>
      </c>
      <c r="C17" s="48">
        <f aca="true" t="shared" si="3" ref="C17:M17">SUM(C7:C16)</f>
        <v>15553</v>
      </c>
      <c r="D17" s="49">
        <f t="shared" si="3"/>
        <v>9454</v>
      </c>
      <c r="E17" s="50">
        <f t="shared" si="3"/>
        <v>6367</v>
      </c>
      <c r="F17" s="50">
        <f t="shared" si="3"/>
        <v>4086</v>
      </c>
      <c r="G17" s="50">
        <f t="shared" si="3"/>
        <v>2983</v>
      </c>
      <c r="H17" s="50">
        <f t="shared" si="3"/>
        <v>2858</v>
      </c>
      <c r="I17" s="50">
        <f t="shared" si="3"/>
        <v>2868</v>
      </c>
      <c r="J17" s="50">
        <f t="shared" si="3"/>
        <v>2835</v>
      </c>
      <c r="K17" s="50">
        <f t="shared" si="3"/>
        <v>3612</v>
      </c>
      <c r="L17" s="50">
        <f t="shared" si="3"/>
        <v>4861</v>
      </c>
      <c r="M17" s="51">
        <f t="shared" si="3"/>
        <v>6383</v>
      </c>
      <c r="N17" s="52">
        <f t="shared" si="0"/>
        <v>2835</v>
      </c>
      <c r="O17" s="53">
        <f t="shared" si="1"/>
        <v>12718</v>
      </c>
      <c r="P17" s="54">
        <f t="shared" si="2"/>
        <v>0.8177200540088729</v>
      </c>
    </row>
    <row r="18" spans="1:16" ht="11.25">
      <c r="A18" s="44" t="s">
        <v>235</v>
      </c>
      <c r="B18" s="40" t="s">
        <v>0</v>
      </c>
      <c r="C18" s="40">
        <f>SUM('By Area'!C40)</f>
        <v>245</v>
      </c>
      <c r="D18" s="41">
        <f>SUM('By Area'!D40)</f>
        <v>98</v>
      </c>
      <c r="E18" s="42">
        <f>SUM('By Area'!E40)</f>
        <v>63</v>
      </c>
      <c r="F18" s="42">
        <f>SUM('By Area'!F40)</f>
        <v>32</v>
      </c>
      <c r="G18" s="42">
        <f>SUM('By Area'!G40)</f>
        <v>13</v>
      </c>
      <c r="H18" s="42">
        <f>SUM('By Area'!H40)</f>
        <v>17</v>
      </c>
      <c r="I18" s="42">
        <f>SUM('By Area'!I40)</f>
        <v>28</v>
      </c>
      <c r="J18" s="42">
        <f>SUM('By Area'!J40)</f>
        <v>26</v>
      </c>
      <c r="K18" s="42">
        <f>SUM('By Area'!K40)</f>
        <v>32</v>
      </c>
      <c r="L18" s="42">
        <f>SUM('By Area'!L40)</f>
        <v>42</v>
      </c>
      <c r="M18" s="43">
        <f>SUM('By Area'!M40)</f>
        <v>66</v>
      </c>
      <c r="N18" s="44">
        <f t="shared" si="0"/>
        <v>13</v>
      </c>
      <c r="O18" s="45">
        <f t="shared" si="1"/>
        <v>232</v>
      </c>
      <c r="P18" s="46">
        <f t="shared" si="2"/>
        <v>0.9469387755102041</v>
      </c>
    </row>
    <row r="19" spans="1:16" ht="11.25">
      <c r="A19" s="44" t="s">
        <v>237</v>
      </c>
      <c r="B19" s="40" t="s">
        <v>1</v>
      </c>
      <c r="C19" s="40">
        <f>SUM('By Area'!C41)</f>
        <v>1167</v>
      </c>
      <c r="D19" s="41">
        <f>SUM('By Area'!D41)</f>
        <v>246</v>
      </c>
      <c r="E19" s="42">
        <f>SUM('By Area'!E41)</f>
        <v>124</v>
      </c>
      <c r="F19" s="42">
        <f>SUM('By Area'!F41)</f>
        <v>52</v>
      </c>
      <c r="G19" s="42">
        <f>SUM('By Area'!G41)</f>
        <v>29</v>
      </c>
      <c r="H19" s="42">
        <f>SUM('By Area'!H41)</f>
        <v>53</v>
      </c>
      <c r="I19" s="42">
        <f>SUM('By Area'!I41)</f>
        <v>70</v>
      </c>
      <c r="J19" s="42">
        <f>SUM('By Area'!J41)</f>
        <v>84</v>
      </c>
      <c r="K19" s="42">
        <f>SUM('By Area'!K41)</f>
        <v>130</v>
      </c>
      <c r="L19" s="42">
        <f>SUM('By Area'!L41)</f>
        <v>250</v>
      </c>
      <c r="M19" s="43">
        <f>SUM('By Area'!M41)</f>
        <v>407</v>
      </c>
      <c r="N19" s="44">
        <f t="shared" si="0"/>
        <v>29</v>
      </c>
      <c r="O19" s="45">
        <f t="shared" si="1"/>
        <v>1138</v>
      </c>
      <c r="P19" s="46">
        <f t="shared" si="2"/>
        <v>0.9751499571550986</v>
      </c>
    </row>
    <row r="20" spans="1:16" ht="11.25">
      <c r="A20" s="44" t="s">
        <v>238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489</v>
      </c>
      <c r="C21" s="40">
        <f>SUM('By Area'!C43)</f>
        <v>9</v>
      </c>
      <c r="D21" s="41">
        <f>SUM('By Area'!D43)</f>
        <v>1</v>
      </c>
      <c r="E21" s="42">
        <f>SUM('By Area'!E43)</f>
        <v>1</v>
      </c>
      <c r="F21" s="42">
        <f>SUM('By Area'!F43)</f>
        <v>1</v>
      </c>
      <c r="G21" s="42">
        <f>SUM('By Area'!G43)</f>
        <v>0</v>
      </c>
      <c r="H21" s="42">
        <f>SUM('By Area'!H43)</f>
        <v>0</v>
      </c>
      <c r="I21" s="42">
        <f>SUM('By Area'!I43)</f>
        <v>0</v>
      </c>
      <c r="J21" s="42">
        <f>SUM('By Area'!J43)</f>
        <v>1</v>
      </c>
      <c r="K21" s="42">
        <f>SUM('By Area'!K43)</f>
        <v>1</v>
      </c>
      <c r="L21" s="42">
        <f>SUM('By Area'!L43)</f>
        <v>2</v>
      </c>
      <c r="M21" s="43">
        <f>SUM('By Area'!M43)</f>
        <v>1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122</v>
      </c>
      <c r="D22" s="41">
        <f>SUM('By Area'!D44)</f>
        <v>81</v>
      </c>
      <c r="E22" s="42">
        <f>SUM('By Area'!E44)</f>
        <v>69</v>
      </c>
      <c r="F22" s="42">
        <f>SUM('By Area'!F44)</f>
        <v>58</v>
      </c>
      <c r="G22" s="42">
        <f>SUM('By Area'!G44)</f>
        <v>48</v>
      </c>
      <c r="H22" s="42">
        <f>SUM('By Area'!H44)</f>
        <v>49</v>
      </c>
      <c r="I22" s="42">
        <f>SUM('By Area'!I44)</f>
        <v>48</v>
      </c>
      <c r="J22" s="42">
        <f>SUM('By Area'!J44)</f>
        <v>46</v>
      </c>
      <c r="K22" s="42">
        <f>SUM('By Area'!K44)</f>
        <v>50</v>
      </c>
      <c r="L22" s="42">
        <f>SUM('By Area'!L44)</f>
        <v>54</v>
      </c>
      <c r="M22" s="43">
        <f>SUM('By Area'!M44)</f>
        <v>64</v>
      </c>
      <c r="N22" s="44">
        <f t="shared" si="0"/>
        <v>46</v>
      </c>
      <c r="O22" s="45">
        <f t="shared" si="1"/>
        <v>76</v>
      </c>
      <c r="P22" s="46">
        <f t="shared" si="2"/>
        <v>0.6229508196721312</v>
      </c>
    </row>
    <row r="23" spans="1:16" ht="11.25">
      <c r="A23" s="44"/>
      <c r="B23" s="40" t="s">
        <v>105</v>
      </c>
      <c r="C23" s="40">
        <f>SUM('By Area'!C45)</f>
        <v>431</v>
      </c>
      <c r="D23" s="41">
        <f>SUM('By Area'!D45)</f>
        <v>267</v>
      </c>
      <c r="E23" s="42">
        <f>SUM('By Area'!E45)</f>
        <v>187</v>
      </c>
      <c r="F23" s="42">
        <f>SUM('By Area'!F45)</f>
        <v>99</v>
      </c>
      <c r="G23" s="42">
        <f>SUM('By Area'!G45)</f>
        <v>68</v>
      </c>
      <c r="H23" s="42">
        <f>SUM('By Area'!H45)</f>
        <v>82</v>
      </c>
      <c r="I23" s="42">
        <f>SUM('By Area'!I45)</f>
        <v>94</v>
      </c>
      <c r="J23" s="42">
        <f>SUM('By Area'!J45)</f>
        <v>59</v>
      </c>
      <c r="K23" s="42">
        <f>SUM('By Area'!K45)</f>
        <v>79</v>
      </c>
      <c r="L23" s="42">
        <f>SUM('By Area'!L45)</f>
        <v>117</v>
      </c>
      <c r="M23" s="43">
        <f>SUM('By Area'!M45)</f>
        <v>162</v>
      </c>
      <c r="N23" s="44">
        <f t="shared" si="0"/>
        <v>59</v>
      </c>
      <c r="O23" s="45">
        <f t="shared" si="1"/>
        <v>372</v>
      </c>
      <c r="P23" s="46">
        <f t="shared" si="2"/>
        <v>0.8631090487238979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14</v>
      </c>
      <c r="E24" s="42">
        <f>SUM('By Area'!E46)</f>
        <v>8</v>
      </c>
      <c r="F24" s="42">
        <f>SUM('By Area'!F46)</f>
        <v>4</v>
      </c>
      <c r="G24" s="42">
        <f>SUM('By Area'!G46)</f>
        <v>3</v>
      </c>
      <c r="H24" s="42">
        <f>SUM('By Area'!H46)</f>
        <v>7</v>
      </c>
      <c r="I24" s="42">
        <f>SUM('By Area'!I46)</f>
        <v>6</v>
      </c>
      <c r="J24" s="42">
        <f>SUM('By Area'!J46)</f>
        <v>6</v>
      </c>
      <c r="K24" s="42">
        <f>SUM('By Area'!K46)</f>
        <v>7</v>
      </c>
      <c r="L24" s="42">
        <f>SUM('By Area'!L46)</f>
        <v>13</v>
      </c>
      <c r="M24" s="43">
        <f>SUM('By Area'!M46)</f>
        <v>20</v>
      </c>
      <c r="N24" s="44">
        <f t="shared" si="0"/>
        <v>3</v>
      </c>
      <c r="O24" s="45">
        <f t="shared" si="1"/>
        <v>44</v>
      </c>
      <c r="P24" s="46">
        <f t="shared" si="2"/>
        <v>0.9361702127659575</v>
      </c>
    </row>
    <row r="25" spans="1:16" ht="11.25">
      <c r="A25" s="44"/>
      <c r="B25" s="40" t="s">
        <v>285</v>
      </c>
      <c r="C25" s="40">
        <f>SUM('By Area'!C47)</f>
        <v>11</v>
      </c>
      <c r="D25" s="41">
        <f>SUM('By Area'!D47)</f>
        <v>4</v>
      </c>
      <c r="E25" s="42">
        <f>SUM('By Area'!E47)</f>
        <v>4</v>
      </c>
      <c r="F25" s="42">
        <f>SUM('By Area'!F47)</f>
        <v>4</v>
      </c>
      <c r="G25" s="42">
        <f>SUM('By Area'!G47)</f>
        <v>5</v>
      </c>
      <c r="H25" s="42">
        <f>SUM('By Area'!H47)</f>
        <v>6</v>
      </c>
      <c r="I25" s="42">
        <f>SUM('By Area'!I47)</f>
        <v>6</v>
      </c>
      <c r="J25" s="42">
        <f>SUM('By Area'!J47)</f>
        <v>5</v>
      </c>
      <c r="K25" s="42">
        <f>SUM('By Area'!K47)</f>
        <v>3</v>
      </c>
      <c r="L25" s="42">
        <f>SUM('By Area'!L47)</f>
        <v>5</v>
      </c>
      <c r="M25" s="43">
        <f>SUM('By Area'!M47)</f>
        <v>4</v>
      </c>
      <c r="N25" s="44">
        <f t="shared" si="0"/>
        <v>3</v>
      </c>
      <c r="O25" s="45">
        <f t="shared" si="1"/>
        <v>8</v>
      </c>
      <c r="P25" s="46">
        <f t="shared" si="2"/>
        <v>0.7272727272727273</v>
      </c>
    </row>
    <row r="26" spans="1:16" ht="11.25">
      <c r="A26" s="44"/>
      <c r="B26" s="40" t="s">
        <v>286</v>
      </c>
      <c r="C26" s="40">
        <f>SUM('By Area'!C48)</f>
        <v>24</v>
      </c>
      <c r="D26" s="41">
        <f>SUM('By Area'!D48)</f>
        <v>8</v>
      </c>
      <c r="E26" s="42">
        <f>SUM('By Area'!E48)</f>
        <v>7</v>
      </c>
      <c r="F26" s="42">
        <f>SUM('By Area'!F48)</f>
        <v>6</v>
      </c>
      <c r="G26" s="42">
        <f>SUM('By Area'!G48)</f>
        <v>8</v>
      </c>
      <c r="H26" s="42">
        <f>SUM('By Area'!H48)</f>
        <v>8</v>
      </c>
      <c r="I26" s="42">
        <f>SUM('By Area'!I48)</f>
        <v>8</v>
      </c>
      <c r="J26" s="42">
        <f>SUM('By Area'!J48)</f>
        <v>8</v>
      </c>
      <c r="K26" s="42">
        <f>SUM('By Area'!K48)</f>
        <v>7</v>
      </c>
      <c r="L26" s="42">
        <f>SUM('By Area'!L48)</f>
        <v>12</v>
      </c>
      <c r="M26" s="43">
        <f>SUM('By Area'!M48)</f>
        <v>12</v>
      </c>
      <c r="N26" s="44">
        <f t="shared" si="0"/>
        <v>6</v>
      </c>
      <c r="O26" s="45">
        <f t="shared" si="1"/>
        <v>18</v>
      </c>
      <c r="P26" s="46">
        <f t="shared" si="2"/>
        <v>0.75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1</v>
      </c>
      <c r="E27" s="42">
        <f>SUM('By Area'!E49)</f>
        <v>1</v>
      </c>
      <c r="F27" s="42">
        <f>SUM('By Area'!F49)</f>
        <v>0</v>
      </c>
      <c r="G27" s="42">
        <f>SUM('By Area'!G49)</f>
        <v>0</v>
      </c>
      <c r="H27" s="42">
        <f>SUM('By Area'!H49)</f>
        <v>0</v>
      </c>
      <c r="I27" s="42">
        <f>SUM('By Area'!I49)</f>
        <v>0</v>
      </c>
      <c r="J27" s="42">
        <f>SUM('By Area'!J49)</f>
        <v>0</v>
      </c>
      <c r="K27" s="42">
        <f>SUM('By Area'!K49)</f>
        <v>1</v>
      </c>
      <c r="L27" s="42">
        <f>SUM('By Area'!L49)</f>
        <v>1</v>
      </c>
      <c r="M27" s="43">
        <f>SUM('By Area'!M49)</f>
        <v>1</v>
      </c>
      <c r="N27" s="44">
        <f t="shared" si="0"/>
        <v>0</v>
      </c>
      <c r="O27" s="45">
        <f t="shared" si="1"/>
        <v>3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2059</v>
      </c>
      <c r="D28" s="49">
        <f t="shared" si="4"/>
        <v>720</v>
      </c>
      <c r="E28" s="50">
        <f t="shared" si="4"/>
        <v>464</v>
      </c>
      <c r="F28" s="50">
        <f t="shared" si="4"/>
        <v>256</v>
      </c>
      <c r="G28" s="50">
        <f t="shared" si="4"/>
        <v>174</v>
      </c>
      <c r="H28" s="50">
        <f t="shared" si="4"/>
        <v>222</v>
      </c>
      <c r="I28" s="50">
        <f t="shared" si="4"/>
        <v>260</v>
      </c>
      <c r="J28" s="50">
        <f t="shared" si="4"/>
        <v>235</v>
      </c>
      <c r="K28" s="50">
        <f t="shared" si="4"/>
        <v>310</v>
      </c>
      <c r="L28" s="50">
        <f t="shared" si="4"/>
        <v>496</v>
      </c>
      <c r="M28" s="51">
        <f t="shared" si="4"/>
        <v>737</v>
      </c>
      <c r="N28" s="52">
        <f t="shared" si="0"/>
        <v>174</v>
      </c>
      <c r="O28" s="53">
        <f t="shared" si="1"/>
        <v>1885</v>
      </c>
      <c r="P28" s="54">
        <f t="shared" si="2"/>
        <v>0.9154929577464789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168</v>
      </c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11.25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11.25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11.25">
      <c r="A7" s="39" t="s">
        <v>239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242</v>
      </c>
      <c r="B8" s="40" t="s">
        <v>1</v>
      </c>
      <c r="C8" s="40">
        <f>SUM('By Neighborhood'!C8,'By Neighborhood'!C19,'By Neighborhood'!C30,'By Neighborhood'!C41)</f>
        <v>290</v>
      </c>
      <c r="D8" s="41">
        <f>SUM('By Neighborhood'!D8,'By Neighborhood'!D19,'By Neighborhood'!D30,'By Neighborhood'!D41)</f>
        <v>243</v>
      </c>
      <c r="E8" s="42">
        <f>SUM('By Neighborhood'!E8,'By Neighborhood'!E19,'By Neighborhood'!E30,'By Neighborhood'!E41)</f>
        <v>178</v>
      </c>
      <c r="F8" s="42">
        <f>SUM('By Neighborhood'!F8,'By Neighborhood'!F19,'By Neighborhood'!F30,'By Neighborhood'!F41)</f>
        <v>152</v>
      </c>
      <c r="G8" s="42">
        <f>SUM('By Neighborhood'!G8,'By Neighborhood'!G19,'By Neighborhood'!G30,'By Neighborhood'!G41)</f>
        <v>130</v>
      </c>
      <c r="H8" s="42">
        <f>SUM('By Neighborhood'!H8,'By Neighborhood'!H19,'By Neighborhood'!H30,'By Neighborhood'!H41)</f>
        <v>125</v>
      </c>
      <c r="I8" s="42">
        <f>SUM('By Neighborhood'!I8,'By Neighborhood'!I19,'By Neighborhood'!I30,'By Neighborhood'!I41)</f>
        <v>127</v>
      </c>
      <c r="J8" s="42">
        <f>SUM('By Neighborhood'!J8,'By Neighborhood'!J19,'By Neighborhood'!J30,'By Neighborhood'!J41)</f>
        <v>109</v>
      </c>
      <c r="K8" s="42">
        <f>SUM('By Neighborhood'!K8,'By Neighborhood'!K19,'By Neighborhood'!K30,'By Neighborhood'!K41)</f>
        <v>105</v>
      </c>
      <c r="L8" s="42">
        <f>SUM('By Neighborhood'!L8,'By Neighborhood'!L19,'By Neighborhood'!L30,'By Neighborhood'!L41)</f>
        <v>145</v>
      </c>
      <c r="M8" s="43">
        <f>SUM('By Neighborhood'!M8,'By Neighborhood'!M19,'By Neighborhood'!M30,'By Neighborhood'!M41)</f>
        <v>193</v>
      </c>
      <c r="N8" s="44">
        <f aca="true" t="shared" si="0" ref="N8:N50">MIN(D8:M8)</f>
        <v>105</v>
      </c>
      <c r="O8" s="45">
        <f aca="true" t="shared" si="1" ref="O8:O50">C8-N8</f>
        <v>185</v>
      </c>
      <c r="P8" s="46">
        <f aca="true" t="shared" si="2" ref="P8:P50">O8/C8</f>
        <v>0.6379310344827587</v>
      </c>
    </row>
    <row r="9" spans="1:16" ht="11.25">
      <c r="A9" s="5" t="s">
        <v>231</v>
      </c>
      <c r="B9" s="40" t="s">
        <v>2</v>
      </c>
      <c r="C9" s="40">
        <f>SUM('By Neighborhood'!C9,'By Neighborhood'!C20,'By Neighborhood'!C31,'By Neighborhood'!C42)</f>
        <v>152</v>
      </c>
      <c r="D9" s="41">
        <f>SUM('By Neighborhood'!D9,'By Neighborhood'!D20,'By Neighborhood'!D31,'By Neighborhood'!D42)</f>
        <v>127</v>
      </c>
      <c r="E9" s="42">
        <f>SUM('By Neighborhood'!E9,'By Neighborhood'!E20,'By Neighborhood'!E31,'By Neighborhood'!E42)</f>
        <v>87</v>
      </c>
      <c r="F9" s="42">
        <f>SUM('By Neighborhood'!F9,'By Neighborhood'!F20,'By Neighborhood'!F31,'By Neighborhood'!F42)</f>
        <v>51</v>
      </c>
      <c r="G9" s="42">
        <f>SUM('By Neighborhood'!G9,'By Neighborhood'!G20,'By Neighborhood'!G31,'By Neighborhood'!G42)</f>
        <v>33</v>
      </c>
      <c r="H9" s="42">
        <f>SUM('By Neighborhood'!H9,'By Neighborhood'!H20,'By Neighborhood'!H31,'By Neighborhood'!H42)</f>
        <v>31</v>
      </c>
      <c r="I9" s="42">
        <f>SUM('By Neighborhood'!I9,'By Neighborhood'!I20,'By Neighborhood'!I31,'By Neighborhood'!I42)</f>
        <v>32</v>
      </c>
      <c r="J9" s="42">
        <f>SUM('By Neighborhood'!J9,'By Neighborhood'!J20,'By Neighborhood'!J31,'By Neighborhood'!J42)</f>
        <v>29</v>
      </c>
      <c r="K9" s="42">
        <f>SUM('By Neighborhood'!K9,'By Neighborhood'!K20,'By Neighborhood'!K31,'By Neighborhood'!K42)</f>
        <v>29</v>
      </c>
      <c r="L9" s="42">
        <f>SUM('By Neighborhood'!L9,'By Neighborhood'!L20,'By Neighborhood'!L31,'By Neighborhood'!L42)</f>
        <v>46</v>
      </c>
      <c r="M9" s="43">
        <f>SUM('By Neighborhood'!M9,'By Neighborhood'!M20,'By Neighborhood'!M31,'By Neighborhood'!M42)</f>
        <v>65</v>
      </c>
      <c r="N9" s="44">
        <f t="shared" si="0"/>
        <v>29</v>
      </c>
      <c r="O9" s="45">
        <f t="shared" si="1"/>
        <v>123</v>
      </c>
      <c r="P9" s="46">
        <f t="shared" si="2"/>
        <v>0.8092105263157895</v>
      </c>
    </row>
    <row r="10" spans="1:16" ht="11.25">
      <c r="A10" s="5" t="s">
        <v>243</v>
      </c>
      <c r="B10" s="40" t="s">
        <v>489</v>
      </c>
      <c r="C10" s="40">
        <f>SUM('By Neighborhood'!C10,'By Neighborhood'!C21,'By Neighborhood'!C32,'By Neighborhood'!C43)</f>
        <v>57</v>
      </c>
      <c r="D10" s="41">
        <f>SUM('By Neighborhood'!D10,'By Neighborhood'!D21,'By Neighborhood'!D32,'By Neighborhood'!D43)</f>
        <v>57</v>
      </c>
      <c r="E10" s="42">
        <f>SUM('By Neighborhood'!E10,'By Neighborhood'!E21,'By Neighborhood'!E32,'By Neighborhood'!E43)</f>
        <v>53</v>
      </c>
      <c r="F10" s="42">
        <f>SUM('By Neighborhood'!F10,'By Neighborhood'!F21,'By Neighborhood'!F32,'By Neighborhood'!F43)</f>
        <v>51</v>
      </c>
      <c r="G10" s="42">
        <f>SUM('By Neighborhood'!G10,'By Neighborhood'!G21,'By Neighborhood'!G32,'By Neighborhood'!G43)</f>
        <v>50</v>
      </c>
      <c r="H10" s="42">
        <f>SUM('By Neighborhood'!H10,'By Neighborhood'!H21,'By Neighborhood'!H32,'By Neighborhood'!H43)</f>
        <v>49</v>
      </c>
      <c r="I10" s="42">
        <f>SUM('By Neighborhood'!I10,'By Neighborhood'!I21,'By Neighborhood'!I32,'By Neighborhood'!I43)</f>
        <v>48</v>
      </c>
      <c r="J10" s="42">
        <f>SUM('By Neighborhood'!J10,'By Neighborhood'!J21,'By Neighborhood'!J32,'By Neighborhood'!J43)</f>
        <v>49</v>
      </c>
      <c r="K10" s="42">
        <f>SUM('By Neighborhood'!K10,'By Neighborhood'!K21,'By Neighborhood'!K32,'By Neighborhood'!K43)</f>
        <v>47</v>
      </c>
      <c r="L10" s="42">
        <f>SUM('By Neighborhood'!L10,'By Neighborhood'!L21,'By Neighborhood'!L32,'By Neighborhood'!L43)</f>
        <v>50</v>
      </c>
      <c r="M10" s="43">
        <f>SUM('By Neighborhood'!M10,'By Neighborhood'!M21,'By Neighborhood'!M32,'By Neighborhood'!M43)</f>
        <v>53</v>
      </c>
      <c r="N10" s="44">
        <f t="shared" si="0"/>
        <v>47</v>
      </c>
      <c r="O10" s="45">
        <f t="shared" si="1"/>
        <v>10</v>
      </c>
      <c r="P10" s="46">
        <f t="shared" si="2"/>
        <v>0.17543859649122806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0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1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238</v>
      </c>
      <c r="D12" s="41">
        <f>SUM('By Neighborhood'!D12,'By Neighborhood'!D23,'By Neighborhood'!D34,'By Neighborhood'!D45)</f>
        <v>159</v>
      </c>
      <c r="E12" s="42">
        <f>SUM('By Neighborhood'!E12,'By Neighborhood'!E23,'By Neighborhood'!E34,'By Neighborhood'!E45)</f>
        <v>89</v>
      </c>
      <c r="F12" s="42">
        <f>SUM('By Neighborhood'!F12,'By Neighborhood'!F23,'By Neighborhood'!F34,'By Neighborhood'!F45)</f>
        <v>55</v>
      </c>
      <c r="G12" s="42">
        <f>SUM('By Neighborhood'!G12,'By Neighborhood'!G23,'By Neighborhood'!G34,'By Neighborhood'!G45)</f>
        <v>42</v>
      </c>
      <c r="H12" s="42">
        <f>SUM('By Neighborhood'!H12,'By Neighborhood'!H23,'By Neighborhood'!H34,'By Neighborhood'!H45)</f>
        <v>39</v>
      </c>
      <c r="I12" s="42">
        <f>SUM('By Neighborhood'!I12,'By Neighborhood'!I23,'By Neighborhood'!I34,'By Neighborhood'!I45)</f>
        <v>39</v>
      </c>
      <c r="J12" s="42">
        <f>SUM('By Neighborhood'!J12,'By Neighborhood'!J23,'By Neighborhood'!J34,'By Neighborhood'!J45)</f>
        <v>41</v>
      </c>
      <c r="K12" s="42">
        <f>SUM('By Neighborhood'!K12,'By Neighborhood'!K23,'By Neighborhood'!K34,'By Neighborhood'!K45)</f>
        <v>44</v>
      </c>
      <c r="L12" s="42">
        <f>SUM('By Neighborhood'!L12,'By Neighborhood'!L23,'By Neighborhood'!L34,'By Neighborhood'!L45)</f>
        <v>61</v>
      </c>
      <c r="M12" s="43">
        <f>SUM('By Neighborhood'!M12,'By Neighborhood'!M23,'By Neighborhood'!M34,'By Neighborhood'!M45)</f>
        <v>99</v>
      </c>
      <c r="N12" s="44">
        <f t="shared" si="0"/>
        <v>39</v>
      </c>
      <c r="O12" s="45">
        <f t="shared" si="1"/>
        <v>199</v>
      </c>
      <c r="P12" s="46">
        <f t="shared" si="2"/>
        <v>0.8361344537815126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28</v>
      </c>
      <c r="E13" s="42">
        <f>SUM('By Neighborhood'!E13,'By Neighborhood'!E24,'By Neighborhood'!E35,'By Neighborhood'!E46)</f>
        <v>28</v>
      </c>
      <c r="F13" s="42">
        <f>SUM('By Neighborhood'!F13,'By Neighborhood'!F24,'By Neighborhood'!F35,'By Neighborhood'!F46)</f>
        <v>24</v>
      </c>
      <c r="G13" s="42">
        <f>SUM('By Neighborhood'!G13,'By Neighborhood'!G24,'By Neighborhood'!G35,'By Neighborhood'!G46)</f>
        <v>23</v>
      </c>
      <c r="H13" s="42">
        <f>SUM('By Neighborhood'!H13,'By Neighborhood'!H24,'By Neighborhood'!H35,'By Neighborhood'!H46)</f>
        <v>23</v>
      </c>
      <c r="I13" s="42">
        <f>SUM('By Neighborhood'!I13,'By Neighborhood'!I24,'By Neighborhood'!I35,'By Neighborhood'!I46)</f>
        <v>22</v>
      </c>
      <c r="J13" s="42">
        <f>SUM('By Neighborhood'!J13,'By Neighborhood'!J24,'By Neighborhood'!J35,'By Neighborhood'!J46)</f>
        <v>23</v>
      </c>
      <c r="K13" s="42">
        <f>SUM('By Neighborhood'!K13,'By Neighborhood'!K24,'By Neighborhood'!K35,'By Neighborhood'!K46)</f>
        <v>23</v>
      </c>
      <c r="L13" s="42">
        <f>SUM('By Neighborhood'!L13,'By Neighborhood'!L24,'By Neighborhood'!L35,'By Neighborhood'!L46)</f>
        <v>23</v>
      </c>
      <c r="M13" s="43">
        <f>SUM('By Neighborhood'!M13,'By Neighborhood'!M24,'By Neighborhood'!M35,'By Neighborhood'!M46)</f>
        <v>26</v>
      </c>
      <c r="N13" s="44">
        <f t="shared" si="0"/>
        <v>22</v>
      </c>
      <c r="O13" s="45">
        <f t="shared" si="1"/>
        <v>7</v>
      </c>
      <c r="P13" s="46">
        <f t="shared" si="2"/>
        <v>0.2413793103448276</v>
      </c>
    </row>
    <row r="14" spans="1:16" ht="11.25">
      <c r="A14" s="5"/>
      <c r="B14" s="40" t="s">
        <v>285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3</v>
      </c>
      <c r="E14" s="42">
        <f>SUM('By Neighborhood'!E14,'By Neighborhood'!E25,'By Neighborhood'!E36,'By Neighborhood'!E47)</f>
        <v>2</v>
      </c>
      <c r="F14" s="42">
        <f>SUM('By Neighborhood'!F14,'By Neighborhood'!F25,'By Neighborhood'!F36,'By Neighborhood'!F47)</f>
        <v>2</v>
      </c>
      <c r="G14" s="42">
        <f>SUM('By Neighborhood'!G14,'By Neighborhood'!G25,'By Neighborhood'!G36,'By Neighborhood'!G47)</f>
        <v>2</v>
      </c>
      <c r="H14" s="42">
        <f>SUM('By Neighborhood'!H14,'By Neighborhood'!H25,'By Neighborhood'!H36,'By Neighborhood'!H47)</f>
        <v>2</v>
      </c>
      <c r="I14" s="42">
        <f>SUM('By Neighborhood'!I14,'By Neighborhood'!I25,'By Neighborhood'!I36,'By Neighborhood'!I47)</f>
        <v>2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3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5"/>
      <c r="B15" s="40" t="s">
        <v>286</v>
      </c>
      <c r="C15" s="40">
        <f>SUM('By Neighborhood'!C15,'By Neighborhood'!C26,'By Neighborhood'!C37,'By Neighborhood'!C48)</f>
        <v>8</v>
      </c>
      <c r="D15" s="41">
        <f>SUM('By Neighborhood'!D15,'By Neighborhood'!D26,'By Neighborhood'!D37,'By Neighborhood'!D48)</f>
        <v>6</v>
      </c>
      <c r="E15" s="42">
        <f>SUM('By Neighborhood'!E15,'By Neighborhood'!E26,'By Neighborhood'!E37,'By Neighborhood'!E48)</f>
        <v>7</v>
      </c>
      <c r="F15" s="42">
        <f>SUM('By Neighborhood'!F15,'By Neighborhood'!F26,'By Neighborhood'!F37,'By Neighborhood'!F48)</f>
        <v>5</v>
      </c>
      <c r="G15" s="42">
        <f>SUM('By Neighborhood'!G15,'By Neighborhood'!G26,'By Neighborhood'!G37,'By Neighborhood'!G48)</f>
        <v>4</v>
      </c>
      <c r="H15" s="42">
        <f>SUM('By Neighborhood'!H15,'By Neighborhood'!H26,'By Neighborhood'!H37,'By Neighborhood'!H48)</f>
        <v>5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5</v>
      </c>
      <c r="M15" s="43">
        <f>SUM('By Neighborhood'!M15,'By Neighborhood'!M26,'By Neighborhood'!M37,'By Neighborhood'!M48)</f>
        <v>5</v>
      </c>
      <c r="N15" s="44">
        <f t="shared" si="0"/>
        <v>4</v>
      </c>
      <c r="O15" s="45">
        <f t="shared" si="1"/>
        <v>4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13</v>
      </c>
      <c r="D16" s="41">
        <f>SUM('By Neighborhood'!D16,'By Neighborhood'!D27,'By Neighborhood'!D38,'By Neighborhood'!D49)</f>
        <v>10</v>
      </c>
      <c r="E16" s="42">
        <f>SUM('By Neighborhood'!E16,'By Neighborhood'!E27,'By Neighborhood'!E38,'By Neighborhood'!E49)</f>
        <v>10</v>
      </c>
      <c r="F16" s="42">
        <f>SUM('By Neighborhood'!F16,'By Neighborhood'!F27,'By Neighborhood'!F38,'By Neighborhood'!F49)</f>
        <v>9</v>
      </c>
      <c r="G16" s="42">
        <f>SUM('By Neighborhood'!G16,'By Neighborhood'!G27,'By Neighborhood'!G38,'By Neighborhood'!G49)</f>
        <v>10</v>
      </c>
      <c r="H16" s="42">
        <f>SUM('By Neighborhood'!H16,'By Neighborhood'!H27,'By Neighborhood'!H38,'By Neighborhood'!H49)</f>
        <v>8</v>
      </c>
      <c r="I16" s="42">
        <f>SUM('By Neighborhood'!I16,'By Neighborhood'!I27,'By Neighborhood'!I38,'By Neighborhood'!I49)</f>
        <v>8</v>
      </c>
      <c r="J16" s="42">
        <f>SUM('By Neighborhood'!J16,'By Neighborhood'!J27,'By Neighborhood'!J38,'By Neighborhood'!J49)</f>
        <v>8</v>
      </c>
      <c r="K16" s="42">
        <f>SUM('By Neighborhood'!K16,'By Neighborhood'!K27,'By Neighborhood'!K38,'By Neighborhood'!K49)</f>
        <v>7</v>
      </c>
      <c r="L16" s="42">
        <f>SUM('By Neighborhood'!L16,'By Neighborhood'!L27,'By Neighborhood'!L38,'By Neighborhood'!L49)</f>
        <v>7</v>
      </c>
      <c r="M16" s="43">
        <f>SUM('By Neighborhood'!M16,'By Neighborhood'!M27,'By Neighborhood'!M38,'By Neighborhood'!M49)</f>
        <v>8</v>
      </c>
      <c r="N16" s="44">
        <f t="shared" si="0"/>
        <v>7</v>
      </c>
      <c r="O16" s="45">
        <f t="shared" si="1"/>
        <v>6</v>
      </c>
      <c r="P16" s="46">
        <f t="shared" si="2"/>
        <v>0.46153846153846156</v>
      </c>
    </row>
    <row r="17" spans="1:16" ht="11.25">
      <c r="A17" s="47"/>
      <c r="B17" s="48" t="s">
        <v>5</v>
      </c>
      <c r="C17" s="48">
        <f aca="true" t="shared" si="3" ref="C17:M17">SUM(C7:C16)</f>
        <v>796</v>
      </c>
      <c r="D17" s="49">
        <f t="shared" si="3"/>
        <v>634</v>
      </c>
      <c r="E17" s="50">
        <f t="shared" si="3"/>
        <v>454</v>
      </c>
      <c r="F17" s="50">
        <f t="shared" si="3"/>
        <v>350</v>
      </c>
      <c r="G17" s="50">
        <f t="shared" si="3"/>
        <v>295</v>
      </c>
      <c r="H17" s="50">
        <f t="shared" si="3"/>
        <v>282</v>
      </c>
      <c r="I17" s="50">
        <f t="shared" si="3"/>
        <v>283</v>
      </c>
      <c r="J17" s="50">
        <f t="shared" si="3"/>
        <v>267</v>
      </c>
      <c r="K17" s="50">
        <f t="shared" si="3"/>
        <v>263</v>
      </c>
      <c r="L17" s="50">
        <f t="shared" si="3"/>
        <v>339</v>
      </c>
      <c r="M17" s="51">
        <f t="shared" si="3"/>
        <v>450</v>
      </c>
      <c r="N17" s="52">
        <f t="shared" si="0"/>
        <v>263</v>
      </c>
      <c r="O17" s="53">
        <f t="shared" si="1"/>
        <v>533</v>
      </c>
      <c r="P17" s="54">
        <f t="shared" si="2"/>
        <v>0.6695979899497487</v>
      </c>
    </row>
    <row r="18" spans="1:16" ht="11.25">
      <c r="A18" s="39" t="s">
        <v>240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1448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1032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650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365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224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201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188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194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254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348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440</v>
      </c>
      <c r="N18" s="44">
        <f t="shared" si="0"/>
        <v>188</v>
      </c>
      <c r="O18" s="45">
        <f t="shared" si="1"/>
        <v>1260</v>
      </c>
      <c r="P18" s="46">
        <f t="shared" si="2"/>
        <v>0.8701657458563536</v>
      </c>
    </row>
    <row r="19" spans="1:16" ht="11.25">
      <c r="A19" s="5" t="s">
        <v>236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3130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1593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756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372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221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262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297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288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407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734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1224</v>
      </c>
      <c r="N19" s="44">
        <f t="shared" si="0"/>
        <v>221</v>
      </c>
      <c r="O19" s="45">
        <f t="shared" si="1"/>
        <v>2909</v>
      </c>
      <c r="P19" s="46">
        <f t="shared" si="2"/>
        <v>0.9293929712460064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4143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1717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1082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625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397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333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373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407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581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879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1148</v>
      </c>
      <c r="N20" s="44">
        <f t="shared" si="0"/>
        <v>333</v>
      </c>
      <c r="O20" s="45">
        <f t="shared" si="1"/>
        <v>3810</v>
      </c>
      <c r="P20" s="46">
        <f t="shared" si="2"/>
        <v>0.9196234612599565</v>
      </c>
    </row>
    <row r="21" spans="1:16" ht="11.25">
      <c r="A21" s="5"/>
      <c r="B21" s="40" t="s">
        <v>489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651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395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235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153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135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147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152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158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190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176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165</v>
      </c>
      <c r="N21" s="44">
        <f t="shared" si="0"/>
        <v>135</v>
      </c>
      <c r="O21" s="45">
        <f t="shared" si="1"/>
        <v>516</v>
      </c>
      <c r="P21" s="46">
        <f t="shared" si="2"/>
        <v>0.7926267281105991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157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105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88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66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58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66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67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57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61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65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82</v>
      </c>
      <c r="N22" s="44">
        <f t="shared" si="0"/>
        <v>57</v>
      </c>
      <c r="O22" s="45">
        <f t="shared" si="1"/>
        <v>100</v>
      </c>
      <c r="P22" s="46">
        <f t="shared" si="2"/>
        <v>0.6369426751592356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457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312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228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186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179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166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162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171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191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212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244</v>
      </c>
      <c r="N23" s="44">
        <f t="shared" si="0"/>
        <v>162</v>
      </c>
      <c r="O23" s="45">
        <f t="shared" si="1"/>
        <v>295</v>
      </c>
      <c r="P23" s="46">
        <f t="shared" si="2"/>
        <v>0.6455142231947484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231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171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142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113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107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103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110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109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123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138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156</v>
      </c>
      <c r="N24" s="44">
        <f t="shared" si="0"/>
        <v>103</v>
      </c>
      <c r="O24" s="45">
        <f t="shared" si="1"/>
        <v>128</v>
      </c>
      <c r="P24" s="46">
        <f t="shared" si="2"/>
        <v>0.5541125541125541</v>
      </c>
    </row>
    <row r="25" spans="1:16" ht="11.25">
      <c r="A25" s="5"/>
      <c r="B25" s="40" t="s">
        <v>285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318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107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122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111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107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102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107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108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94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83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85</v>
      </c>
      <c r="N25" s="44">
        <f t="shared" si="0"/>
        <v>83</v>
      </c>
      <c r="O25" s="45">
        <f t="shared" si="1"/>
        <v>235</v>
      </c>
      <c r="P25" s="46">
        <f t="shared" si="2"/>
        <v>0.7389937106918238</v>
      </c>
    </row>
    <row r="26" spans="1:16" ht="11.25">
      <c r="A26" s="5"/>
      <c r="B26" s="40" t="s">
        <v>286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113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65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54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42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40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46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42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35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45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51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59</v>
      </c>
      <c r="N26" s="44">
        <f t="shared" si="0"/>
        <v>35</v>
      </c>
      <c r="O26" s="45">
        <f t="shared" si="1"/>
        <v>78</v>
      </c>
      <c r="P26" s="46">
        <f t="shared" si="2"/>
        <v>0.6902654867256637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105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79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61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49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47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46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38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33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37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43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51</v>
      </c>
      <c r="N27" s="44">
        <f t="shared" si="0"/>
        <v>33</v>
      </c>
      <c r="O27" s="45">
        <f t="shared" si="1"/>
        <v>72</v>
      </c>
      <c r="P27" s="46">
        <f t="shared" si="2"/>
        <v>0.6857142857142857</v>
      </c>
    </row>
    <row r="28" spans="1:16" ht="11.25">
      <c r="A28" s="47"/>
      <c r="B28" s="48" t="s">
        <v>5</v>
      </c>
      <c r="C28" s="48">
        <f aca="true" t="shared" si="4" ref="C28:M28">SUM(C18:C27)</f>
        <v>10753</v>
      </c>
      <c r="D28" s="49">
        <f t="shared" si="4"/>
        <v>5576</v>
      </c>
      <c r="E28" s="50">
        <f t="shared" si="4"/>
        <v>3418</v>
      </c>
      <c r="F28" s="50">
        <f t="shared" si="4"/>
        <v>2082</v>
      </c>
      <c r="G28" s="50">
        <f t="shared" si="4"/>
        <v>1515</v>
      </c>
      <c r="H28" s="50">
        <f t="shared" si="4"/>
        <v>1472</v>
      </c>
      <c r="I28" s="50">
        <f t="shared" si="4"/>
        <v>1536</v>
      </c>
      <c r="J28" s="50">
        <f t="shared" si="4"/>
        <v>1560</v>
      </c>
      <c r="K28" s="50">
        <f t="shared" si="4"/>
        <v>1983</v>
      </c>
      <c r="L28" s="50">
        <f t="shared" si="4"/>
        <v>2729</v>
      </c>
      <c r="M28" s="51">
        <f t="shared" si="4"/>
        <v>3654</v>
      </c>
      <c r="N28" s="52">
        <f t="shared" si="0"/>
        <v>1472</v>
      </c>
      <c r="O28" s="53">
        <f t="shared" si="1"/>
        <v>9281</v>
      </c>
      <c r="P28" s="54">
        <f t="shared" si="2"/>
        <v>0.8631079698688738</v>
      </c>
    </row>
    <row r="29" spans="1:16" ht="11.25">
      <c r="A29" s="39" t="s">
        <v>241</v>
      </c>
      <c r="B29" s="40" t="s">
        <v>0</v>
      </c>
      <c r="C29" s="40">
        <f>SUM('By Neighborhood'!C161,'By Neighborhood'!C172)</f>
        <v>128</v>
      </c>
      <c r="D29" s="41">
        <f>SUM('By Neighborhood'!D161,'By Neighborhood'!D172)</f>
        <v>77</v>
      </c>
      <c r="E29" s="42">
        <f>SUM('By Neighborhood'!E161,'By Neighborhood'!E172)</f>
        <v>43</v>
      </c>
      <c r="F29" s="42">
        <f>SUM('By Neighborhood'!F161,'By Neighborhood'!F172)</f>
        <v>33</v>
      </c>
      <c r="G29" s="42">
        <f>SUM('By Neighborhood'!G161,'By Neighborhood'!G172)</f>
        <v>31</v>
      </c>
      <c r="H29" s="42">
        <f>SUM('By Neighborhood'!H161,'By Neighborhood'!H172)</f>
        <v>38</v>
      </c>
      <c r="I29" s="42">
        <f>SUM('By Neighborhood'!I161,'By Neighborhood'!I172)</f>
        <v>33</v>
      </c>
      <c r="J29" s="42">
        <f>SUM('By Neighborhood'!J161,'By Neighborhood'!J172)</f>
        <v>31</v>
      </c>
      <c r="K29" s="42">
        <f>SUM('By Neighborhood'!K161,'By Neighborhood'!K172)</f>
        <v>37</v>
      </c>
      <c r="L29" s="42">
        <f>SUM('By Neighborhood'!L161,'By Neighborhood'!L172)</f>
        <v>45</v>
      </c>
      <c r="M29" s="43">
        <f>SUM('By Neighborhood'!M161,'By Neighborhood'!M172)</f>
        <v>60</v>
      </c>
      <c r="N29" s="44">
        <f t="shared" si="0"/>
        <v>31</v>
      </c>
      <c r="O29" s="45">
        <f t="shared" si="1"/>
        <v>97</v>
      </c>
      <c r="P29" s="46">
        <f t="shared" si="2"/>
        <v>0.7578125</v>
      </c>
    </row>
    <row r="30" spans="1:16" ht="11.25">
      <c r="A30" s="5" t="s">
        <v>236</v>
      </c>
      <c r="B30" s="40" t="s">
        <v>1</v>
      </c>
      <c r="C30" s="40">
        <f>SUM('By Neighborhood'!C162,'By Neighborhood'!C173)</f>
        <v>795</v>
      </c>
      <c r="D30" s="41">
        <f>SUM('By Neighborhood'!D162,'By Neighborhood'!D173)</f>
        <v>529</v>
      </c>
      <c r="E30" s="42">
        <f>SUM('By Neighborhood'!E162,'By Neighborhood'!E173)</f>
        <v>400</v>
      </c>
      <c r="F30" s="42">
        <f>SUM('By Neighborhood'!F162,'By Neighborhood'!F173)</f>
        <v>350</v>
      </c>
      <c r="G30" s="42">
        <f>SUM('By Neighborhood'!G162,'By Neighborhood'!G173)</f>
        <v>324</v>
      </c>
      <c r="H30" s="42">
        <f>SUM('By Neighborhood'!H162,'By Neighborhood'!H173)</f>
        <v>326</v>
      </c>
      <c r="I30" s="42">
        <f>SUM('By Neighborhood'!I162,'By Neighborhood'!I173)</f>
        <v>330</v>
      </c>
      <c r="J30" s="42">
        <f>SUM('By Neighborhood'!J162,'By Neighborhood'!J173)</f>
        <v>332</v>
      </c>
      <c r="K30" s="42">
        <f>SUM('By Neighborhood'!K162,'By Neighborhood'!K173)</f>
        <v>363</v>
      </c>
      <c r="L30" s="42">
        <f>SUM('By Neighborhood'!L162,'By Neighborhood'!L173)</f>
        <v>424</v>
      </c>
      <c r="M30" s="43">
        <f>SUM('By Neighborhood'!M162,'By Neighborhood'!M173)</f>
        <v>522</v>
      </c>
      <c r="N30" s="44">
        <f t="shared" si="0"/>
        <v>324</v>
      </c>
      <c r="O30" s="45">
        <f t="shared" si="1"/>
        <v>471</v>
      </c>
      <c r="P30" s="46">
        <f t="shared" si="2"/>
        <v>0.5924528301886792</v>
      </c>
    </row>
    <row r="31" spans="1:16" ht="11.25">
      <c r="A31" s="5"/>
      <c r="B31" s="40" t="s">
        <v>2</v>
      </c>
      <c r="C31" s="40">
        <f>SUM('By Neighborhood'!C163,'By Neighborhood'!C174)</f>
        <v>2729</v>
      </c>
      <c r="D31" s="41">
        <f>SUM('By Neighborhood'!D163,'By Neighborhood'!D174)</f>
        <v>2387</v>
      </c>
      <c r="E31" s="42">
        <f>SUM('By Neighborhood'!E163,'By Neighborhood'!E174)</f>
        <v>1909</v>
      </c>
      <c r="F31" s="42">
        <f>SUM('By Neighborhood'!F163,'By Neighborhood'!F174)</f>
        <v>1200</v>
      </c>
      <c r="G31" s="42">
        <f>SUM('By Neighborhood'!G163,'By Neighborhood'!G174)</f>
        <v>758</v>
      </c>
      <c r="H31" s="42">
        <f>SUM('By Neighborhood'!H163,'By Neighborhood'!H174)</f>
        <v>637</v>
      </c>
      <c r="I31" s="42">
        <f>SUM('By Neighborhood'!I163,'By Neighborhood'!I174)</f>
        <v>585</v>
      </c>
      <c r="J31" s="42">
        <f>SUM('By Neighborhood'!J163,'By Neighborhood'!J174)</f>
        <v>574</v>
      </c>
      <c r="K31" s="42">
        <f>SUM('By Neighborhood'!K163,'By Neighborhood'!K174)</f>
        <v>864</v>
      </c>
      <c r="L31" s="42">
        <f>SUM('By Neighborhood'!L163,'By Neighborhood'!L174)</f>
        <v>1182</v>
      </c>
      <c r="M31" s="43">
        <f>SUM('By Neighborhood'!M163,'By Neighborhood'!M174)</f>
        <v>1498</v>
      </c>
      <c r="N31" s="44">
        <f t="shared" si="0"/>
        <v>574</v>
      </c>
      <c r="O31" s="45">
        <f t="shared" si="1"/>
        <v>2155</v>
      </c>
      <c r="P31" s="46">
        <f t="shared" si="2"/>
        <v>0.7896665445218028</v>
      </c>
    </row>
    <row r="32" spans="1:16" ht="11.25">
      <c r="A32" s="5"/>
      <c r="B32" s="40" t="s">
        <v>489</v>
      </c>
      <c r="C32" s="40">
        <f>SUM('By Neighborhood'!C164,'By Neighborhood'!C175)</f>
        <v>8</v>
      </c>
      <c r="D32" s="41">
        <f>SUM('By Neighborhood'!D164,'By Neighborhood'!D175)</f>
        <v>8</v>
      </c>
      <c r="E32" s="42">
        <f>SUM('By Neighborhood'!E164,'By Neighborhood'!E175)</f>
        <v>7</v>
      </c>
      <c r="F32" s="42">
        <f>SUM('By Neighborhood'!F164,'By Neighborhood'!F175)</f>
        <v>6</v>
      </c>
      <c r="G32" s="42">
        <f>SUM('By Neighborhood'!G164,'By Neighborhood'!G175)</f>
        <v>6</v>
      </c>
      <c r="H32" s="42">
        <f>SUM('By Neighborhood'!H164,'By Neighborhood'!H175)</f>
        <v>7</v>
      </c>
      <c r="I32" s="42">
        <f>SUM('By Neighborhood'!I164,'By Neighborhood'!I175)</f>
        <v>7</v>
      </c>
      <c r="J32" s="42">
        <f>SUM('By Neighborhood'!J164,'By Neighborhood'!J175)</f>
        <v>7</v>
      </c>
      <c r="K32" s="42">
        <f>SUM('By Neighborhood'!K164,'By Neighborhood'!K175)</f>
        <v>7</v>
      </c>
      <c r="L32" s="42">
        <f>SUM('By Neighborhood'!L164,'By Neighborhood'!L175)</f>
        <v>7</v>
      </c>
      <c r="M32" s="43">
        <f>SUM('By Neighborhood'!M164,'By Neighborhood'!M175)</f>
        <v>8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Neighborhood'!C166,'By Neighborhood'!C177)</f>
        <v>269</v>
      </c>
      <c r="D34" s="41">
        <f>SUM('By Neighborhood'!D166,'By Neighborhood'!D177)</f>
        <v>189</v>
      </c>
      <c r="E34" s="42">
        <f>SUM('By Neighborhood'!E166,'By Neighborhood'!E177)</f>
        <v>99</v>
      </c>
      <c r="F34" s="42">
        <f>SUM('By Neighborhood'!F166,'By Neighborhood'!F177)</f>
        <v>40</v>
      </c>
      <c r="G34" s="42">
        <f>SUM('By Neighborhood'!G166,'By Neighborhood'!G177)</f>
        <v>33</v>
      </c>
      <c r="H34" s="42">
        <f>SUM('By Neighborhood'!H166,'By Neighborhood'!H177)</f>
        <v>66</v>
      </c>
      <c r="I34" s="42">
        <f>SUM('By Neighborhood'!I166,'By Neighborhood'!I177)</f>
        <v>67</v>
      </c>
      <c r="J34" s="42">
        <f>SUM('By Neighborhood'!J166,'By Neighborhood'!J177)</f>
        <v>39</v>
      </c>
      <c r="K34" s="42">
        <f>SUM('By Neighborhood'!K166,'By Neighborhood'!K177)</f>
        <v>60</v>
      </c>
      <c r="L34" s="42">
        <f>SUM('By Neighborhood'!L166,'By Neighborhood'!L177)</f>
        <v>94</v>
      </c>
      <c r="M34" s="43">
        <f>SUM('By Neighborhood'!M166,'By Neighborhood'!M177)</f>
        <v>141</v>
      </c>
      <c r="N34" s="44">
        <f t="shared" si="0"/>
        <v>33</v>
      </c>
      <c r="O34" s="45">
        <f t="shared" si="1"/>
        <v>236</v>
      </c>
      <c r="P34" s="46">
        <f t="shared" si="2"/>
        <v>0.8773234200743495</v>
      </c>
    </row>
    <row r="35" spans="1:16" ht="11.25">
      <c r="A35" s="5"/>
      <c r="B35" s="40" t="s">
        <v>109</v>
      </c>
      <c r="C35" s="40">
        <f>SUM('By Neighborhood'!C167,'By Neighborhood'!C178)</f>
        <v>53</v>
      </c>
      <c r="D35" s="41">
        <f>SUM('By Neighborhood'!D167,'By Neighborhood'!D178)</f>
        <v>38</v>
      </c>
      <c r="E35" s="42">
        <f>SUM('By Neighborhood'!E167,'By Neighborhood'!E178)</f>
        <v>22</v>
      </c>
      <c r="F35" s="42">
        <f>SUM('By Neighborhood'!F167,'By Neighborhood'!F178)</f>
        <v>11</v>
      </c>
      <c r="G35" s="42">
        <f>SUM('By Neighborhood'!G167,'By Neighborhood'!G178)</f>
        <v>8</v>
      </c>
      <c r="H35" s="42">
        <f>SUM('By Neighborhood'!H167,'By Neighborhood'!H178)</f>
        <v>14</v>
      </c>
      <c r="I35" s="42">
        <f>SUM('By Neighborhood'!I167,'By Neighborhood'!I178)</f>
        <v>11</v>
      </c>
      <c r="J35" s="42">
        <f>SUM('By Neighborhood'!J167,'By Neighborhood'!J178)</f>
        <v>10</v>
      </c>
      <c r="K35" s="42">
        <f>SUM('By Neighborhood'!K167,'By Neighborhood'!K178)</f>
        <v>16</v>
      </c>
      <c r="L35" s="42">
        <f>SUM('By Neighborhood'!L167,'By Neighborhood'!L178)</f>
        <v>22</v>
      </c>
      <c r="M35" s="43">
        <f>SUM('By Neighborhood'!M167,'By Neighborhood'!M178)</f>
        <v>32</v>
      </c>
      <c r="N35" s="44">
        <f t="shared" si="0"/>
        <v>8</v>
      </c>
      <c r="O35" s="45">
        <f t="shared" si="1"/>
        <v>45</v>
      </c>
      <c r="P35" s="46">
        <f t="shared" si="2"/>
        <v>0.8490566037735849</v>
      </c>
    </row>
    <row r="36" spans="1:16" ht="11.25">
      <c r="A36" s="5"/>
      <c r="B36" s="40" t="s">
        <v>285</v>
      </c>
      <c r="C36" s="40">
        <f>SUM('By Neighborhood'!C168,'By Neighborhood'!C179)</f>
        <v>1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1</v>
      </c>
      <c r="G36" s="42">
        <f>SUM('By Neighborhood'!G168,'By Neighborhood'!G179)</f>
        <v>1</v>
      </c>
      <c r="H36" s="42">
        <f>SUM('By Neighborhood'!H168,'By Neighborhood'!H179)</f>
        <v>1</v>
      </c>
      <c r="I36" s="42">
        <f>SUM('By Neighborhood'!I168,'By Neighborhood'!I179)</f>
        <v>1</v>
      </c>
      <c r="J36" s="42">
        <f>SUM('By Neighborhood'!J168,'By Neighborhood'!J179)</f>
        <v>1</v>
      </c>
      <c r="K36" s="42">
        <f>SUM('By Neighborhood'!K168,'By Neighborhood'!K179)</f>
        <v>1</v>
      </c>
      <c r="L36" s="42">
        <f>SUM('By Neighborhood'!L168,'By Neighborhood'!L179)</f>
        <v>1</v>
      </c>
      <c r="M36" s="43">
        <f>SUM('By Neighborhood'!M168,'By Neighborhood'!M179)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286</v>
      </c>
      <c r="C37" s="40">
        <f>SUM('By Neighborhood'!C169,'By Neighborhood'!C180)</f>
        <v>12</v>
      </c>
      <c r="D37" s="41">
        <f>SUM('By Neighborhood'!D169,'By Neighborhood'!D180)</f>
        <v>7</v>
      </c>
      <c r="E37" s="42">
        <f>SUM('By Neighborhood'!E169,'By Neighborhood'!E180)</f>
        <v>8</v>
      </c>
      <c r="F37" s="42">
        <f>SUM('By Neighborhood'!F169,'By Neighborhood'!F180)</f>
        <v>6</v>
      </c>
      <c r="G37" s="42">
        <f>SUM('By Neighborhood'!G169,'By Neighborhood'!G180)</f>
        <v>5</v>
      </c>
      <c r="H37" s="42">
        <f>SUM('By Neighborhood'!H169,'By Neighborhood'!H180)</f>
        <v>6</v>
      </c>
      <c r="I37" s="42">
        <f>SUM('By Neighborhood'!I169,'By Neighborhood'!I180)</f>
        <v>7</v>
      </c>
      <c r="J37" s="42">
        <f>SUM('By Neighborhood'!J169,'By Neighborhood'!J180)</f>
        <v>6</v>
      </c>
      <c r="K37" s="42">
        <f>SUM('By Neighborhood'!K169,'By Neighborhood'!K180)</f>
        <v>9</v>
      </c>
      <c r="L37" s="42">
        <f>SUM('By Neighborhood'!L169,'By Neighborhood'!L180)</f>
        <v>9</v>
      </c>
      <c r="M37" s="43">
        <f>SUM('By Neighborhood'!M169,'By Neighborhood'!M180)</f>
        <v>10</v>
      </c>
      <c r="N37" s="44">
        <f t="shared" si="0"/>
        <v>5</v>
      </c>
      <c r="O37" s="45">
        <f t="shared" si="1"/>
        <v>7</v>
      </c>
      <c r="P37" s="46">
        <f t="shared" si="2"/>
        <v>0.5833333333333334</v>
      </c>
    </row>
    <row r="38" spans="1:16" ht="11.25">
      <c r="A38" s="5"/>
      <c r="B38" s="40" t="s">
        <v>4</v>
      </c>
      <c r="C38" s="40">
        <f>SUM('By Neighborhood'!C170,'By Neighborhood'!C181)</f>
        <v>9</v>
      </c>
      <c r="D38" s="41">
        <f>SUM('By Neighborhood'!D170,'By Neighborhood'!D181)</f>
        <v>8</v>
      </c>
      <c r="E38" s="42">
        <f>SUM('By Neighborhood'!E170,'By Neighborhood'!E181)</f>
        <v>6</v>
      </c>
      <c r="F38" s="42">
        <f>SUM('By Neighborhood'!F170,'By Neighborhood'!F181)</f>
        <v>7</v>
      </c>
      <c r="G38" s="42">
        <f>SUM('By Neighborhood'!G170,'By Neighborhood'!G181)</f>
        <v>7</v>
      </c>
      <c r="H38" s="42">
        <f>SUM('By Neighborhood'!H170,'By Neighborhood'!H181)</f>
        <v>9</v>
      </c>
      <c r="I38" s="42">
        <f>SUM('By Neighborhood'!I170,'By Neighborhood'!I181)</f>
        <v>8</v>
      </c>
      <c r="J38" s="42">
        <f>SUM('By Neighborhood'!J170,'By Neighborhood'!J181)</f>
        <v>8</v>
      </c>
      <c r="K38" s="42">
        <f>SUM('By Neighborhood'!K170,'By Neighborhood'!K181)</f>
        <v>9</v>
      </c>
      <c r="L38" s="42">
        <f>SUM('By Neighborhood'!L170,'By Neighborhood'!L181)</f>
        <v>9</v>
      </c>
      <c r="M38" s="43">
        <f>SUM('By Neighborhood'!M170,'By Neighborhood'!M181)</f>
        <v>7</v>
      </c>
      <c r="N38" s="44">
        <f t="shared" si="0"/>
        <v>6</v>
      </c>
      <c r="O38" s="45">
        <f t="shared" si="1"/>
        <v>3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4004</v>
      </c>
      <c r="D39" s="49">
        <f t="shared" si="5"/>
        <v>3244</v>
      </c>
      <c r="E39" s="50">
        <f t="shared" si="5"/>
        <v>2495</v>
      </c>
      <c r="F39" s="50">
        <f t="shared" si="5"/>
        <v>1654</v>
      </c>
      <c r="G39" s="50">
        <f t="shared" si="5"/>
        <v>1173</v>
      </c>
      <c r="H39" s="50">
        <f t="shared" si="5"/>
        <v>1104</v>
      </c>
      <c r="I39" s="50">
        <f t="shared" si="5"/>
        <v>1049</v>
      </c>
      <c r="J39" s="50">
        <f t="shared" si="5"/>
        <v>1008</v>
      </c>
      <c r="K39" s="50">
        <f t="shared" si="5"/>
        <v>1366</v>
      </c>
      <c r="L39" s="50">
        <f t="shared" si="5"/>
        <v>1793</v>
      </c>
      <c r="M39" s="51">
        <f t="shared" si="5"/>
        <v>2279</v>
      </c>
      <c r="N39" s="52">
        <f t="shared" si="0"/>
        <v>1008</v>
      </c>
      <c r="O39" s="53">
        <f t="shared" si="1"/>
        <v>2996</v>
      </c>
      <c r="P39" s="54">
        <f t="shared" si="2"/>
        <v>0.7482517482517482</v>
      </c>
    </row>
    <row r="40" spans="1:16" ht="11.25">
      <c r="A40" s="39" t="s">
        <v>235</v>
      </c>
      <c r="B40" s="40" t="s">
        <v>0</v>
      </c>
      <c r="C40" s="40">
        <f>SUM('By Neighborhood'!C183)</f>
        <v>245</v>
      </c>
      <c r="D40" s="41">
        <f>SUM('By Neighborhood'!D183)</f>
        <v>98</v>
      </c>
      <c r="E40" s="42">
        <f>SUM('By Neighborhood'!E183)</f>
        <v>63</v>
      </c>
      <c r="F40" s="42">
        <f>SUM('By Neighborhood'!F183)</f>
        <v>32</v>
      </c>
      <c r="G40" s="42">
        <f>SUM('By Neighborhood'!G183)</f>
        <v>13</v>
      </c>
      <c r="H40" s="42">
        <f>SUM('By Neighborhood'!H183)</f>
        <v>17</v>
      </c>
      <c r="I40" s="42">
        <f>SUM('By Neighborhood'!I183)</f>
        <v>28</v>
      </c>
      <c r="J40" s="42">
        <f>SUM('By Neighborhood'!J183)</f>
        <v>26</v>
      </c>
      <c r="K40" s="42">
        <f>SUM('By Neighborhood'!K183)</f>
        <v>32</v>
      </c>
      <c r="L40" s="42">
        <f>SUM('By Neighborhood'!L183)</f>
        <v>42</v>
      </c>
      <c r="M40" s="43">
        <f>SUM('By Neighborhood'!M183)</f>
        <v>66</v>
      </c>
      <c r="N40" s="44">
        <f t="shared" si="0"/>
        <v>13</v>
      </c>
      <c r="O40" s="45">
        <f t="shared" si="1"/>
        <v>232</v>
      </c>
      <c r="P40" s="46">
        <f t="shared" si="2"/>
        <v>0.9469387755102041</v>
      </c>
    </row>
    <row r="41" spans="1:16" ht="11.25">
      <c r="A41" s="5" t="s">
        <v>237</v>
      </c>
      <c r="B41" s="40" t="s">
        <v>1</v>
      </c>
      <c r="C41" s="40">
        <f>SUM('By Neighborhood'!C184)</f>
        <v>1167</v>
      </c>
      <c r="D41" s="41">
        <f>SUM('By Neighborhood'!D184)</f>
        <v>246</v>
      </c>
      <c r="E41" s="42">
        <f>SUM('By Neighborhood'!E184)</f>
        <v>124</v>
      </c>
      <c r="F41" s="42">
        <f>SUM('By Neighborhood'!F184)</f>
        <v>52</v>
      </c>
      <c r="G41" s="42">
        <f>SUM('By Neighborhood'!G184)</f>
        <v>29</v>
      </c>
      <c r="H41" s="42">
        <f>SUM('By Neighborhood'!H184)</f>
        <v>53</v>
      </c>
      <c r="I41" s="42">
        <f>SUM('By Neighborhood'!I184)</f>
        <v>70</v>
      </c>
      <c r="J41" s="42">
        <f>SUM('By Neighborhood'!J184)</f>
        <v>84</v>
      </c>
      <c r="K41" s="42">
        <f>SUM('By Neighborhood'!K184)</f>
        <v>130</v>
      </c>
      <c r="L41" s="42">
        <f>SUM('By Neighborhood'!L184)</f>
        <v>250</v>
      </c>
      <c r="M41" s="43">
        <f>SUM('By Neighborhood'!M184)</f>
        <v>407</v>
      </c>
      <c r="N41" s="44">
        <f t="shared" si="0"/>
        <v>29</v>
      </c>
      <c r="O41" s="45">
        <f t="shared" si="1"/>
        <v>1138</v>
      </c>
      <c r="P41" s="46">
        <f t="shared" si="2"/>
        <v>0.9751499571550986</v>
      </c>
    </row>
    <row r="42" spans="1:16" ht="11.25">
      <c r="A42" s="5" t="s">
        <v>238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489</v>
      </c>
      <c r="C43" s="40">
        <f>SUM('By Neighborhood'!C186)</f>
        <v>9</v>
      </c>
      <c r="D43" s="41">
        <f>SUM('By Neighborhood'!D186)</f>
        <v>1</v>
      </c>
      <c r="E43" s="42">
        <f>SUM('By Neighborhood'!E186)</f>
        <v>1</v>
      </c>
      <c r="F43" s="42">
        <f>SUM('By Neighborhood'!F186)</f>
        <v>1</v>
      </c>
      <c r="G43" s="42">
        <f>SUM('By Neighborhood'!G186)</f>
        <v>0</v>
      </c>
      <c r="H43" s="42">
        <f>SUM('By Neighborhood'!H186)</f>
        <v>0</v>
      </c>
      <c r="I43" s="42">
        <f>SUM('By Neighborhood'!I186)</f>
        <v>0</v>
      </c>
      <c r="J43" s="42">
        <f>SUM('By Neighborhood'!J186)</f>
        <v>1</v>
      </c>
      <c r="K43" s="42">
        <f>SUM('By Neighborhood'!K186)</f>
        <v>1</v>
      </c>
      <c r="L43" s="42">
        <f>SUM('By Neighborhood'!L186)</f>
        <v>2</v>
      </c>
      <c r="M43" s="43">
        <f>SUM('By Neighborhood'!M186)</f>
        <v>1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122</v>
      </c>
      <c r="D44" s="41">
        <f>SUM('By Neighborhood'!D187)</f>
        <v>81</v>
      </c>
      <c r="E44" s="42">
        <f>SUM('By Neighborhood'!E187)</f>
        <v>69</v>
      </c>
      <c r="F44" s="42">
        <f>SUM('By Neighborhood'!F187)</f>
        <v>58</v>
      </c>
      <c r="G44" s="42">
        <f>SUM('By Neighborhood'!G187)</f>
        <v>48</v>
      </c>
      <c r="H44" s="42">
        <f>SUM('By Neighborhood'!H187)</f>
        <v>49</v>
      </c>
      <c r="I44" s="42">
        <f>SUM('By Neighborhood'!I187)</f>
        <v>48</v>
      </c>
      <c r="J44" s="42">
        <f>SUM('By Neighborhood'!J187)</f>
        <v>46</v>
      </c>
      <c r="K44" s="42">
        <f>SUM('By Neighborhood'!K187)</f>
        <v>50</v>
      </c>
      <c r="L44" s="42">
        <f>SUM('By Neighborhood'!L187)</f>
        <v>54</v>
      </c>
      <c r="M44" s="43">
        <f>SUM('By Neighborhood'!M187)</f>
        <v>64</v>
      </c>
      <c r="N44" s="44">
        <f t="shared" si="0"/>
        <v>46</v>
      </c>
      <c r="O44" s="45">
        <f t="shared" si="1"/>
        <v>76</v>
      </c>
      <c r="P44" s="46">
        <f t="shared" si="2"/>
        <v>0.6229508196721312</v>
      </c>
    </row>
    <row r="45" spans="1:16" ht="11.25">
      <c r="A45" s="5"/>
      <c r="B45" s="40" t="s">
        <v>105</v>
      </c>
      <c r="C45" s="40">
        <f>SUM('By Neighborhood'!C188)</f>
        <v>431</v>
      </c>
      <c r="D45" s="41">
        <f>SUM('By Neighborhood'!D188)</f>
        <v>267</v>
      </c>
      <c r="E45" s="42">
        <f>SUM('By Neighborhood'!E188)</f>
        <v>187</v>
      </c>
      <c r="F45" s="42">
        <f>SUM('By Neighborhood'!F188)</f>
        <v>99</v>
      </c>
      <c r="G45" s="42">
        <f>SUM('By Neighborhood'!G188)</f>
        <v>68</v>
      </c>
      <c r="H45" s="42">
        <f>SUM('By Neighborhood'!H188)</f>
        <v>82</v>
      </c>
      <c r="I45" s="42">
        <f>SUM('By Neighborhood'!I188)</f>
        <v>94</v>
      </c>
      <c r="J45" s="42">
        <f>SUM('By Neighborhood'!J188)</f>
        <v>59</v>
      </c>
      <c r="K45" s="42">
        <f>SUM('By Neighborhood'!K188)</f>
        <v>79</v>
      </c>
      <c r="L45" s="42">
        <f>SUM('By Neighborhood'!L188)</f>
        <v>117</v>
      </c>
      <c r="M45" s="43">
        <f>SUM('By Neighborhood'!M188)</f>
        <v>162</v>
      </c>
      <c r="N45" s="44">
        <f t="shared" si="0"/>
        <v>59</v>
      </c>
      <c r="O45" s="45">
        <f t="shared" si="1"/>
        <v>372</v>
      </c>
      <c r="P45" s="46">
        <f t="shared" si="2"/>
        <v>0.8631090487238979</v>
      </c>
    </row>
    <row r="46" spans="1:16" ht="11.25">
      <c r="A46" s="5"/>
      <c r="B46" s="40" t="s">
        <v>109</v>
      </c>
      <c r="C46" s="40">
        <f>SUM('By Neighborhood'!C189)</f>
        <v>47</v>
      </c>
      <c r="D46" s="41">
        <f>SUM('By Neighborhood'!D189)</f>
        <v>14</v>
      </c>
      <c r="E46" s="42">
        <f>SUM('By Neighborhood'!E189)</f>
        <v>8</v>
      </c>
      <c r="F46" s="42">
        <f>SUM('By Neighborhood'!F189)</f>
        <v>4</v>
      </c>
      <c r="G46" s="42">
        <f>SUM('By Neighborhood'!G189)</f>
        <v>3</v>
      </c>
      <c r="H46" s="42">
        <f>SUM('By Neighborhood'!H189)</f>
        <v>7</v>
      </c>
      <c r="I46" s="42">
        <f>SUM('By Neighborhood'!I189)</f>
        <v>6</v>
      </c>
      <c r="J46" s="42">
        <f>SUM('By Neighborhood'!J189)</f>
        <v>6</v>
      </c>
      <c r="K46" s="42">
        <f>SUM('By Neighborhood'!K189)</f>
        <v>7</v>
      </c>
      <c r="L46" s="42">
        <f>SUM('By Neighborhood'!L189)</f>
        <v>13</v>
      </c>
      <c r="M46" s="43">
        <f>SUM('By Neighborhood'!M189)</f>
        <v>20</v>
      </c>
      <c r="N46" s="44">
        <f t="shared" si="0"/>
        <v>3</v>
      </c>
      <c r="O46" s="45">
        <f t="shared" si="1"/>
        <v>44</v>
      </c>
      <c r="P46" s="46">
        <f t="shared" si="2"/>
        <v>0.9361702127659575</v>
      </c>
    </row>
    <row r="47" spans="1:16" ht="11.25">
      <c r="A47" s="5"/>
      <c r="B47" s="40" t="s">
        <v>285</v>
      </c>
      <c r="C47" s="40">
        <f>SUM('By Neighborhood'!C190)</f>
        <v>11</v>
      </c>
      <c r="D47" s="41">
        <f>SUM('By Neighborhood'!D190)</f>
        <v>4</v>
      </c>
      <c r="E47" s="42">
        <f>SUM('By Neighborhood'!E190)</f>
        <v>4</v>
      </c>
      <c r="F47" s="42">
        <f>SUM('By Neighborhood'!F190)</f>
        <v>4</v>
      </c>
      <c r="G47" s="42">
        <f>SUM('By Neighborhood'!G190)</f>
        <v>5</v>
      </c>
      <c r="H47" s="42">
        <f>SUM('By Neighborhood'!H190)</f>
        <v>6</v>
      </c>
      <c r="I47" s="42">
        <f>SUM('By Neighborhood'!I190)</f>
        <v>6</v>
      </c>
      <c r="J47" s="42">
        <f>SUM('By Neighborhood'!J190)</f>
        <v>5</v>
      </c>
      <c r="K47" s="42">
        <f>SUM('By Neighborhood'!K190)</f>
        <v>3</v>
      </c>
      <c r="L47" s="42">
        <f>SUM('By Neighborhood'!L190)</f>
        <v>5</v>
      </c>
      <c r="M47" s="43">
        <f>SUM('By Neighborhood'!M190)</f>
        <v>4</v>
      </c>
      <c r="N47" s="44">
        <f t="shared" si="0"/>
        <v>3</v>
      </c>
      <c r="O47" s="45">
        <f t="shared" si="1"/>
        <v>8</v>
      </c>
      <c r="P47" s="46">
        <f t="shared" si="2"/>
        <v>0.7272727272727273</v>
      </c>
    </row>
    <row r="48" spans="1:16" ht="11.25">
      <c r="A48" s="5"/>
      <c r="B48" s="40" t="s">
        <v>286</v>
      </c>
      <c r="C48" s="40">
        <f>SUM('By Neighborhood'!C191)</f>
        <v>24</v>
      </c>
      <c r="D48" s="41">
        <f>SUM('By Neighborhood'!D191)</f>
        <v>8</v>
      </c>
      <c r="E48" s="42">
        <f>SUM('By Neighborhood'!E191)</f>
        <v>7</v>
      </c>
      <c r="F48" s="42">
        <f>SUM('By Neighborhood'!F191)</f>
        <v>6</v>
      </c>
      <c r="G48" s="42">
        <f>SUM('By Neighborhood'!G191)</f>
        <v>8</v>
      </c>
      <c r="H48" s="42">
        <f>SUM('By Neighborhood'!H191)</f>
        <v>8</v>
      </c>
      <c r="I48" s="42">
        <f>SUM('By Neighborhood'!I191)</f>
        <v>8</v>
      </c>
      <c r="J48" s="42">
        <f>SUM('By Neighborhood'!J191)</f>
        <v>8</v>
      </c>
      <c r="K48" s="42">
        <f>SUM('By Neighborhood'!K191)</f>
        <v>7</v>
      </c>
      <c r="L48" s="42">
        <f>SUM('By Neighborhood'!L191)</f>
        <v>12</v>
      </c>
      <c r="M48" s="43">
        <f>SUM('By Neighborhood'!M191)</f>
        <v>12</v>
      </c>
      <c r="N48" s="44">
        <f t="shared" si="0"/>
        <v>6</v>
      </c>
      <c r="O48" s="45">
        <f t="shared" si="1"/>
        <v>18</v>
      </c>
      <c r="P48" s="46">
        <f t="shared" si="2"/>
        <v>0.75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1</v>
      </c>
      <c r="E49" s="42">
        <f>SUM('By Neighborhood'!E192)</f>
        <v>1</v>
      </c>
      <c r="F49" s="42">
        <f>SUM('By Neighborhood'!F192)</f>
        <v>0</v>
      </c>
      <c r="G49" s="42">
        <f>SUM('By Neighborhood'!G192)</f>
        <v>0</v>
      </c>
      <c r="H49" s="42">
        <f>SUM('By Neighborhood'!H192)</f>
        <v>0</v>
      </c>
      <c r="I49" s="42">
        <f>SUM('By Neighborhood'!I192)</f>
        <v>0</v>
      </c>
      <c r="J49" s="42">
        <f>SUM('By Neighborhood'!J192)</f>
        <v>0</v>
      </c>
      <c r="K49" s="42">
        <f>SUM('By Neighborhood'!K192)</f>
        <v>1</v>
      </c>
      <c r="L49" s="42">
        <f>SUM('By Neighborhood'!L192)</f>
        <v>1</v>
      </c>
      <c r="M49" s="43">
        <f>SUM('By Neighborhood'!M192)</f>
        <v>1</v>
      </c>
      <c r="N49" s="44">
        <f t="shared" si="0"/>
        <v>0</v>
      </c>
      <c r="O49" s="45">
        <f t="shared" si="1"/>
        <v>3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2059</v>
      </c>
      <c r="D50" s="49">
        <f t="shared" si="6"/>
        <v>720</v>
      </c>
      <c r="E50" s="50">
        <f t="shared" si="6"/>
        <v>464</v>
      </c>
      <c r="F50" s="50">
        <f t="shared" si="6"/>
        <v>256</v>
      </c>
      <c r="G50" s="50">
        <f t="shared" si="6"/>
        <v>174</v>
      </c>
      <c r="H50" s="50">
        <f t="shared" si="6"/>
        <v>222</v>
      </c>
      <c r="I50" s="50">
        <f t="shared" si="6"/>
        <v>260</v>
      </c>
      <c r="J50" s="50">
        <f t="shared" si="6"/>
        <v>235</v>
      </c>
      <c r="K50" s="50">
        <f t="shared" si="6"/>
        <v>310</v>
      </c>
      <c r="L50" s="50">
        <f t="shared" si="6"/>
        <v>496</v>
      </c>
      <c r="M50" s="51">
        <f t="shared" si="6"/>
        <v>737</v>
      </c>
      <c r="N50" s="52">
        <f t="shared" si="0"/>
        <v>174</v>
      </c>
      <c r="O50" s="53">
        <f t="shared" si="1"/>
        <v>1885</v>
      </c>
      <c r="P50" s="54">
        <f t="shared" si="2"/>
        <v>0.9154929577464789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7</v>
      </c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11.25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11.25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11.25">
      <c r="A7" s="59" t="s">
        <v>244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253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489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0</v>
      </c>
      <c r="F11" s="42">
        <f>SUM('By Lot'!F11,'By Lot'!F27,'By Lot'!F43,'By Lot'!F59,'By Lot'!F75,'By Lot'!F91,'By Lot'!F107)</f>
        <v>1</v>
      </c>
      <c r="G11" s="42">
        <f>SUM('By Lot'!G11,'By Lot'!G27,'By Lot'!G43,'By Lot'!G59,'By Lot'!G75,'By Lot'!G91,'By Lot'!G107)</f>
        <v>1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0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204</v>
      </c>
      <c r="D12" s="41">
        <f>SUM('By Lot'!D17,'By Lot'!D33,'By Lot'!D49,'By Lot'!D65,'By Lot'!D81,'By Lot'!D97,'By Lot'!D113)</f>
        <v>139</v>
      </c>
      <c r="E12" s="42">
        <f>SUM('By Lot'!E17,'By Lot'!E33,'By Lot'!E49,'By Lot'!E65,'By Lot'!E81,'By Lot'!E97,'By Lot'!E113)</f>
        <v>75</v>
      </c>
      <c r="F12" s="42">
        <f>SUM('By Lot'!F17,'By Lot'!F33,'By Lot'!F49,'By Lot'!F65,'By Lot'!F81,'By Lot'!F97,'By Lot'!F113)</f>
        <v>44</v>
      </c>
      <c r="G12" s="42">
        <f>SUM('By Lot'!G17,'By Lot'!G33,'By Lot'!G49,'By Lot'!G65,'By Lot'!G81,'By Lot'!G97,'By Lot'!G113)</f>
        <v>31</v>
      </c>
      <c r="H12" s="42">
        <f>SUM('By Lot'!H17,'By Lot'!H33,'By Lot'!H49,'By Lot'!H65,'By Lot'!H81,'By Lot'!H97,'By Lot'!H113)</f>
        <v>28</v>
      </c>
      <c r="I12" s="42">
        <f>SUM('By Lot'!I17,'By Lot'!I33,'By Lot'!I49,'By Lot'!I65,'By Lot'!I81,'By Lot'!I97,'By Lot'!I113)</f>
        <v>28</v>
      </c>
      <c r="J12" s="42">
        <f>SUM('By Lot'!J17,'By Lot'!J33,'By Lot'!J49,'By Lot'!J65,'By Lot'!J81,'By Lot'!J97,'By Lot'!J113)</f>
        <v>28</v>
      </c>
      <c r="K12" s="42">
        <f>SUM('By Lot'!K17,'By Lot'!K33,'By Lot'!K49,'By Lot'!K65,'By Lot'!K81,'By Lot'!K97,'By Lot'!K113)</f>
        <v>31</v>
      </c>
      <c r="L12" s="42">
        <f>SUM('By Lot'!L17,'By Lot'!L33,'By Lot'!L49,'By Lot'!L65,'By Lot'!L81,'By Lot'!L97,'By Lot'!L113)</f>
        <v>47</v>
      </c>
      <c r="M12" s="43">
        <f>SUM('By Lot'!M17,'By Lot'!M33,'By Lot'!M49,'By Lot'!M65,'By Lot'!M81,'By Lot'!M97,'By Lot'!M113)</f>
        <v>81</v>
      </c>
      <c r="N12" s="44">
        <f t="shared" si="0"/>
        <v>28</v>
      </c>
      <c r="O12" s="45">
        <f t="shared" si="1"/>
        <v>176</v>
      </c>
      <c r="P12" s="46">
        <f t="shared" si="2"/>
        <v>0.8627450980392157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10</v>
      </c>
      <c r="D13" s="41">
        <f>SUM('By Lot'!D18,'By Lot'!D34,'By Lot'!D50,'By Lot'!D66,'By Lot'!D82,'By Lot'!D98,'By Lot'!D114)</f>
        <v>9</v>
      </c>
      <c r="E13" s="42">
        <f>SUM('By Lot'!E18,'By Lot'!E34,'By Lot'!E50,'By Lot'!E66,'By Lot'!E82,'By Lot'!E98,'By Lot'!E114)</f>
        <v>9</v>
      </c>
      <c r="F13" s="42">
        <f>SUM('By Lot'!F18,'By Lot'!F34,'By Lot'!F50,'By Lot'!F66,'By Lot'!F82,'By Lot'!F98,'By Lot'!F114)</f>
        <v>6</v>
      </c>
      <c r="G13" s="42">
        <f>SUM('By Lot'!G18,'By Lot'!G34,'By Lot'!G50,'By Lot'!G66,'By Lot'!G82,'By Lot'!G98,'By Lot'!G114)</f>
        <v>6</v>
      </c>
      <c r="H13" s="42">
        <f>SUM('By Lot'!H18,'By Lot'!H34,'By Lot'!H50,'By Lot'!H66,'By Lot'!H82,'By Lot'!H98,'By Lot'!H114)</f>
        <v>6</v>
      </c>
      <c r="I13" s="42">
        <f>SUM('By Lot'!I18,'By Lot'!I34,'By Lot'!I50,'By Lot'!I66,'By Lot'!I82,'By Lot'!I98,'By Lot'!I114)</f>
        <v>5</v>
      </c>
      <c r="J13" s="42">
        <f>SUM('By Lot'!J18,'By Lot'!J34,'By Lot'!J50,'By Lot'!J66,'By Lot'!J82,'By Lot'!J98,'By Lot'!J114)</f>
        <v>5</v>
      </c>
      <c r="K13" s="42">
        <f>SUM('By Lot'!K18,'By Lot'!K34,'By Lot'!K50,'By Lot'!K66,'By Lot'!K82,'By Lot'!K98,'By Lot'!K114)</f>
        <v>5</v>
      </c>
      <c r="L13" s="42">
        <f>SUM('By Lot'!L18,'By Lot'!L34,'By Lot'!L50,'By Lot'!L66,'By Lot'!L82,'By Lot'!L98,'By Lot'!L114)</f>
        <v>5</v>
      </c>
      <c r="M13" s="43">
        <f>SUM('By Lot'!M18,'By Lot'!M34,'By Lot'!M50,'By Lot'!M66,'By Lot'!M82,'By Lot'!M98,'By Lot'!M114)</f>
        <v>7</v>
      </c>
      <c r="N13" s="44">
        <f t="shared" si="0"/>
        <v>5</v>
      </c>
      <c r="O13" s="45">
        <f t="shared" si="1"/>
        <v>5</v>
      </c>
      <c r="P13" s="46">
        <f t="shared" si="2"/>
        <v>0.5</v>
      </c>
    </row>
    <row r="14" spans="1:16" ht="11.25">
      <c r="A14" s="44"/>
      <c r="B14" s="40" t="s">
        <v>285</v>
      </c>
      <c r="C14" s="40">
        <f>SUM('By Lot'!C19,'By Lot'!C35,'By Lot'!C51,'By Lot'!C67,'By Lot'!C83,'By Lot'!C99,'By Lot'!C115)</f>
        <v>8</v>
      </c>
      <c r="D14" s="41">
        <f>SUM('By Lot'!D19,'By Lot'!D35,'By Lot'!D51,'By Lot'!D67,'By Lot'!D83,'By Lot'!D99,'By Lot'!D115)</f>
        <v>3</v>
      </c>
      <c r="E14" s="42">
        <f>SUM('By Lot'!E19,'By Lot'!E35,'By Lot'!E51,'By Lot'!E67,'By Lot'!E83,'By Lot'!E99,'By Lot'!E115)</f>
        <v>2</v>
      </c>
      <c r="F14" s="42">
        <f>SUM('By Lot'!F19,'By Lot'!F35,'By Lot'!F51,'By Lot'!F67,'By Lot'!F83,'By Lot'!F99,'By Lot'!F115)</f>
        <v>2</v>
      </c>
      <c r="G14" s="42">
        <f>SUM('By Lot'!G19,'By Lot'!G35,'By Lot'!G51,'By Lot'!G67,'By Lot'!G83,'By Lot'!G99,'By Lot'!G115)</f>
        <v>2</v>
      </c>
      <c r="H14" s="42">
        <f>SUM('By Lot'!H19,'By Lot'!H35,'By Lot'!H51,'By Lot'!H67,'By Lot'!H83,'By Lot'!H99,'By Lot'!H115)</f>
        <v>2</v>
      </c>
      <c r="I14" s="42">
        <f>SUM('By Lot'!I19,'By Lot'!I35,'By Lot'!I51,'By Lot'!I67,'By Lot'!I83,'By Lot'!I99,'By Lot'!I115)</f>
        <v>2</v>
      </c>
      <c r="J14" s="42">
        <f>SUM('By Lot'!J19,'By Lot'!J35,'By Lot'!J51,'By Lot'!J67,'By Lot'!J83,'By Lot'!J99,'By Lot'!J115)</f>
        <v>3</v>
      </c>
      <c r="K14" s="42">
        <f>SUM('By Lot'!K19,'By Lot'!K35,'By Lot'!K51,'By Lot'!K67,'By Lot'!K83,'By Lot'!K99,'By Lot'!K115)</f>
        <v>3</v>
      </c>
      <c r="L14" s="42">
        <f>SUM('By Lot'!L19,'By Lot'!L35,'By Lot'!L51,'By Lot'!L67,'By Lot'!L83,'By Lot'!L99,'By Lot'!L115)</f>
        <v>2</v>
      </c>
      <c r="M14" s="43">
        <f>SUM('By Lot'!M19,'By Lot'!M35,'By Lot'!M51,'By Lot'!M67,'By Lot'!M83,'By Lot'!M99,'By Lot'!M115)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286</v>
      </c>
      <c r="C15" s="40">
        <f>SUM('By Lot'!C20,'By Lot'!C36,'By Lot'!C52,'By Lot'!C68,'By Lot'!C84,'By Lot'!C100,'By Lot'!C116)</f>
        <v>7</v>
      </c>
      <c r="D15" s="41">
        <f>SUM('By Lot'!D20,'By Lot'!D36,'By Lot'!D52,'By Lot'!D68,'By Lot'!D84,'By Lot'!D100,'By Lot'!D116)</f>
        <v>5</v>
      </c>
      <c r="E15" s="42">
        <f>SUM('By Lot'!E20,'By Lot'!E36,'By Lot'!E52,'By Lot'!E68,'By Lot'!E84,'By Lot'!E100,'By Lot'!E116)</f>
        <v>6</v>
      </c>
      <c r="F15" s="42">
        <f>SUM('By Lot'!F20,'By Lot'!F36,'By Lot'!F52,'By Lot'!F68,'By Lot'!F84,'By Lot'!F100,'By Lot'!F116)</f>
        <v>4</v>
      </c>
      <c r="G15" s="42">
        <f>SUM('By Lot'!G20,'By Lot'!G36,'By Lot'!G52,'By Lot'!G68,'By Lot'!G84,'By Lot'!G100,'By Lot'!G116)</f>
        <v>3</v>
      </c>
      <c r="H15" s="42">
        <f>SUM('By Lot'!H20,'By Lot'!H36,'By Lot'!H52,'By Lot'!H68,'By Lot'!H84,'By Lot'!H100,'By Lot'!H116)</f>
        <v>4</v>
      </c>
      <c r="I15" s="42">
        <f>SUM('By Lot'!I20,'By Lot'!I36,'By Lot'!I52,'By Lot'!I68,'By Lot'!I84,'By Lot'!I100,'By Lot'!I116)</f>
        <v>4</v>
      </c>
      <c r="J15" s="42">
        <f>SUM('By Lot'!J20,'By Lot'!J36,'By Lot'!J52,'By Lot'!J68,'By Lot'!J84,'By Lot'!J100,'By Lot'!J116)</f>
        <v>4</v>
      </c>
      <c r="K15" s="42">
        <f>SUM('By Lot'!K20,'By Lot'!K36,'By Lot'!K52,'By Lot'!K68,'By Lot'!K84,'By Lot'!K100,'By Lot'!K116)</f>
        <v>4</v>
      </c>
      <c r="L15" s="42">
        <f>SUM('By Lot'!L20,'By Lot'!L36,'By Lot'!L52,'By Lot'!L68,'By Lot'!L84,'By Lot'!L100,'By Lot'!L116)</f>
        <v>4</v>
      </c>
      <c r="M15" s="43">
        <f>SUM('By Lot'!M20,'By Lot'!M36,'By Lot'!M52,'By Lot'!M68,'By Lot'!M84,'By Lot'!M100,'By Lot'!M116)</f>
        <v>4</v>
      </c>
      <c r="N15" s="44">
        <f t="shared" si="0"/>
        <v>3</v>
      </c>
      <c r="O15" s="45">
        <f t="shared" si="1"/>
        <v>4</v>
      </c>
      <c r="P15" s="46">
        <f t="shared" si="2"/>
        <v>0.5714285714285714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10</v>
      </c>
      <c r="D16" s="41">
        <f>SUM('By Lot'!D21,'By Lot'!D37,'By Lot'!D53,'By Lot'!D69,'By Lot'!D85,'By Lot'!D101,'By Lot'!D117)</f>
        <v>7</v>
      </c>
      <c r="E16" s="42">
        <f>SUM('By Lot'!E21,'By Lot'!E37,'By Lot'!E53,'By Lot'!E69,'By Lot'!E85,'By Lot'!E101,'By Lot'!E117)</f>
        <v>7</v>
      </c>
      <c r="F16" s="42">
        <f>SUM('By Lot'!F21,'By Lot'!F37,'By Lot'!F53,'By Lot'!F69,'By Lot'!F85,'By Lot'!F101,'By Lot'!F117)</f>
        <v>6</v>
      </c>
      <c r="G16" s="42">
        <f>SUM('By Lot'!G21,'By Lot'!G37,'By Lot'!G53,'By Lot'!G69,'By Lot'!G85,'By Lot'!G101,'By Lot'!G117)</f>
        <v>7</v>
      </c>
      <c r="H16" s="42">
        <f>SUM('By Lot'!H21,'By Lot'!H37,'By Lot'!H53,'By Lot'!H69,'By Lot'!H85,'By Lot'!H101,'By Lot'!H117)</f>
        <v>5</v>
      </c>
      <c r="I16" s="42">
        <f>SUM('By Lot'!I21,'By Lot'!I37,'By Lot'!I53,'By Lot'!I69,'By Lot'!I85,'By Lot'!I101,'By Lot'!I117)</f>
        <v>5</v>
      </c>
      <c r="J16" s="42">
        <f>SUM('By Lot'!J21,'By Lot'!J37,'By Lot'!J53,'By Lot'!J69,'By Lot'!J85,'By Lot'!J101,'By Lot'!J117)</f>
        <v>5</v>
      </c>
      <c r="K16" s="42">
        <f>SUM('By Lot'!K21,'By Lot'!K37,'By Lot'!K53,'By Lot'!K69,'By Lot'!K85,'By Lot'!K101,'By Lot'!K117)</f>
        <v>5</v>
      </c>
      <c r="L16" s="42">
        <f>SUM('By Lot'!L21,'By Lot'!L37,'By Lot'!L53,'By Lot'!L69,'By Lot'!L85,'By Lot'!L101,'By Lot'!L117)</f>
        <v>5</v>
      </c>
      <c r="M16" s="43">
        <f>SUM('By Lot'!M21,'By Lot'!M37,'By Lot'!M53,'By Lot'!M69,'By Lot'!M85,'By Lot'!M101,'By Lot'!M117)</f>
        <v>5</v>
      </c>
      <c r="N16" s="44">
        <f t="shared" si="0"/>
        <v>5</v>
      </c>
      <c r="O16" s="45">
        <f t="shared" si="1"/>
        <v>5</v>
      </c>
      <c r="P16" s="46">
        <f t="shared" si="2"/>
        <v>0.5</v>
      </c>
    </row>
    <row r="17" spans="1:16" ht="11.25">
      <c r="A17" s="62"/>
      <c r="B17" s="48" t="s">
        <v>5</v>
      </c>
      <c r="C17" s="48">
        <f aca="true" t="shared" si="3" ref="C17:M17">SUM(C7:C16)</f>
        <v>240</v>
      </c>
      <c r="D17" s="49">
        <f t="shared" si="3"/>
        <v>164</v>
      </c>
      <c r="E17" s="50">
        <f t="shared" si="3"/>
        <v>99</v>
      </c>
      <c r="F17" s="50">
        <f t="shared" si="3"/>
        <v>63</v>
      </c>
      <c r="G17" s="50">
        <f t="shared" si="3"/>
        <v>50</v>
      </c>
      <c r="H17" s="50">
        <f t="shared" si="3"/>
        <v>45</v>
      </c>
      <c r="I17" s="50">
        <f t="shared" si="3"/>
        <v>44</v>
      </c>
      <c r="J17" s="50">
        <f t="shared" si="3"/>
        <v>45</v>
      </c>
      <c r="K17" s="50">
        <f t="shared" si="3"/>
        <v>48</v>
      </c>
      <c r="L17" s="50">
        <f t="shared" si="3"/>
        <v>63</v>
      </c>
      <c r="M17" s="51">
        <f t="shared" si="3"/>
        <v>98</v>
      </c>
      <c r="N17" s="52">
        <f t="shared" si="0"/>
        <v>44</v>
      </c>
      <c r="O17" s="53">
        <f t="shared" si="1"/>
        <v>196</v>
      </c>
      <c r="P17" s="54">
        <f t="shared" si="2"/>
        <v>0.8166666666666667</v>
      </c>
    </row>
    <row r="18" spans="1:16" ht="11.25">
      <c r="A18" s="39" t="s">
        <v>244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240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69</v>
      </c>
      <c r="E19" s="42">
        <f>SUM('By Lot'!E120,'By Lot'!E136,'By Lot'!E152,'By Lot'!E168)</f>
        <v>41</v>
      </c>
      <c r="F19" s="42">
        <f>SUM('By Lot'!F120,'By Lot'!F136,'By Lot'!F152,'By Lot'!F168)</f>
        <v>20</v>
      </c>
      <c r="G19" s="42">
        <f>SUM('By Lot'!G120,'By Lot'!G136,'By Lot'!G152,'By Lot'!G168)</f>
        <v>14</v>
      </c>
      <c r="H19" s="42">
        <f>SUM('By Lot'!H120,'By Lot'!H136,'By Lot'!H152,'By Lot'!H168)</f>
        <v>14</v>
      </c>
      <c r="I19" s="42">
        <f>SUM('By Lot'!I120,'By Lot'!I136,'By Lot'!I152,'By Lot'!I168)</f>
        <v>18</v>
      </c>
      <c r="J19" s="42">
        <f>SUM('By Lot'!J120,'By Lot'!J136,'By Lot'!J152,'By Lot'!J168)</f>
        <v>14</v>
      </c>
      <c r="K19" s="42">
        <f>SUM('By Lot'!K120,'By Lot'!K136,'By Lot'!K152,'By Lot'!K168)</f>
        <v>18</v>
      </c>
      <c r="L19" s="42">
        <f>SUM('By Lot'!L120,'By Lot'!L136,'By Lot'!L152,'By Lot'!L168)</f>
        <v>24</v>
      </c>
      <c r="M19" s="43">
        <f>SUM('By Lot'!M120,'By Lot'!M136,'By Lot'!M152,'By Lot'!M168)</f>
        <v>45</v>
      </c>
      <c r="N19" s="44">
        <f t="shared" si="0"/>
        <v>14</v>
      </c>
      <c r="O19" s="45">
        <f t="shared" si="1"/>
        <v>88</v>
      </c>
      <c r="P19" s="46">
        <f t="shared" si="2"/>
        <v>0.8627450980392157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489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8</v>
      </c>
      <c r="E23" s="42">
        <f>SUM('By Lot'!E129,'By Lot'!E145,'By Lot'!E161,'By Lot'!E177)</f>
        <v>2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1</v>
      </c>
      <c r="I23" s="42">
        <f>SUM('By Lot'!I129,'By Lot'!I145,'By Lot'!I161,'By Lot'!I177)</f>
        <v>0</v>
      </c>
      <c r="J23" s="42">
        <f>SUM('By Lot'!J129,'By Lot'!J145,'By Lot'!J161,'By Lot'!J177)</f>
        <v>1</v>
      </c>
      <c r="K23" s="42">
        <f>SUM('By Lot'!K129,'By Lot'!K145,'By Lot'!K161,'By Lot'!K177)</f>
        <v>1</v>
      </c>
      <c r="L23" s="42">
        <f>SUM('By Lot'!L129,'By Lot'!L145,'By Lot'!L161,'By Lot'!L177)</f>
        <v>2</v>
      </c>
      <c r="M23" s="43">
        <f>SUM('By Lot'!M129,'By Lot'!M145,'By Lot'!M161,'By Lot'!M177)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285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286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1</v>
      </c>
      <c r="G27" s="42">
        <f>SUM('By Lot'!G133,'By Lot'!G149,'By Lot'!G165,'By Lot'!G181)</f>
        <v>1</v>
      </c>
      <c r="H27" s="42">
        <f>SUM('By Lot'!H133,'By Lot'!H149,'By Lot'!H165,'By Lot'!H181)</f>
        <v>1</v>
      </c>
      <c r="I27" s="42">
        <f>SUM('By Lot'!I133,'By Lot'!I149,'By Lot'!I165,'By Lot'!I181)</f>
        <v>1</v>
      </c>
      <c r="J27" s="42">
        <f>SUM('By Lot'!J133,'By Lot'!J149,'By Lot'!J165,'By Lot'!J181)</f>
        <v>1</v>
      </c>
      <c r="K27" s="42">
        <f>SUM('By Lot'!K133,'By Lot'!K149,'By Lot'!K165,'By Lot'!K181)</f>
        <v>1</v>
      </c>
      <c r="L27" s="42">
        <f>SUM('By Lot'!L133,'By Lot'!L149,'By Lot'!L165,'By Lot'!L181)</f>
        <v>0</v>
      </c>
      <c r="M27" s="43">
        <f>SUM('By Lot'!M133,'By Lot'!M149,'By Lot'!M165,'By Lot'!M181)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82</v>
      </c>
      <c r="E28" s="50">
        <f t="shared" si="4"/>
        <v>48</v>
      </c>
      <c r="F28" s="50">
        <f t="shared" si="4"/>
        <v>25</v>
      </c>
      <c r="G28" s="50">
        <f t="shared" si="4"/>
        <v>19</v>
      </c>
      <c r="H28" s="50">
        <f t="shared" si="4"/>
        <v>20</v>
      </c>
      <c r="I28" s="50">
        <f t="shared" si="4"/>
        <v>23</v>
      </c>
      <c r="J28" s="50">
        <f t="shared" si="4"/>
        <v>20</v>
      </c>
      <c r="K28" s="50">
        <f t="shared" si="4"/>
        <v>24</v>
      </c>
      <c r="L28" s="50">
        <f t="shared" si="4"/>
        <v>30</v>
      </c>
      <c r="M28" s="51">
        <f t="shared" si="4"/>
        <v>56</v>
      </c>
      <c r="N28" s="52">
        <f t="shared" si="0"/>
        <v>19</v>
      </c>
      <c r="O28" s="53">
        <f t="shared" si="1"/>
        <v>110</v>
      </c>
      <c r="P28" s="54">
        <f t="shared" si="2"/>
        <v>0.8527131782945736</v>
      </c>
    </row>
    <row r="29" spans="1:16" ht="11.25">
      <c r="A29" s="39" t="s">
        <v>244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254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Lot'!C185,'By Lot'!C201,'By Lot'!C217)</f>
        <v>152</v>
      </c>
      <c r="D31" s="41">
        <f>SUM('By Lot'!D185,'By Lot'!D201,'By Lot'!D217)</f>
        <v>127</v>
      </c>
      <c r="E31" s="42">
        <f>SUM('By Lot'!E185,'By Lot'!E201,'By Lot'!E217)</f>
        <v>87</v>
      </c>
      <c r="F31" s="42">
        <f>SUM('By Lot'!F185,'By Lot'!F201,'By Lot'!F217)</f>
        <v>51</v>
      </c>
      <c r="G31" s="42">
        <f>SUM('By Lot'!G185,'By Lot'!G201,'By Lot'!G217)</f>
        <v>33</v>
      </c>
      <c r="H31" s="42">
        <f>SUM('By Lot'!H185,'By Lot'!H201,'By Lot'!H217)</f>
        <v>31</v>
      </c>
      <c r="I31" s="42">
        <f>SUM('By Lot'!I185,'By Lot'!I201,'By Lot'!I217)</f>
        <v>32</v>
      </c>
      <c r="J31" s="42">
        <f>SUM('By Lot'!J185,'By Lot'!J201,'By Lot'!J217)</f>
        <v>29</v>
      </c>
      <c r="K31" s="42">
        <f>SUM('By Lot'!K185,'By Lot'!K201,'By Lot'!K217)</f>
        <v>29</v>
      </c>
      <c r="L31" s="42">
        <f>SUM('By Lot'!L185,'By Lot'!L201,'By Lot'!L217)</f>
        <v>46</v>
      </c>
      <c r="M31" s="43">
        <f>SUM('By Lot'!M185,'By Lot'!M201,'By Lot'!M217)</f>
        <v>65</v>
      </c>
      <c r="N31" s="44">
        <f t="shared" si="0"/>
        <v>29</v>
      </c>
      <c r="O31" s="45">
        <f t="shared" si="1"/>
        <v>123</v>
      </c>
      <c r="P31" s="46">
        <f t="shared" si="2"/>
        <v>0.8092105263157895</v>
      </c>
    </row>
    <row r="32" spans="1:16" ht="11.25">
      <c r="A32" s="5"/>
      <c r="B32" s="40" t="s">
        <v>489</v>
      </c>
      <c r="C32" s="40">
        <f>SUM('By Lot'!C186,'By Lot'!C202,'By Lot'!C218)</f>
        <v>5</v>
      </c>
      <c r="D32" s="41">
        <f>SUM('By Lot'!D186,'By Lot'!D202,'By Lot'!D218)</f>
        <v>5</v>
      </c>
      <c r="E32" s="42">
        <f>SUM('By Lot'!E186,'By Lot'!E202,'By Lot'!E218)</f>
        <v>5</v>
      </c>
      <c r="F32" s="42">
        <f>SUM('By Lot'!F186,'By Lot'!F202,'By Lot'!F218)</f>
        <v>4</v>
      </c>
      <c r="G32" s="42">
        <f>SUM('By Lot'!G186,'By Lot'!G202,'By Lot'!G218)</f>
        <v>3</v>
      </c>
      <c r="H32" s="42">
        <f>SUM('By Lot'!H186,'By Lot'!H202,'By Lot'!H218)</f>
        <v>3</v>
      </c>
      <c r="I32" s="42">
        <f>SUM('By Lot'!I186,'By Lot'!I202,'By Lot'!I218)</f>
        <v>3</v>
      </c>
      <c r="J32" s="42">
        <f>SUM('By Lot'!J186,'By Lot'!J202,'By Lot'!J218)</f>
        <v>4</v>
      </c>
      <c r="K32" s="42">
        <f>SUM('By Lot'!K186,'By Lot'!K202,'By Lot'!K218)</f>
        <v>4</v>
      </c>
      <c r="L32" s="42">
        <f>SUM('By Lot'!L186,'By Lot'!L202,'By Lot'!L218)</f>
        <v>5</v>
      </c>
      <c r="M32" s="43">
        <f>SUM('By Lot'!M186,'By Lot'!M202,'By Lot'!M218)</f>
        <v>5</v>
      </c>
      <c r="N32" s="44">
        <f t="shared" si="0"/>
        <v>3</v>
      </c>
      <c r="O32" s="45">
        <f t="shared" si="1"/>
        <v>2</v>
      </c>
      <c r="P32" s="46">
        <f t="shared" si="2"/>
        <v>0.4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Lot'!C210,'By Lot'!C226)</f>
        <v>6</v>
      </c>
      <c r="D35" s="41">
        <f>SUM('By Lot'!D194,'By Lot'!D210,'By Lot'!D226)</f>
        <v>6</v>
      </c>
      <c r="E35" s="42">
        <f>SUM('By Lot'!E194,'By Lot'!E210,'By Lot'!E226)</f>
        <v>6</v>
      </c>
      <c r="F35" s="42">
        <f>SUM('By Lot'!F194,'By Lot'!F210,'By Lot'!F226)</f>
        <v>6</v>
      </c>
      <c r="G35" s="42">
        <f>SUM('By Lot'!G194,'By Lot'!G210,'By Lot'!G226)</f>
        <v>6</v>
      </c>
      <c r="H35" s="42">
        <f>SUM('By Lot'!H194,'By Lot'!H210,'By Lot'!H226)</f>
        <v>6</v>
      </c>
      <c r="I35" s="42">
        <f>SUM('By Lot'!I194,'By Lot'!I210,'By Lot'!I226)</f>
        <v>6</v>
      </c>
      <c r="J35" s="42">
        <f>SUM('By Lot'!J194,'By Lot'!J210,'By Lot'!J226)</f>
        <v>6</v>
      </c>
      <c r="K35" s="42">
        <f>SUM('By Lot'!K194,'By Lot'!K210,'By Lot'!K226)</f>
        <v>6</v>
      </c>
      <c r="L35" s="42">
        <f>SUM('By Lot'!L194,'By Lot'!L210,'By Lot'!L226)</f>
        <v>6</v>
      </c>
      <c r="M35" s="43">
        <f>SUM('By Lot'!M194,'By Lot'!M210,'By Lot'!M226)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285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286</v>
      </c>
      <c r="C37" s="40">
        <f>SUM('By Lot'!C196,'By Lot'!C212,'By Lot'!C228)</f>
        <v>1</v>
      </c>
      <c r="D37" s="41">
        <f>SUM('By Lot'!D196,'By Lot'!D212,'By Lot'!D228)</f>
        <v>1</v>
      </c>
      <c r="E37" s="42">
        <f>SUM('By Lot'!E196,'By Lot'!E212,'By Lot'!E228)</f>
        <v>1</v>
      </c>
      <c r="F37" s="42">
        <f>SUM('By Lot'!F196,'By Lot'!F212,'By Lot'!F228)</f>
        <v>1</v>
      </c>
      <c r="G37" s="42">
        <f>SUM('By Lot'!G196,'By Lot'!G212,'By Lot'!G228)</f>
        <v>1</v>
      </c>
      <c r="H37" s="42">
        <f>SUM('By Lot'!H196,'By Lot'!H212,'By Lot'!H228)</f>
        <v>1</v>
      </c>
      <c r="I37" s="42">
        <f>SUM('By Lot'!I196,'By Lot'!I212,'By Lot'!I228)</f>
        <v>1</v>
      </c>
      <c r="J37" s="42">
        <f>SUM('By Lot'!J196,'By Lot'!J212,'By Lot'!J228)</f>
        <v>1</v>
      </c>
      <c r="K37" s="42">
        <f>SUM('By Lot'!K196,'By Lot'!K212,'By Lot'!K228)</f>
        <v>1</v>
      </c>
      <c r="L37" s="42">
        <f>SUM('By Lot'!L196,'By Lot'!L212,'By Lot'!L228)</f>
        <v>1</v>
      </c>
      <c r="M37" s="43">
        <f>SUM('By Lot'!M196,'By Lot'!M212,'By Lot'!M228)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Lot'!C197,'By Lot'!C213,'By Lot'!C229)</f>
        <v>2</v>
      </c>
      <c r="D38" s="41">
        <f>SUM('By Lot'!D197,'By Lot'!D213,'By Lot'!D229)</f>
        <v>2</v>
      </c>
      <c r="E38" s="42">
        <f>SUM('By Lot'!E197,'By Lot'!E213,'By Lot'!E229)</f>
        <v>2</v>
      </c>
      <c r="F38" s="42">
        <f>SUM('By Lot'!F197,'By Lot'!F213,'By Lot'!F229)</f>
        <v>2</v>
      </c>
      <c r="G38" s="42">
        <f>SUM('By Lot'!G197,'By Lot'!G213,'By Lot'!G229)</f>
        <v>2</v>
      </c>
      <c r="H38" s="42">
        <f>SUM('By Lot'!H197,'By Lot'!H213,'By Lot'!H229)</f>
        <v>2</v>
      </c>
      <c r="I38" s="42">
        <f>SUM('By Lot'!I197,'By Lot'!I213,'By Lot'!I229)</f>
        <v>2</v>
      </c>
      <c r="J38" s="42">
        <f>SUM('By Lot'!J197,'By Lot'!J213,'By Lot'!J229)</f>
        <v>2</v>
      </c>
      <c r="K38" s="42">
        <f>SUM('By Lot'!K197,'By Lot'!K213,'By Lot'!K229)</f>
        <v>1</v>
      </c>
      <c r="L38" s="42">
        <f>SUM('By Lot'!L197,'By Lot'!L213,'By Lot'!L229)</f>
        <v>2</v>
      </c>
      <c r="M38" s="43">
        <f>SUM('By Lot'!M197,'By Lot'!M213,'By Lot'!M229)</f>
        <v>2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166</v>
      </c>
      <c r="D39" s="49">
        <f t="shared" si="5"/>
        <v>141</v>
      </c>
      <c r="E39" s="50">
        <f t="shared" si="5"/>
        <v>101</v>
      </c>
      <c r="F39" s="50">
        <f t="shared" si="5"/>
        <v>64</v>
      </c>
      <c r="G39" s="50">
        <f t="shared" si="5"/>
        <v>45</v>
      </c>
      <c r="H39" s="50">
        <f t="shared" si="5"/>
        <v>43</v>
      </c>
      <c r="I39" s="50">
        <f t="shared" si="5"/>
        <v>44</v>
      </c>
      <c r="J39" s="50">
        <f t="shared" si="5"/>
        <v>42</v>
      </c>
      <c r="K39" s="50">
        <f t="shared" si="5"/>
        <v>41</v>
      </c>
      <c r="L39" s="50">
        <f t="shared" si="5"/>
        <v>60</v>
      </c>
      <c r="M39" s="51">
        <f t="shared" si="5"/>
        <v>79</v>
      </c>
      <c r="N39" s="52">
        <f t="shared" si="0"/>
        <v>41</v>
      </c>
      <c r="O39" s="53">
        <f t="shared" si="1"/>
        <v>125</v>
      </c>
      <c r="P39" s="54">
        <f t="shared" si="2"/>
        <v>0.7530120481927711</v>
      </c>
    </row>
    <row r="40" spans="1:16" ht="11.25">
      <c r="A40" s="39" t="s">
        <v>169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Lot'!C232)</f>
        <v>188</v>
      </c>
      <c r="D41" s="41">
        <f>SUM('By Lot'!D232)</f>
        <v>174</v>
      </c>
      <c r="E41" s="42">
        <f>SUM('By Lot'!E232)</f>
        <v>137</v>
      </c>
      <c r="F41" s="42">
        <f>SUM('By Lot'!F232)</f>
        <v>132</v>
      </c>
      <c r="G41" s="42">
        <f>SUM('By Lot'!G232)</f>
        <v>116</v>
      </c>
      <c r="H41" s="42">
        <f>SUM('By Lot'!H232)</f>
        <v>111</v>
      </c>
      <c r="I41" s="42">
        <f>SUM('By Lot'!I232)</f>
        <v>109</v>
      </c>
      <c r="J41" s="42">
        <f>SUM('By Lot'!J232)</f>
        <v>95</v>
      </c>
      <c r="K41" s="42">
        <f>SUM('By Lot'!K232)</f>
        <v>87</v>
      </c>
      <c r="L41" s="42">
        <f>SUM('By Lot'!L232)</f>
        <v>121</v>
      </c>
      <c r="M41" s="43">
        <f>SUM('By Lot'!M232)</f>
        <v>148</v>
      </c>
      <c r="N41" s="44">
        <f t="shared" si="0"/>
        <v>87</v>
      </c>
      <c r="O41" s="45">
        <f t="shared" si="1"/>
        <v>101</v>
      </c>
      <c r="P41" s="46">
        <f t="shared" si="2"/>
        <v>0.5372340425531915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489</v>
      </c>
      <c r="C43" s="40">
        <f>SUM('By Lot'!C234)</f>
        <v>52</v>
      </c>
      <c r="D43" s="41">
        <f>SUM('By Lot'!D234)</f>
        <v>52</v>
      </c>
      <c r="E43" s="42">
        <f>SUM('By Lot'!E234)</f>
        <v>48</v>
      </c>
      <c r="F43" s="42">
        <f>SUM('By Lot'!F234)</f>
        <v>47</v>
      </c>
      <c r="G43" s="42">
        <f>SUM('By Lot'!G234)</f>
        <v>47</v>
      </c>
      <c r="H43" s="42">
        <f>SUM('By Lot'!H234)</f>
        <v>46</v>
      </c>
      <c r="I43" s="42">
        <f>SUM('By Lot'!I234)</f>
        <v>45</v>
      </c>
      <c r="J43" s="42">
        <f>SUM('By Lot'!J234)</f>
        <v>45</v>
      </c>
      <c r="K43" s="42">
        <f>SUM('By Lot'!K234)</f>
        <v>43</v>
      </c>
      <c r="L43" s="42">
        <f>SUM('By Lot'!L234)</f>
        <v>45</v>
      </c>
      <c r="M43" s="43">
        <f>SUM('By Lot'!M234)</f>
        <v>48</v>
      </c>
      <c r="N43" s="44">
        <f t="shared" si="0"/>
        <v>43</v>
      </c>
      <c r="O43" s="45">
        <f t="shared" si="1"/>
        <v>9</v>
      </c>
      <c r="P43" s="46">
        <f t="shared" si="2"/>
        <v>0.17307692307692307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Lot'!C241)</f>
        <v>12</v>
      </c>
      <c r="D45" s="41">
        <f>SUM('By Lot'!D241)</f>
        <v>12</v>
      </c>
      <c r="E45" s="42">
        <f>SUM('By Lot'!E241)</f>
        <v>12</v>
      </c>
      <c r="F45" s="42">
        <f>SUM('By Lot'!F241)</f>
        <v>11</v>
      </c>
      <c r="G45" s="42">
        <f>SUM('By Lot'!G241)</f>
        <v>11</v>
      </c>
      <c r="H45" s="42">
        <f>SUM('By Lot'!H241)</f>
        <v>10</v>
      </c>
      <c r="I45" s="42">
        <f>SUM('By Lot'!I241)</f>
        <v>11</v>
      </c>
      <c r="J45" s="42">
        <f>SUM('By Lot'!J241)</f>
        <v>12</v>
      </c>
      <c r="K45" s="42">
        <f>SUM('By Lot'!K241)</f>
        <v>12</v>
      </c>
      <c r="L45" s="42">
        <f>SUM('By Lot'!L241)</f>
        <v>12</v>
      </c>
      <c r="M45" s="43">
        <f>SUM('By Lot'!M241)</f>
        <v>12</v>
      </c>
      <c r="N45" s="44">
        <f t="shared" si="0"/>
        <v>10</v>
      </c>
      <c r="O45" s="45">
        <f t="shared" si="1"/>
        <v>2</v>
      </c>
      <c r="P45" s="46">
        <f t="shared" si="2"/>
        <v>0.16666666666666666</v>
      </c>
    </row>
    <row r="46" spans="1:16" ht="11.25">
      <c r="A46" s="5"/>
      <c r="B46" s="40" t="s">
        <v>109</v>
      </c>
      <c r="C46" s="40">
        <f>SUM('By Lot'!C242)</f>
        <v>9</v>
      </c>
      <c r="D46" s="41">
        <f>SUM('By Lot'!D242)</f>
        <v>9</v>
      </c>
      <c r="E46" s="42">
        <f>SUM('By Lot'!E242)</f>
        <v>9</v>
      </c>
      <c r="F46" s="42">
        <f>SUM('By Lot'!F242)</f>
        <v>8</v>
      </c>
      <c r="G46" s="42">
        <f>SUM('By Lot'!G242)</f>
        <v>7</v>
      </c>
      <c r="H46" s="42">
        <f>SUM('By Lot'!H242)</f>
        <v>7</v>
      </c>
      <c r="I46" s="42">
        <f>SUM('By Lot'!I242)</f>
        <v>7</v>
      </c>
      <c r="J46" s="42">
        <f>SUM('By Lot'!J242)</f>
        <v>8</v>
      </c>
      <c r="K46" s="42">
        <f>SUM('By Lot'!K242)</f>
        <v>8</v>
      </c>
      <c r="L46" s="42">
        <f>SUM('By Lot'!L242)</f>
        <v>8</v>
      </c>
      <c r="M46" s="43">
        <f>SUM('By Lot'!M242)</f>
        <v>9</v>
      </c>
      <c r="N46" s="44">
        <f t="shared" si="0"/>
        <v>7</v>
      </c>
      <c r="O46" s="45">
        <f t="shared" si="1"/>
        <v>2</v>
      </c>
      <c r="P46" s="46">
        <f t="shared" si="2"/>
        <v>0.2222222222222222</v>
      </c>
    </row>
    <row r="47" spans="1:16" ht="11.25">
      <c r="A47" s="5"/>
      <c r="B47" s="40" t="s">
        <v>285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286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261</v>
      </c>
      <c r="D50" s="49">
        <f t="shared" si="6"/>
        <v>247</v>
      </c>
      <c r="E50" s="50">
        <f t="shared" si="6"/>
        <v>206</v>
      </c>
      <c r="F50" s="50">
        <f t="shared" si="6"/>
        <v>198</v>
      </c>
      <c r="G50" s="50">
        <f t="shared" si="6"/>
        <v>181</v>
      </c>
      <c r="H50" s="50">
        <f t="shared" si="6"/>
        <v>174</v>
      </c>
      <c r="I50" s="50">
        <f t="shared" si="6"/>
        <v>172</v>
      </c>
      <c r="J50" s="50">
        <f t="shared" si="6"/>
        <v>160</v>
      </c>
      <c r="K50" s="50">
        <f t="shared" si="6"/>
        <v>150</v>
      </c>
      <c r="L50" s="50">
        <f t="shared" si="6"/>
        <v>186</v>
      </c>
      <c r="M50" s="51">
        <f t="shared" si="6"/>
        <v>217</v>
      </c>
      <c r="N50" s="52">
        <f t="shared" si="0"/>
        <v>150</v>
      </c>
      <c r="O50" s="53">
        <f t="shared" si="1"/>
        <v>111</v>
      </c>
      <c r="P50" s="54">
        <f t="shared" si="2"/>
        <v>0.42528735632183906</v>
      </c>
    </row>
    <row r="51" spans="1:16" ht="11.25">
      <c r="A51" s="39" t="s">
        <v>465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466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489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7</v>
      </c>
      <c r="E56" s="42">
        <f>SUM('By Lot'!E321)</f>
        <v>3</v>
      </c>
      <c r="F56" s="42">
        <f>SUM('By Lot'!F321)</f>
        <v>2</v>
      </c>
      <c r="G56" s="42">
        <f>SUM('By Lot'!G321)</f>
        <v>1</v>
      </c>
      <c r="H56" s="42">
        <f>SUM('By Lot'!H321)</f>
        <v>1</v>
      </c>
      <c r="I56" s="42">
        <f>SUM('By Lot'!I321)</f>
        <v>1</v>
      </c>
      <c r="J56" s="42">
        <f>SUM('By Lot'!J321)</f>
        <v>1</v>
      </c>
      <c r="K56" s="42">
        <f>SUM('By Lot'!K321)</f>
        <v>2</v>
      </c>
      <c r="L56" s="42">
        <f>SUM('By Lot'!L321)</f>
        <v>1</v>
      </c>
      <c r="M56" s="43">
        <f>SUM('By Lot'!M321)</f>
        <v>3</v>
      </c>
      <c r="N56" s="44">
        <f>MIN(D56:M56)</f>
        <v>1</v>
      </c>
      <c r="O56" s="45">
        <f>C56-N56</f>
        <v>14</v>
      </c>
      <c r="P56" s="46">
        <f>O56/C56</f>
        <v>0.9333333333333333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285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286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7</v>
      </c>
      <c r="E61" s="50">
        <f t="shared" si="7"/>
        <v>3</v>
      </c>
      <c r="F61" s="50">
        <f t="shared" si="7"/>
        <v>2</v>
      </c>
      <c r="G61" s="50">
        <f t="shared" si="7"/>
        <v>1</v>
      </c>
      <c r="H61" s="50">
        <f t="shared" si="7"/>
        <v>1</v>
      </c>
      <c r="I61" s="50">
        <f t="shared" si="7"/>
        <v>1</v>
      </c>
      <c r="J61" s="50">
        <f t="shared" si="7"/>
        <v>1</v>
      </c>
      <c r="K61" s="50">
        <f t="shared" si="7"/>
        <v>2</v>
      </c>
      <c r="L61" s="50">
        <f t="shared" si="7"/>
        <v>1</v>
      </c>
      <c r="M61" s="51">
        <f t="shared" si="7"/>
        <v>3</v>
      </c>
      <c r="N61" s="52">
        <f>MIN(D61:M61)</f>
        <v>1</v>
      </c>
      <c r="O61" s="53">
        <f>C61-N61</f>
        <v>14</v>
      </c>
      <c r="P61" s="54">
        <f>O61/C61</f>
        <v>0.9333333333333333</v>
      </c>
    </row>
    <row r="62" spans="1:16" ht="11.25">
      <c r="A62" s="39" t="s">
        <v>245</v>
      </c>
      <c r="B62" s="40" t="s">
        <v>0</v>
      </c>
      <c r="C62" s="40">
        <f>SUM('By Lot'!C247,'By Lot'!C263,'By Lot'!C279,'By Lot'!C295,'By Lot'!C327,'By Lot'!C343,'By Lot'!C359,'By Lot'!C375,'By Lot'!C391,'By Lot'!C407,'By Lot'!C455)</f>
        <v>223</v>
      </c>
      <c r="D62" s="41">
        <f>SUM('By Lot'!D247,'By Lot'!D263,'By Lot'!D279,'By Lot'!D295,'By Lot'!D327,'By Lot'!D343,'By Lot'!D359,'By Lot'!D375,'By Lot'!D391,'By Lot'!D407,'By Lot'!D455)</f>
        <v>178</v>
      </c>
      <c r="E62" s="42">
        <f>SUM('By Lot'!E247,'By Lot'!E263,'By Lot'!E279,'By Lot'!E295,'By Lot'!E327,'By Lot'!E343,'By Lot'!E359,'By Lot'!E375,'By Lot'!E391,'By Lot'!E407,'By Lot'!E455)</f>
        <v>116</v>
      </c>
      <c r="F62" s="42">
        <f>SUM('By Lot'!F247,'By Lot'!F263,'By Lot'!F279,'By Lot'!F295,'By Lot'!F327,'By Lot'!F343,'By Lot'!F359,'By Lot'!F375,'By Lot'!F391,'By Lot'!F407,'By Lot'!F455)</f>
        <v>75</v>
      </c>
      <c r="G62" s="42">
        <f>SUM('By Lot'!G247,'By Lot'!G263,'By Lot'!G279,'By Lot'!G295,'By Lot'!G327,'By Lot'!G343,'By Lot'!G359,'By Lot'!G375,'By Lot'!G391,'By Lot'!G407,'By Lot'!G455)</f>
        <v>52</v>
      </c>
      <c r="H62" s="42">
        <f>SUM('By Lot'!H247,'By Lot'!H263,'By Lot'!H279,'By Lot'!H295,'By Lot'!H327,'By Lot'!H343,'By Lot'!H359,'By Lot'!H375,'By Lot'!H391,'By Lot'!H407,'By Lot'!H455)</f>
        <v>43</v>
      </c>
      <c r="I62" s="42">
        <f>SUM('By Lot'!I247,'By Lot'!I263,'By Lot'!I279,'By Lot'!I295,'By Lot'!I327,'By Lot'!I343,'By Lot'!I359,'By Lot'!I375,'By Lot'!I391,'By Lot'!I407,'By Lot'!I455)</f>
        <v>37</v>
      </c>
      <c r="J62" s="42">
        <f>SUM('By Lot'!J247,'By Lot'!J263,'By Lot'!J279,'By Lot'!J295,'By Lot'!J327,'By Lot'!J343,'By Lot'!J359,'By Lot'!J375,'By Lot'!J391,'By Lot'!J407,'By Lot'!J455)</f>
        <v>40</v>
      </c>
      <c r="K62" s="42">
        <f>SUM('By Lot'!K247,'By Lot'!K263,'By Lot'!K279,'By Lot'!K295,'By Lot'!K327,'By Lot'!K343,'By Lot'!K359,'By Lot'!K375,'By Lot'!K391,'By Lot'!K407,'By Lot'!K455)</f>
        <v>48</v>
      </c>
      <c r="L62" s="42">
        <f>SUM('By Lot'!L247,'By Lot'!L263,'By Lot'!L279,'By Lot'!L295,'By Lot'!L327,'By Lot'!L343,'By Lot'!L359,'By Lot'!L375,'By Lot'!L391,'By Lot'!L407,'By Lot'!L455)</f>
        <v>54</v>
      </c>
      <c r="M62" s="43">
        <f>SUM('By Lot'!M247,'By Lot'!M263,'By Lot'!M279,'By Lot'!M295,'By Lot'!M327,'By Lot'!M343,'By Lot'!M359,'By Lot'!M375,'By Lot'!M391,'By Lot'!M407,'By Lot'!M455)</f>
        <v>53</v>
      </c>
      <c r="N62" s="44">
        <f t="shared" si="0"/>
        <v>37</v>
      </c>
      <c r="O62" s="45">
        <f t="shared" si="1"/>
        <v>186</v>
      </c>
      <c r="P62" s="46">
        <f t="shared" si="2"/>
        <v>0.8340807174887892</v>
      </c>
    </row>
    <row r="63" spans="1:16" ht="11.25">
      <c r="A63" s="5" t="s">
        <v>255</v>
      </c>
      <c r="B63" s="40" t="s">
        <v>1</v>
      </c>
      <c r="C63" s="40">
        <f>SUM('By Lot'!C248,'By Lot'!C264,'By Lot'!C280,'By Lot'!C296,'By Lot'!C328,'By Lot'!C344,'By Lot'!C360,'By Lot'!C376,'By Lot'!C392,'By Lot'!C408,'By Lot'!C456)</f>
        <v>355</v>
      </c>
      <c r="D63" s="41">
        <f>SUM('By Lot'!D248,'By Lot'!D264,'By Lot'!D280,'By Lot'!D296,'By Lot'!D328,'By Lot'!D344,'By Lot'!D360,'By Lot'!D376,'By Lot'!D392,'By Lot'!D408,'By Lot'!D456)</f>
        <v>265</v>
      </c>
      <c r="E63" s="42">
        <f>SUM('By Lot'!E248,'By Lot'!E264,'By Lot'!E280,'By Lot'!E296,'By Lot'!E328,'By Lot'!E344,'By Lot'!E360,'By Lot'!E376,'By Lot'!E392,'By Lot'!E408,'By Lot'!E456)</f>
        <v>154</v>
      </c>
      <c r="F63" s="42">
        <f>SUM('By Lot'!F248,'By Lot'!F264,'By Lot'!F280,'By Lot'!F296,'By Lot'!F328,'By Lot'!F344,'By Lot'!F360,'By Lot'!F376,'By Lot'!F392,'By Lot'!F408,'By Lot'!F456)</f>
        <v>54</v>
      </c>
      <c r="G63" s="42">
        <f>SUM('By Lot'!G248,'By Lot'!G264,'By Lot'!G280,'By Lot'!G296,'By Lot'!G328,'By Lot'!G344,'By Lot'!G360,'By Lot'!G376,'By Lot'!G392,'By Lot'!G408,'By Lot'!G456)</f>
        <v>12</v>
      </c>
      <c r="H63" s="42">
        <f>SUM('By Lot'!H248,'By Lot'!H264,'By Lot'!H280,'By Lot'!H296,'By Lot'!H328,'By Lot'!H344,'By Lot'!H360,'By Lot'!H376,'By Lot'!H392,'By Lot'!H408,'By Lot'!H456)</f>
        <v>8</v>
      </c>
      <c r="I63" s="42">
        <f>SUM('By Lot'!I248,'By Lot'!I264,'By Lot'!I280,'By Lot'!I296,'By Lot'!I328,'By Lot'!I344,'By Lot'!I360,'By Lot'!I376,'By Lot'!I392,'By Lot'!I408,'By Lot'!I456)</f>
        <v>6</v>
      </c>
      <c r="J63" s="42">
        <f>SUM('By Lot'!J248,'By Lot'!J264,'By Lot'!J280,'By Lot'!J296,'By Lot'!J328,'By Lot'!J344,'By Lot'!J360,'By Lot'!J376,'By Lot'!J392,'By Lot'!J408,'By Lot'!J456)</f>
        <v>8</v>
      </c>
      <c r="K63" s="42">
        <f>SUM('By Lot'!K248,'By Lot'!K264,'By Lot'!K280,'By Lot'!K296,'By Lot'!K328,'By Lot'!K344,'By Lot'!K360,'By Lot'!K376,'By Lot'!K392,'By Lot'!K408,'By Lot'!K456)</f>
        <v>15</v>
      </c>
      <c r="L63" s="42">
        <f>SUM('By Lot'!L248,'By Lot'!L264,'By Lot'!L280,'By Lot'!L296,'By Lot'!L328,'By Lot'!L344,'By Lot'!L360,'By Lot'!L376,'By Lot'!L392,'By Lot'!L408,'By Lot'!L456)</f>
        <v>38</v>
      </c>
      <c r="M63" s="43">
        <f>SUM('By Lot'!M248,'By Lot'!M264,'By Lot'!M280,'By Lot'!M296,'By Lot'!M328,'By Lot'!M344,'By Lot'!M360,'By Lot'!M376,'By Lot'!M392,'By Lot'!M408,'By Lot'!M456)</f>
        <v>74</v>
      </c>
      <c r="N63" s="44">
        <f t="shared" si="0"/>
        <v>6</v>
      </c>
      <c r="O63" s="45">
        <f t="shared" si="1"/>
        <v>349</v>
      </c>
      <c r="P63" s="46">
        <f t="shared" si="2"/>
        <v>0.9830985915492958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Lot'!C457)</f>
        <v>246</v>
      </c>
      <c r="D64" s="41">
        <f>SUM('By Lot'!D249,'By Lot'!D265,'By Lot'!D281,'By Lot'!D297,'By Lot'!D329,'By Lot'!D345,'By Lot'!D361,'By Lot'!D377,'By Lot'!D393,'By Lot'!D409,'By Lot'!D457)</f>
        <v>0</v>
      </c>
      <c r="E64" s="42">
        <f>SUM('By Lot'!E249,'By Lot'!E265,'By Lot'!E281,'By Lot'!E297,'By Lot'!E329,'By Lot'!E345,'By Lot'!E361,'By Lot'!E377,'By Lot'!E393,'By Lot'!E409,'By Lot'!E457)</f>
        <v>0</v>
      </c>
      <c r="F64" s="42">
        <f>SUM('By Lot'!F249,'By Lot'!F265,'By Lot'!F281,'By Lot'!F297,'By Lot'!F329,'By Lot'!F345,'By Lot'!F361,'By Lot'!F377,'By Lot'!F393,'By Lot'!F409,'By Lot'!F457)</f>
        <v>0</v>
      </c>
      <c r="G64" s="42">
        <f>SUM('By Lot'!G249,'By Lot'!G265,'By Lot'!G281,'By Lot'!G297,'By Lot'!G329,'By Lot'!G345,'By Lot'!G361,'By Lot'!G377,'By Lot'!G393,'By Lot'!G409,'By Lot'!G457)</f>
        <v>0</v>
      </c>
      <c r="H64" s="42">
        <f>SUM('By Lot'!H249,'By Lot'!H265,'By Lot'!H281,'By Lot'!H297,'By Lot'!H329,'By Lot'!H345,'By Lot'!H361,'By Lot'!H377,'By Lot'!H393,'By Lot'!H409,'By Lot'!H457)</f>
        <v>0</v>
      </c>
      <c r="I64" s="42">
        <f>SUM('By Lot'!I249,'By Lot'!I265,'By Lot'!I281,'By Lot'!I297,'By Lot'!I329,'By Lot'!I345,'By Lot'!I361,'By Lot'!I377,'By Lot'!I393,'By Lot'!I409,'By Lot'!I457)</f>
        <v>0</v>
      </c>
      <c r="J64" s="42">
        <f>SUM('By Lot'!J249,'By Lot'!J265,'By Lot'!J281,'By Lot'!J297,'By Lot'!J329,'By Lot'!J345,'By Lot'!J361,'By Lot'!J377,'By Lot'!J393,'By Lot'!J409,'By Lot'!J457)</f>
        <v>0</v>
      </c>
      <c r="K64" s="42">
        <f>SUM('By Lot'!K249,'By Lot'!K265,'By Lot'!K281,'By Lot'!K297,'By Lot'!K329,'By Lot'!K345,'By Lot'!K361,'By Lot'!K377,'By Lot'!K393,'By Lot'!K409,'By Lot'!K457)</f>
        <v>1</v>
      </c>
      <c r="L64" s="42">
        <f>SUM('By Lot'!L249,'By Lot'!L265,'By Lot'!L281,'By Lot'!L297,'By Lot'!L329,'By Lot'!L345,'By Lot'!L361,'By Lot'!L377,'By Lot'!L393,'By Lot'!L409,'By Lot'!L457)</f>
        <v>0</v>
      </c>
      <c r="M64" s="43">
        <f>SUM('By Lot'!M249,'By Lot'!M265,'By Lot'!M281,'By Lot'!M297,'By Lot'!M329,'By Lot'!M345,'By Lot'!M361,'By Lot'!M377,'By Lot'!M393,'By Lot'!M409,'By Lot'!M457)</f>
        <v>5</v>
      </c>
      <c r="N64" s="44">
        <f t="shared" si="0"/>
        <v>0</v>
      </c>
      <c r="O64" s="45">
        <f t="shared" si="1"/>
        <v>246</v>
      </c>
      <c r="P64" s="46">
        <f t="shared" si="2"/>
        <v>1</v>
      </c>
    </row>
    <row r="65" spans="1:16" ht="11.25">
      <c r="A65" s="5"/>
      <c r="B65" s="40" t="s">
        <v>489</v>
      </c>
      <c r="C65" s="40">
        <f>SUM('By Lot'!C250,'By Lot'!C266,'By Lot'!C282,'By Lot'!C298,'By Lot'!C330,'By Lot'!C346,'By Lot'!C362,'By Lot'!C378,'By Lot'!C394,'By Lot'!C410,'By Lot'!C458)</f>
        <v>33</v>
      </c>
      <c r="D65" s="41">
        <f>SUM('By Lot'!D250,'By Lot'!D266,'By Lot'!D282,'By Lot'!D298,'By Lot'!D330,'By Lot'!D346,'By Lot'!D362,'By Lot'!D378,'By Lot'!D394,'By Lot'!D410,'By Lot'!D458)</f>
        <v>21</v>
      </c>
      <c r="E65" s="42">
        <f>SUM('By Lot'!E250,'By Lot'!E266,'By Lot'!E282,'By Lot'!E298,'By Lot'!E330,'By Lot'!E346,'By Lot'!E362,'By Lot'!E378,'By Lot'!E394,'By Lot'!E410,'By Lot'!E458)</f>
        <v>1</v>
      </c>
      <c r="F65" s="42">
        <f>SUM('By Lot'!F250,'By Lot'!F266,'By Lot'!F282,'By Lot'!F298,'By Lot'!F330,'By Lot'!F346,'By Lot'!F362,'By Lot'!F378,'By Lot'!F394,'By Lot'!F410,'By Lot'!F458)</f>
        <v>1</v>
      </c>
      <c r="G65" s="42">
        <f>SUM('By Lot'!G250,'By Lot'!G266,'By Lot'!G282,'By Lot'!G298,'By Lot'!G330,'By Lot'!G346,'By Lot'!G362,'By Lot'!G378,'By Lot'!G394,'By Lot'!G410,'By Lot'!G458)</f>
        <v>1</v>
      </c>
      <c r="H65" s="42">
        <f>SUM('By Lot'!H250,'By Lot'!H266,'By Lot'!H282,'By Lot'!H298,'By Lot'!H330,'By Lot'!H346,'By Lot'!H362,'By Lot'!H378,'By Lot'!H394,'By Lot'!H410,'By Lot'!H458)</f>
        <v>2</v>
      </c>
      <c r="I65" s="42">
        <f>SUM('By Lot'!I250,'By Lot'!I266,'By Lot'!I282,'By Lot'!I298,'By Lot'!I330,'By Lot'!I346,'By Lot'!I362,'By Lot'!I378,'By Lot'!I394,'By Lot'!I410,'By Lot'!I458)</f>
        <v>4</v>
      </c>
      <c r="J65" s="42">
        <f>SUM('By Lot'!J250,'By Lot'!J266,'By Lot'!J282,'By Lot'!J298,'By Lot'!J330,'By Lot'!J346,'By Lot'!J362,'By Lot'!J378,'By Lot'!J394,'By Lot'!J410,'By Lot'!J458)</f>
        <v>1</v>
      </c>
      <c r="K65" s="42">
        <f>SUM('By Lot'!K250,'By Lot'!K266,'By Lot'!K282,'By Lot'!K298,'By Lot'!K330,'By Lot'!K346,'By Lot'!K362,'By Lot'!K378,'By Lot'!K394,'By Lot'!K410,'By Lot'!K458)</f>
        <v>2</v>
      </c>
      <c r="L65" s="42">
        <f>SUM('By Lot'!L250,'By Lot'!L266,'By Lot'!L282,'By Lot'!L298,'By Lot'!L330,'By Lot'!L346,'By Lot'!L362,'By Lot'!L378,'By Lot'!L394,'By Lot'!L410,'By Lot'!L458)</f>
        <v>1</v>
      </c>
      <c r="M65" s="43">
        <f>SUM('By Lot'!M250,'By Lot'!M266,'By Lot'!M282,'By Lot'!M298,'By Lot'!M330,'By Lot'!M346,'By Lot'!M362,'By Lot'!M378,'By Lot'!M394,'By Lot'!M410,'By Lot'!M458)</f>
        <v>2</v>
      </c>
      <c r="N65" s="44">
        <f t="shared" si="0"/>
        <v>1</v>
      </c>
      <c r="O65" s="45">
        <f t="shared" si="1"/>
        <v>32</v>
      </c>
      <c r="P65" s="46">
        <f t="shared" si="2"/>
        <v>0.9696969696969697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Lot'!C459)</f>
        <v>4</v>
      </c>
      <c r="D66" s="41">
        <f>SUM('By Lot'!D251,'By Lot'!D267,'By Lot'!D283,'By Lot'!D299,'By Lot'!D331,'By Lot'!D347,'By Lot'!D363,'By Lot'!D379,'By Lot'!D395,'By Lot'!D411,'By Lot'!D459)</f>
        <v>2</v>
      </c>
      <c r="E66" s="42">
        <f>SUM('By Lot'!E251,'By Lot'!E267,'By Lot'!E283,'By Lot'!E299,'By Lot'!E331,'By Lot'!E347,'By Lot'!E363,'By Lot'!E379,'By Lot'!E395,'By Lot'!E411,'By Lot'!E459)</f>
        <v>2</v>
      </c>
      <c r="F66" s="42">
        <f>SUM('By Lot'!F251,'By Lot'!F267,'By Lot'!F283,'By Lot'!F299,'By Lot'!F331,'By Lot'!F347,'By Lot'!F363,'By Lot'!F379,'By Lot'!F395,'By Lot'!F411,'By Lot'!F459)</f>
        <v>1</v>
      </c>
      <c r="G66" s="42">
        <f>SUM('By Lot'!G251,'By Lot'!G267,'By Lot'!G283,'By Lot'!G299,'By Lot'!G331,'By Lot'!G347,'By Lot'!G363,'By Lot'!G379,'By Lot'!G395,'By Lot'!G411,'By Lot'!G459)</f>
        <v>1</v>
      </c>
      <c r="H66" s="42">
        <f>SUM('By Lot'!H251,'By Lot'!H267,'By Lot'!H283,'By Lot'!H299,'By Lot'!H331,'By Lot'!H347,'By Lot'!H363,'By Lot'!H379,'By Lot'!H395,'By Lot'!H411,'By Lot'!H459)</f>
        <v>1</v>
      </c>
      <c r="I66" s="42">
        <f>SUM('By Lot'!I251,'By Lot'!I267,'By Lot'!I283,'By Lot'!I299,'By Lot'!I331,'By Lot'!I347,'By Lot'!I363,'By Lot'!I379,'By Lot'!I395,'By Lot'!I411,'By Lot'!I459)</f>
        <v>1</v>
      </c>
      <c r="J66" s="42">
        <f>SUM('By Lot'!J251,'By Lot'!J267,'By Lot'!J283,'By Lot'!J299,'By Lot'!J331,'By Lot'!J347,'By Lot'!J363,'By Lot'!J379,'By Lot'!J395,'By Lot'!J411,'By Lot'!J459)</f>
        <v>1</v>
      </c>
      <c r="K66" s="42">
        <f>SUM('By Lot'!K251,'By Lot'!K267,'By Lot'!K283,'By Lot'!K299,'By Lot'!K331,'By Lot'!K347,'By Lot'!K363,'By Lot'!K379,'By Lot'!K395,'By Lot'!K411,'By Lot'!K459)</f>
        <v>0</v>
      </c>
      <c r="L66" s="42">
        <f>SUM('By Lot'!L251,'By Lot'!L267,'By Lot'!L283,'By Lot'!L299,'By Lot'!L331,'By Lot'!L347,'By Lot'!L363,'By Lot'!L379,'By Lot'!L395,'By Lot'!L411,'By Lot'!L459)</f>
        <v>1</v>
      </c>
      <c r="M66" s="43">
        <f>SUM('By Lot'!M251,'By Lot'!M267,'By Lot'!M283,'By Lot'!M299,'By Lot'!M331,'By Lot'!M347,'By Lot'!M363,'By Lot'!M379,'By Lot'!M395,'By Lot'!M411,'By Lot'!M459)</f>
        <v>1</v>
      </c>
      <c r="N66" s="44">
        <f t="shared" si="0"/>
        <v>0</v>
      </c>
      <c r="O66" s="45">
        <f t="shared" si="1"/>
        <v>4</v>
      </c>
      <c r="P66" s="46">
        <f t="shared" si="2"/>
        <v>1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Lot'!C465)</f>
        <v>24</v>
      </c>
      <c r="D67" s="41">
        <f>SUM('By Lot'!D257,'By Lot'!D273,'By Lot'!D289,'By Lot'!D305,'By Lot'!D337,'By Lot'!D353,'By Lot'!D369,'By Lot'!D385,'By Lot'!D401,'By Lot'!D417,'By Lot'!D465)</f>
        <v>20</v>
      </c>
      <c r="E67" s="42">
        <f>SUM('By Lot'!E257,'By Lot'!E273,'By Lot'!E289,'By Lot'!E305,'By Lot'!E337,'By Lot'!E353,'By Lot'!E369,'By Lot'!E385,'By Lot'!E401,'By Lot'!E417,'By Lot'!E465)</f>
        <v>16</v>
      </c>
      <c r="F67" s="42">
        <f>SUM('By Lot'!F257,'By Lot'!F273,'By Lot'!F289,'By Lot'!F305,'By Lot'!F337,'By Lot'!F353,'By Lot'!F369,'By Lot'!F385,'By Lot'!F401,'By Lot'!F417,'By Lot'!F465)</f>
        <v>10</v>
      </c>
      <c r="G67" s="42">
        <f>SUM('By Lot'!G257,'By Lot'!G273,'By Lot'!G289,'By Lot'!G305,'By Lot'!G337,'By Lot'!G353,'By Lot'!G369,'By Lot'!G385,'By Lot'!G401,'By Lot'!G417,'By Lot'!G465)</f>
        <v>10</v>
      </c>
      <c r="H67" s="42">
        <f>SUM('By Lot'!H257,'By Lot'!H273,'By Lot'!H289,'By Lot'!H305,'By Lot'!H337,'By Lot'!H353,'By Lot'!H369,'By Lot'!H385,'By Lot'!H401,'By Lot'!H417,'By Lot'!H465)</f>
        <v>10</v>
      </c>
      <c r="I67" s="42">
        <f>SUM('By Lot'!I257,'By Lot'!I273,'By Lot'!I289,'By Lot'!I305,'By Lot'!I337,'By Lot'!I353,'By Lot'!I369,'By Lot'!I385,'By Lot'!I401,'By Lot'!I417,'By Lot'!I465)</f>
        <v>9</v>
      </c>
      <c r="J67" s="42">
        <f>SUM('By Lot'!J257,'By Lot'!J273,'By Lot'!J289,'By Lot'!J305,'By Lot'!J337,'By Lot'!J353,'By Lot'!J369,'By Lot'!J385,'By Lot'!J401,'By Lot'!J417,'By Lot'!J465)</f>
        <v>9</v>
      </c>
      <c r="K67" s="42">
        <f>SUM('By Lot'!K257,'By Lot'!K273,'By Lot'!K289,'By Lot'!K305,'By Lot'!K337,'By Lot'!K353,'By Lot'!K369,'By Lot'!K385,'By Lot'!K401,'By Lot'!K417,'By Lot'!K465)</f>
        <v>10</v>
      </c>
      <c r="L67" s="42">
        <f>SUM('By Lot'!L257,'By Lot'!L273,'By Lot'!L289,'By Lot'!L305,'By Lot'!L337,'By Lot'!L353,'By Lot'!L369,'By Lot'!L385,'By Lot'!L401,'By Lot'!L417,'By Lot'!L465)</f>
        <v>11</v>
      </c>
      <c r="M67" s="43">
        <f>SUM('By Lot'!M257,'By Lot'!M273,'By Lot'!M289,'By Lot'!M305,'By Lot'!M337,'By Lot'!M353,'By Lot'!M369,'By Lot'!M385,'By Lot'!M401,'By Lot'!M417,'By Lot'!M465)</f>
        <v>11</v>
      </c>
      <c r="N67" s="44">
        <f t="shared" si="0"/>
        <v>9</v>
      </c>
      <c r="O67" s="45">
        <f t="shared" si="1"/>
        <v>15</v>
      </c>
      <c r="P67" s="46">
        <f t="shared" si="2"/>
        <v>0.625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Lot'!C466)</f>
        <v>25</v>
      </c>
      <c r="D68" s="41">
        <f>SUM('By Lot'!D258,'By Lot'!D274,'By Lot'!D290,'By Lot'!D306,'By Lot'!D338,'By Lot'!D354,'By Lot'!D370,'By Lot'!D386,'By Lot'!D402,'By Lot'!D418,'By Lot'!D466)</f>
        <v>17</v>
      </c>
      <c r="E68" s="42">
        <f>SUM('By Lot'!E258,'By Lot'!E274,'By Lot'!E290,'By Lot'!E306,'By Lot'!E338,'By Lot'!E354,'By Lot'!E370,'By Lot'!E386,'By Lot'!E402,'By Lot'!E418,'By Lot'!E466)</f>
        <v>12</v>
      </c>
      <c r="F68" s="42">
        <f>SUM('By Lot'!F258,'By Lot'!F274,'By Lot'!F290,'By Lot'!F306,'By Lot'!F338,'By Lot'!F354,'By Lot'!F370,'By Lot'!F386,'By Lot'!F402,'By Lot'!F418,'By Lot'!F466)</f>
        <v>9</v>
      </c>
      <c r="G68" s="42">
        <f>SUM('By Lot'!G258,'By Lot'!G274,'By Lot'!G290,'By Lot'!G306,'By Lot'!G338,'By Lot'!G354,'By Lot'!G370,'By Lot'!G386,'By Lot'!G402,'By Lot'!G418,'By Lot'!G466)</f>
        <v>10</v>
      </c>
      <c r="H68" s="42">
        <f>SUM('By Lot'!H258,'By Lot'!H274,'By Lot'!H290,'By Lot'!H306,'By Lot'!H338,'By Lot'!H354,'By Lot'!H370,'By Lot'!H386,'By Lot'!H402,'By Lot'!H418,'By Lot'!H466)</f>
        <v>9</v>
      </c>
      <c r="I68" s="42">
        <f>SUM('By Lot'!I258,'By Lot'!I274,'By Lot'!I290,'By Lot'!I306,'By Lot'!I338,'By Lot'!I354,'By Lot'!I370,'By Lot'!I386,'By Lot'!I402,'By Lot'!I418,'By Lot'!I466)</f>
        <v>5</v>
      </c>
      <c r="J68" s="42">
        <f>SUM('By Lot'!J258,'By Lot'!J274,'By Lot'!J290,'By Lot'!J306,'By Lot'!J338,'By Lot'!J354,'By Lot'!J370,'By Lot'!J386,'By Lot'!J402,'By Lot'!J418,'By Lot'!J466)</f>
        <v>3</v>
      </c>
      <c r="K68" s="42">
        <f>SUM('By Lot'!K258,'By Lot'!K274,'By Lot'!K290,'By Lot'!K306,'By Lot'!K338,'By Lot'!K354,'By Lot'!K370,'By Lot'!K386,'By Lot'!K402,'By Lot'!K418,'By Lot'!K466)</f>
        <v>3</v>
      </c>
      <c r="L68" s="42">
        <f>SUM('By Lot'!L258,'By Lot'!L274,'By Lot'!L290,'By Lot'!L306,'By Lot'!L338,'By Lot'!L354,'By Lot'!L370,'By Lot'!L386,'By Lot'!L402,'By Lot'!L418,'By Lot'!L466)</f>
        <v>7</v>
      </c>
      <c r="M68" s="43">
        <f>SUM('By Lot'!M258,'By Lot'!M274,'By Lot'!M290,'By Lot'!M306,'By Lot'!M338,'By Lot'!M354,'By Lot'!M370,'By Lot'!M386,'By Lot'!M402,'By Lot'!M418,'By Lot'!M466)</f>
        <v>10</v>
      </c>
      <c r="N68" s="44">
        <f t="shared" si="0"/>
        <v>3</v>
      </c>
      <c r="O68" s="45">
        <f t="shared" si="1"/>
        <v>22</v>
      </c>
      <c r="P68" s="46">
        <f t="shared" si="2"/>
        <v>0.88</v>
      </c>
    </row>
    <row r="69" spans="1:16" ht="11.25">
      <c r="A69" s="5"/>
      <c r="B69" s="40" t="s">
        <v>285</v>
      </c>
      <c r="C69" s="40">
        <f>SUM('By Lot'!C259,'By Lot'!C275,'By Lot'!C291,'By Lot'!C307,'By Lot'!C339,'By Lot'!C355,'By Lot'!C371,'By Lot'!C387,'By Lot'!C403,'By Lot'!C419,'By Lot'!C467)</f>
        <v>6</v>
      </c>
      <c r="D69" s="41">
        <f>SUM('By Lot'!D259,'By Lot'!D275,'By Lot'!D291,'By Lot'!D307,'By Lot'!D339,'By Lot'!D355,'By Lot'!D371,'By Lot'!D387,'By Lot'!D403,'By Lot'!D419,'By Lot'!D467)</f>
        <v>2</v>
      </c>
      <c r="E69" s="42">
        <f>SUM('By Lot'!E259,'By Lot'!E275,'By Lot'!E291,'By Lot'!E307,'By Lot'!E339,'By Lot'!E355,'By Lot'!E371,'By Lot'!E387,'By Lot'!E403,'By Lot'!E419,'By Lot'!E467)</f>
        <v>1</v>
      </c>
      <c r="F69" s="42">
        <f>SUM('By Lot'!F259,'By Lot'!F275,'By Lot'!F291,'By Lot'!F307,'By Lot'!F339,'By Lot'!F355,'By Lot'!F371,'By Lot'!F387,'By Lot'!F403,'By Lot'!F419,'By Lot'!F467)</f>
        <v>1</v>
      </c>
      <c r="G69" s="42">
        <f>SUM('By Lot'!G259,'By Lot'!G275,'By Lot'!G291,'By Lot'!G307,'By Lot'!G339,'By Lot'!G355,'By Lot'!G371,'By Lot'!G387,'By Lot'!G403,'By Lot'!G419,'By Lot'!G467)</f>
        <v>1</v>
      </c>
      <c r="H69" s="42">
        <f>SUM('By Lot'!H259,'By Lot'!H275,'By Lot'!H291,'By Lot'!H307,'By Lot'!H339,'By Lot'!H355,'By Lot'!H371,'By Lot'!H387,'By Lot'!H403,'By Lot'!H419,'By Lot'!H467)</f>
        <v>1</v>
      </c>
      <c r="I69" s="42">
        <f>SUM('By Lot'!I259,'By Lot'!I275,'By Lot'!I291,'By Lot'!I307,'By Lot'!I339,'By Lot'!I355,'By Lot'!I371,'By Lot'!I387,'By Lot'!I403,'By Lot'!I419,'By Lot'!I467)</f>
        <v>2</v>
      </c>
      <c r="J69" s="42">
        <f>SUM('By Lot'!J259,'By Lot'!J275,'By Lot'!J291,'By Lot'!J307,'By Lot'!J339,'By Lot'!J355,'By Lot'!J371,'By Lot'!J387,'By Lot'!J403,'By Lot'!J419,'By Lot'!J467)</f>
        <v>2</v>
      </c>
      <c r="K69" s="42">
        <f>SUM('By Lot'!K259,'By Lot'!K275,'By Lot'!K291,'By Lot'!K307,'By Lot'!K339,'By Lot'!K355,'By Lot'!K371,'By Lot'!K387,'By Lot'!K403,'By Lot'!K419,'By Lot'!K467)</f>
        <v>3</v>
      </c>
      <c r="L69" s="42">
        <f>SUM('By Lot'!L259,'By Lot'!L275,'By Lot'!L291,'By Lot'!L307,'By Lot'!L339,'By Lot'!L355,'By Lot'!L371,'By Lot'!L387,'By Lot'!L403,'By Lot'!L419,'By Lot'!L467)</f>
        <v>1</v>
      </c>
      <c r="M69" s="43">
        <f>SUM('By Lot'!M259,'By Lot'!M275,'By Lot'!M291,'By Lot'!M307,'By Lot'!M339,'By Lot'!M355,'By Lot'!M371,'By Lot'!M387,'By Lot'!M403,'By Lot'!M419,'By Lot'!M467)</f>
        <v>2</v>
      </c>
      <c r="N69" s="44">
        <f t="shared" si="0"/>
        <v>1</v>
      </c>
      <c r="O69" s="45">
        <f t="shared" si="1"/>
        <v>5</v>
      </c>
      <c r="P69" s="46">
        <f t="shared" si="2"/>
        <v>0.8333333333333334</v>
      </c>
    </row>
    <row r="70" spans="1:16" ht="11.25">
      <c r="A70" s="5"/>
      <c r="B70" s="40" t="s">
        <v>286</v>
      </c>
      <c r="C70" s="40">
        <f>SUM('By Lot'!C260,'By Lot'!C276,'By Lot'!C292,'By Lot'!C308,'By Lot'!C340,'By Lot'!C356,'By Lot'!C372,'By Lot'!C388,'By Lot'!C404,'By Lot'!C420,'By Lot'!C468)</f>
        <v>29</v>
      </c>
      <c r="D70" s="41">
        <f>SUM('By Lot'!D260,'By Lot'!D276,'By Lot'!D292,'By Lot'!D308,'By Lot'!D340,'By Lot'!D356,'By Lot'!D372,'By Lot'!D388,'By Lot'!D404,'By Lot'!D420,'By Lot'!D468)</f>
        <v>14</v>
      </c>
      <c r="E70" s="42">
        <f>SUM('By Lot'!E260,'By Lot'!E276,'By Lot'!E292,'By Lot'!E308,'By Lot'!E340,'By Lot'!E356,'By Lot'!E372,'By Lot'!E388,'By Lot'!E404,'By Lot'!E420,'By Lot'!E468)</f>
        <v>9</v>
      </c>
      <c r="F70" s="42">
        <f>SUM('By Lot'!F260,'By Lot'!F276,'By Lot'!F292,'By Lot'!F308,'By Lot'!F340,'By Lot'!F356,'By Lot'!F372,'By Lot'!F388,'By Lot'!F404,'By Lot'!F420,'By Lot'!F468)</f>
        <v>7</v>
      </c>
      <c r="G70" s="42">
        <f>SUM('By Lot'!G260,'By Lot'!G276,'By Lot'!G292,'By Lot'!G308,'By Lot'!G340,'By Lot'!G356,'By Lot'!G372,'By Lot'!G388,'By Lot'!G404,'By Lot'!G420,'By Lot'!G468)</f>
        <v>5</v>
      </c>
      <c r="H70" s="42">
        <f>SUM('By Lot'!H260,'By Lot'!H276,'By Lot'!H292,'By Lot'!H308,'By Lot'!H340,'By Lot'!H356,'By Lot'!H372,'By Lot'!H388,'By Lot'!H404,'By Lot'!H420,'By Lot'!H468)</f>
        <v>7</v>
      </c>
      <c r="I70" s="42">
        <f>SUM('By Lot'!I260,'By Lot'!I276,'By Lot'!I292,'By Lot'!I308,'By Lot'!I340,'By Lot'!I356,'By Lot'!I372,'By Lot'!I388,'By Lot'!I404,'By Lot'!I420,'By Lot'!I468)</f>
        <v>8</v>
      </c>
      <c r="J70" s="42">
        <f>SUM('By Lot'!J260,'By Lot'!J276,'By Lot'!J292,'By Lot'!J308,'By Lot'!J340,'By Lot'!J356,'By Lot'!J372,'By Lot'!J388,'By Lot'!J404,'By Lot'!J420,'By Lot'!J468)</f>
        <v>3</v>
      </c>
      <c r="K70" s="42">
        <f>SUM('By Lot'!K260,'By Lot'!K276,'By Lot'!K292,'By Lot'!K308,'By Lot'!K340,'By Lot'!K356,'By Lot'!K372,'By Lot'!K388,'By Lot'!K404,'By Lot'!K420,'By Lot'!K468)</f>
        <v>5</v>
      </c>
      <c r="L70" s="42">
        <f>SUM('By Lot'!L260,'By Lot'!L276,'By Lot'!L292,'By Lot'!L308,'By Lot'!L340,'By Lot'!L356,'By Lot'!L372,'By Lot'!L388,'By Lot'!L404,'By Lot'!L420,'By Lot'!L468)</f>
        <v>10</v>
      </c>
      <c r="M70" s="43">
        <f>SUM('By Lot'!M260,'By Lot'!M276,'By Lot'!M292,'By Lot'!M308,'By Lot'!M340,'By Lot'!M356,'By Lot'!M372,'By Lot'!M388,'By Lot'!M404,'By Lot'!M420,'By Lot'!M468)</f>
        <v>16</v>
      </c>
      <c r="N70" s="44">
        <f t="shared" si="0"/>
        <v>3</v>
      </c>
      <c r="O70" s="45">
        <f t="shared" si="1"/>
        <v>26</v>
      </c>
      <c r="P70" s="46">
        <f t="shared" si="2"/>
        <v>0.896551724137931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Lot'!C469)</f>
        <v>6</v>
      </c>
      <c r="D71" s="41">
        <f>SUM('By Lot'!D261,'By Lot'!D277,'By Lot'!D293,'By Lot'!D309,'By Lot'!D341,'By Lot'!D357,'By Lot'!D373,'By Lot'!D389,'By Lot'!D405,'By Lot'!D421,'By Lot'!D469)</f>
        <v>6</v>
      </c>
      <c r="E71" s="42">
        <f>SUM('By Lot'!E261,'By Lot'!E277,'By Lot'!E293,'By Lot'!E309,'By Lot'!E341,'By Lot'!E357,'By Lot'!E373,'By Lot'!E389,'By Lot'!E405,'By Lot'!E421,'By Lot'!E469)</f>
        <v>4</v>
      </c>
      <c r="F71" s="42">
        <f>SUM('By Lot'!F261,'By Lot'!F277,'By Lot'!F293,'By Lot'!F309,'By Lot'!F341,'By Lot'!F357,'By Lot'!F373,'By Lot'!F389,'By Lot'!F405,'By Lot'!F421,'By Lot'!F469)</f>
        <v>2</v>
      </c>
      <c r="G71" s="42">
        <f>SUM('By Lot'!G261,'By Lot'!G277,'By Lot'!G293,'By Lot'!G309,'By Lot'!G341,'By Lot'!G357,'By Lot'!G373,'By Lot'!G389,'By Lot'!G405,'By Lot'!G421,'By Lot'!G469)</f>
        <v>1</v>
      </c>
      <c r="H71" s="42">
        <f>SUM('By Lot'!H261,'By Lot'!H277,'By Lot'!H293,'By Lot'!H309,'By Lot'!H341,'By Lot'!H357,'By Lot'!H373,'By Lot'!H389,'By Lot'!H405,'By Lot'!H421,'By Lot'!H469)</f>
        <v>1</v>
      </c>
      <c r="I71" s="42">
        <f>SUM('By Lot'!I261,'By Lot'!I277,'By Lot'!I293,'By Lot'!I309,'By Lot'!I341,'By Lot'!I357,'By Lot'!I373,'By Lot'!I389,'By Lot'!I405,'By Lot'!I421,'By Lot'!I469)</f>
        <v>0</v>
      </c>
      <c r="J71" s="42">
        <f>SUM('By Lot'!J261,'By Lot'!J277,'By Lot'!J293,'By Lot'!J309,'By Lot'!J341,'By Lot'!J357,'By Lot'!J373,'By Lot'!J389,'By Lot'!J405,'By Lot'!J421,'By Lot'!J469)</f>
        <v>0</v>
      </c>
      <c r="K71" s="42">
        <f>SUM('By Lot'!K261,'By Lot'!K277,'By Lot'!K293,'By Lot'!K309,'By Lot'!K341,'By Lot'!K357,'By Lot'!K373,'By Lot'!K389,'By Lot'!K405,'By Lot'!K421,'By Lot'!K469)</f>
        <v>1</v>
      </c>
      <c r="L71" s="42">
        <f>SUM('By Lot'!L261,'By Lot'!L277,'By Lot'!L293,'By Lot'!L309,'By Lot'!L341,'By Lot'!L357,'By Lot'!L373,'By Lot'!L389,'By Lot'!L405,'By Lot'!L421,'By Lot'!L469)</f>
        <v>0</v>
      </c>
      <c r="M71" s="43">
        <f>SUM('By Lot'!M261,'By Lot'!M277,'By Lot'!M293,'By Lot'!M309,'By Lot'!M341,'By Lot'!M357,'By Lot'!M373,'By Lot'!M389,'By Lot'!M405,'By Lot'!M421,'By Lot'!M469)</f>
        <v>1</v>
      </c>
      <c r="N71" s="44">
        <f t="shared" si="0"/>
        <v>0</v>
      </c>
      <c r="O71" s="45">
        <f t="shared" si="1"/>
        <v>6</v>
      </c>
      <c r="P71" s="46">
        <f t="shared" si="2"/>
        <v>1</v>
      </c>
    </row>
    <row r="72" spans="1:16" ht="11.25">
      <c r="A72" s="47"/>
      <c r="B72" s="48" t="s">
        <v>5</v>
      </c>
      <c r="C72" s="48">
        <f aca="true" t="shared" si="8" ref="C72:M72">SUM(C62:C71)</f>
        <v>951</v>
      </c>
      <c r="D72" s="49">
        <f t="shared" si="8"/>
        <v>525</v>
      </c>
      <c r="E72" s="50">
        <f t="shared" si="8"/>
        <v>315</v>
      </c>
      <c r="F72" s="50">
        <f t="shared" si="8"/>
        <v>160</v>
      </c>
      <c r="G72" s="50">
        <f t="shared" si="8"/>
        <v>93</v>
      </c>
      <c r="H72" s="50">
        <f t="shared" si="8"/>
        <v>82</v>
      </c>
      <c r="I72" s="50">
        <f t="shared" si="8"/>
        <v>72</v>
      </c>
      <c r="J72" s="50">
        <f t="shared" si="8"/>
        <v>67</v>
      </c>
      <c r="K72" s="50">
        <f t="shared" si="8"/>
        <v>88</v>
      </c>
      <c r="L72" s="50">
        <f t="shared" si="8"/>
        <v>123</v>
      </c>
      <c r="M72" s="51">
        <f t="shared" si="8"/>
        <v>175</v>
      </c>
      <c r="N72" s="52">
        <f aca="true" t="shared" si="9" ref="N72:N124">MIN(D72:M72)</f>
        <v>67</v>
      </c>
      <c r="O72" s="53">
        <f aca="true" t="shared" si="10" ref="O72:O124">C72-N72</f>
        <v>884</v>
      </c>
      <c r="P72" s="54">
        <f aca="true" t="shared" si="11" ref="P72:P124">O72/C72</f>
        <v>0.9295478443743428</v>
      </c>
    </row>
    <row r="73" spans="1:16" ht="11.25">
      <c r="A73" s="39" t="s">
        <v>246</v>
      </c>
      <c r="B73" s="40" t="s">
        <v>0</v>
      </c>
      <c r="C73" s="40">
        <f>SUM('By Lot'!C423,'By Lot'!C439,'By Lot'!C471,'By Lot'!C487,'By Lot'!C503,'By Lot'!C519,'By Lot'!C535,'By Lot'!C551,'By Lot'!C567,'By Lot'!C583,'By Lot'!C1239)</f>
        <v>275</v>
      </c>
      <c r="D73" s="41">
        <f>SUM('By Lot'!D423,'By Lot'!D439,'By Lot'!D471,'By Lot'!D487,'By Lot'!D503,'By Lot'!D519,'By Lot'!D535,'By Lot'!D551,'By Lot'!D567,'By Lot'!D583,'By Lot'!D1239)</f>
        <v>221</v>
      </c>
      <c r="E73" s="42">
        <f>SUM('By Lot'!E423,'By Lot'!E439,'By Lot'!E471,'By Lot'!E487,'By Lot'!E503,'By Lot'!E519,'By Lot'!E535,'By Lot'!E551,'By Lot'!E567,'By Lot'!E583,'By Lot'!E1239)</f>
        <v>145</v>
      </c>
      <c r="F73" s="42">
        <f>SUM('By Lot'!F423,'By Lot'!F439,'By Lot'!F471,'By Lot'!F487,'By Lot'!F503,'By Lot'!F519,'By Lot'!F535,'By Lot'!F551,'By Lot'!F567,'By Lot'!F583,'By Lot'!F1239)</f>
        <v>74</v>
      </c>
      <c r="G73" s="42">
        <f>SUM('By Lot'!G423,'By Lot'!G439,'By Lot'!G471,'By Lot'!G487,'By Lot'!G503,'By Lot'!G519,'By Lot'!G535,'By Lot'!G551,'By Lot'!G567,'By Lot'!G583,'By Lot'!G1239)</f>
        <v>34</v>
      </c>
      <c r="H73" s="42">
        <f>SUM('By Lot'!H423,'By Lot'!H439,'By Lot'!H471,'By Lot'!H487,'By Lot'!H503,'By Lot'!H519,'By Lot'!H535,'By Lot'!H551,'By Lot'!H567,'By Lot'!H583,'By Lot'!H1239)</f>
        <v>16</v>
      </c>
      <c r="I73" s="42">
        <f>SUM('By Lot'!I423,'By Lot'!I439,'By Lot'!I471,'By Lot'!I487,'By Lot'!I503,'By Lot'!I519,'By Lot'!I535,'By Lot'!I551,'By Lot'!I567,'By Lot'!I583,'By Lot'!I1239)</f>
        <v>16</v>
      </c>
      <c r="J73" s="42">
        <f>SUM('By Lot'!J423,'By Lot'!J439,'By Lot'!J471,'By Lot'!J487,'By Lot'!J503,'By Lot'!J519,'By Lot'!J535,'By Lot'!J551,'By Lot'!J567,'By Lot'!J583,'By Lot'!J1239)</f>
        <v>22</v>
      </c>
      <c r="K73" s="42">
        <f>SUM('By Lot'!K423,'By Lot'!K439,'By Lot'!K471,'By Lot'!K487,'By Lot'!K503,'By Lot'!K519,'By Lot'!K535,'By Lot'!K551,'By Lot'!K567,'By Lot'!K583,'By Lot'!K1239)</f>
        <v>39</v>
      </c>
      <c r="L73" s="42">
        <f>SUM('By Lot'!L423,'By Lot'!L439,'By Lot'!L471,'By Lot'!L487,'By Lot'!L503,'By Lot'!L519,'By Lot'!L535,'By Lot'!L551,'By Lot'!L567,'By Lot'!L583,'By Lot'!L1239)</f>
        <v>65</v>
      </c>
      <c r="M73" s="43">
        <f>SUM('By Lot'!M423,'By Lot'!M439,'By Lot'!M471,'By Lot'!M487,'By Lot'!M503,'By Lot'!M519,'By Lot'!M535,'By Lot'!M551,'By Lot'!M567,'By Lot'!M583,'By Lot'!M1239)</f>
        <v>79</v>
      </c>
      <c r="N73" s="44">
        <f t="shared" si="9"/>
        <v>16</v>
      </c>
      <c r="O73" s="45">
        <f t="shared" si="10"/>
        <v>259</v>
      </c>
      <c r="P73" s="46">
        <f t="shared" si="11"/>
        <v>0.9418181818181818</v>
      </c>
    </row>
    <row r="74" spans="1:16" ht="11.25">
      <c r="A74" s="5" t="s">
        <v>255</v>
      </c>
      <c r="B74" s="40" t="s">
        <v>1</v>
      </c>
      <c r="C74" s="40">
        <f>SUM('By Lot'!C424,'By Lot'!C440,'By Lot'!C472,'By Lot'!C488,'By Lot'!C504,'By Lot'!C520,'By Lot'!C536,'By Lot'!C552,'By Lot'!C568,'By Lot'!C584,'By Lot'!C1240)</f>
        <v>282</v>
      </c>
      <c r="D74" s="41">
        <f>SUM('By Lot'!D424,'By Lot'!D440,'By Lot'!D472,'By Lot'!D488,'By Lot'!D504,'By Lot'!D520,'By Lot'!D536,'By Lot'!D552,'By Lot'!D568,'By Lot'!D584,'By Lot'!D1240)</f>
        <v>115</v>
      </c>
      <c r="E74" s="42">
        <f>SUM('By Lot'!E424,'By Lot'!E440,'By Lot'!E472,'By Lot'!E488,'By Lot'!E504,'By Lot'!E520,'By Lot'!E536,'By Lot'!E552,'By Lot'!E568,'By Lot'!E584,'By Lot'!E1240)</f>
        <v>25</v>
      </c>
      <c r="F74" s="42">
        <f>SUM('By Lot'!F424,'By Lot'!F440,'By Lot'!F472,'By Lot'!F488,'By Lot'!F504,'By Lot'!F520,'By Lot'!F536,'By Lot'!F552,'By Lot'!F568,'By Lot'!F584,'By Lot'!F1240)</f>
        <v>2</v>
      </c>
      <c r="G74" s="42">
        <f>SUM('By Lot'!G424,'By Lot'!G440,'By Lot'!G472,'By Lot'!G488,'By Lot'!G504,'By Lot'!G520,'By Lot'!G536,'By Lot'!G552,'By Lot'!G568,'By Lot'!G584,'By Lot'!G1240)</f>
        <v>0</v>
      </c>
      <c r="H74" s="42">
        <f>SUM('By Lot'!H424,'By Lot'!H440,'By Lot'!H472,'By Lot'!H488,'By Lot'!H504,'By Lot'!H520,'By Lot'!H536,'By Lot'!H552,'By Lot'!H568,'By Lot'!H584,'By Lot'!H1240)</f>
        <v>1</v>
      </c>
      <c r="I74" s="42">
        <f>SUM('By Lot'!I424,'By Lot'!I440,'By Lot'!I472,'By Lot'!I488,'By Lot'!I504,'By Lot'!I520,'By Lot'!I536,'By Lot'!I552,'By Lot'!I568,'By Lot'!I584,'By Lot'!I1240)</f>
        <v>3</v>
      </c>
      <c r="J74" s="42">
        <f>SUM('By Lot'!J424,'By Lot'!J440,'By Lot'!J472,'By Lot'!J488,'By Lot'!J504,'By Lot'!J520,'By Lot'!J536,'By Lot'!J552,'By Lot'!J568,'By Lot'!J584,'By Lot'!J1240)</f>
        <v>4</v>
      </c>
      <c r="K74" s="42">
        <f>SUM('By Lot'!K424,'By Lot'!K440,'By Lot'!K472,'By Lot'!K488,'By Lot'!K504,'By Lot'!K520,'By Lot'!K536,'By Lot'!K552,'By Lot'!K568,'By Lot'!K584,'By Lot'!K1240)</f>
        <v>15</v>
      </c>
      <c r="L74" s="42">
        <f>SUM('By Lot'!L424,'By Lot'!L440,'By Lot'!L472,'By Lot'!L488,'By Lot'!L504,'By Lot'!L520,'By Lot'!L536,'By Lot'!L552,'By Lot'!L568,'By Lot'!L584,'By Lot'!L1240)</f>
        <v>43</v>
      </c>
      <c r="M74" s="43">
        <f>SUM('By Lot'!M424,'By Lot'!M440,'By Lot'!M472,'By Lot'!M488,'By Lot'!M504,'By Lot'!M520,'By Lot'!M536,'By Lot'!M552,'By Lot'!M568,'By Lot'!M584,'By Lot'!M1240)</f>
        <v>82</v>
      </c>
      <c r="N74" s="44">
        <f t="shared" si="9"/>
        <v>0</v>
      </c>
      <c r="O74" s="45">
        <f t="shared" si="10"/>
        <v>282</v>
      </c>
      <c r="P74" s="46">
        <f t="shared" si="11"/>
        <v>1</v>
      </c>
    </row>
    <row r="75" spans="1:16" ht="11.25">
      <c r="A75" s="5"/>
      <c r="B75" s="40" t="s">
        <v>2</v>
      </c>
      <c r="C75" s="40">
        <f>SUM('By Lot'!C425,'By Lot'!C441,'By Lot'!C473,'By Lot'!C489,'By Lot'!C505,'By Lot'!C521,'By Lot'!C537,'By Lot'!C553,'By Lot'!C569,'By Lot'!C585,'By Lot'!C1241)</f>
        <v>472</v>
      </c>
      <c r="D75" s="41">
        <f>SUM('By Lot'!D425,'By Lot'!D441,'By Lot'!D473,'By Lot'!D489,'By Lot'!D505,'By Lot'!D521,'By Lot'!D537,'By Lot'!D553,'By Lot'!D569,'By Lot'!D585,'By Lot'!D1241)</f>
        <v>0</v>
      </c>
      <c r="E75" s="42">
        <f>SUM('By Lot'!E425,'By Lot'!E441,'By Lot'!E473,'By Lot'!E489,'By Lot'!E505,'By Lot'!E521,'By Lot'!E537,'By Lot'!E553,'By Lot'!E569,'By Lot'!E585,'By Lot'!E1241)</f>
        <v>0</v>
      </c>
      <c r="F75" s="42">
        <f>SUM('By Lot'!F425,'By Lot'!F441,'By Lot'!F473,'By Lot'!F489,'By Lot'!F505,'By Lot'!F521,'By Lot'!F537,'By Lot'!F553,'By Lot'!F569,'By Lot'!F585,'By Lot'!F1241)</f>
        <v>0</v>
      </c>
      <c r="G75" s="42">
        <f>SUM('By Lot'!G425,'By Lot'!G441,'By Lot'!G473,'By Lot'!G489,'By Lot'!G505,'By Lot'!G521,'By Lot'!G537,'By Lot'!G553,'By Lot'!G569,'By Lot'!G585,'By Lot'!G1241)</f>
        <v>0</v>
      </c>
      <c r="H75" s="42">
        <f>SUM('By Lot'!H425,'By Lot'!H441,'By Lot'!H473,'By Lot'!H489,'By Lot'!H505,'By Lot'!H521,'By Lot'!H537,'By Lot'!H553,'By Lot'!H569,'By Lot'!H585,'By Lot'!H1241)</f>
        <v>0</v>
      </c>
      <c r="I75" s="42">
        <f>SUM('By Lot'!I425,'By Lot'!I441,'By Lot'!I473,'By Lot'!I489,'By Lot'!I505,'By Lot'!I521,'By Lot'!I537,'By Lot'!I553,'By Lot'!I569,'By Lot'!I585,'By Lot'!I1241)</f>
        <v>1</v>
      </c>
      <c r="J75" s="42">
        <f>SUM('By Lot'!J425,'By Lot'!J441,'By Lot'!J473,'By Lot'!J489,'By Lot'!J505,'By Lot'!J521,'By Lot'!J537,'By Lot'!J553,'By Lot'!J569,'By Lot'!J585,'By Lot'!J1241)</f>
        <v>5</v>
      </c>
      <c r="K75" s="42">
        <f>SUM('By Lot'!K425,'By Lot'!K441,'By Lot'!K473,'By Lot'!K489,'By Lot'!K505,'By Lot'!K521,'By Lot'!K537,'By Lot'!K553,'By Lot'!K569,'By Lot'!K585,'By Lot'!K1241)</f>
        <v>5</v>
      </c>
      <c r="L75" s="42">
        <f>SUM('By Lot'!L425,'By Lot'!L441,'By Lot'!L473,'By Lot'!L489,'By Lot'!L505,'By Lot'!L521,'By Lot'!L537,'By Lot'!L553,'By Lot'!L569,'By Lot'!L585,'By Lot'!L1241)</f>
        <v>5</v>
      </c>
      <c r="M75" s="43">
        <f>SUM('By Lot'!M425,'By Lot'!M441,'By Lot'!M473,'By Lot'!M489,'By Lot'!M505,'By Lot'!M521,'By Lot'!M537,'By Lot'!M553,'By Lot'!M569,'By Lot'!M585,'By Lot'!M1241)</f>
        <v>16</v>
      </c>
      <c r="N75" s="44">
        <f t="shared" si="9"/>
        <v>0</v>
      </c>
      <c r="O75" s="45">
        <f t="shared" si="10"/>
        <v>472</v>
      </c>
      <c r="P75" s="46">
        <f t="shared" si="11"/>
        <v>1</v>
      </c>
    </row>
    <row r="76" spans="1:16" ht="11.25">
      <c r="A76" s="5"/>
      <c r="B76" s="40" t="s">
        <v>489</v>
      </c>
      <c r="C76" s="40">
        <f>SUM('By Lot'!C426,'By Lot'!C442,'By Lot'!C474,'By Lot'!C490,'By Lot'!C506,'By Lot'!C522,'By Lot'!C538,'By Lot'!C554,'By Lot'!C570,'By Lot'!C586,'By Lot'!C1242)</f>
        <v>122</v>
      </c>
      <c r="D76" s="41">
        <f>SUM('By Lot'!D426,'By Lot'!D442,'By Lot'!D474,'By Lot'!D490,'By Lot'!D506,'By Lot'!D522,'By Lot'!D538,'By Lot'!D554,'By Lot'!D570,'By Lot'!D586,'By Lot'!D1242)</f>
        <v>48</v>
      </c>
      <c r="E76" s="42">
        <f>SUM('By Lot'!E426,'By Lot'!E442,'By Lot'!E474,'By Lot'!E490,'By Lot'!E506,'By Lot'!E522,'By Lot'!E538,'By Lot'!E554,'By Lot'!E570,'By Lot'!E586,'By Lot'!E1242)</f>
        <v>15</v>
      </c>
      <c r="F76" s="42">
        <f>SUM('By Lot'!F426,'By Lot'!F442,'By Lot'!F474,'By Lot'!F490,'By Lot'!F506,'By Lot'!F522,'By Lot'!F538,'By Lot'!F554,'By Lot'!F570,'By Lot'!F586,'By Lot'!F1242)</f>
        <v>2</v>
      </c>
      <c r="G76" s="42">
        <f>SUM('By Lot'!G426,'By Lot'!G442,'By Lot'!G474,'By Lot'!G490,'By Lot'!G506,'By Lot'!G522,'By Lot'!G538,'By Lot'!G554,'By Lot'!G570,'By Lot'!G586,'By Lot'!G1242)</f>
        <v>7</v>
      </c>
      <c r="H76" s="42">
        <f>SUM('By Lot'!H426,'By Lot'!H442,'By Lot'!H474,'By Lot'!H490,'By Lot'!H506,'By Lot'!H522,'By Lot'!H538,'By Lot'!H554,'By Lot'!H570,'By Lot'!H586,'By Lot'!H1242)</f>
        <v>10</v>
      </c>
      <c r="I76" s="42">
        <f>SUM('By Lot'!I426,'By Lot'!I442,'By Lot'!I474,'By Lot'!I490,'By Lot'!I506,'By Lot'!I522,'By Lot'!I538,'By Lot'!I554,'By Lot'!I570,'By Lot'!I586,'By Lot'!I1242)</f>
        <v>4</v>
      </c>
      <c r="J76" s="42">
        <f>SUM('By Lot'!J426,'By Lot'!J442,'By Lot'!J474,'By Lot'!J490,'By Lot'!J506,'By Lot'!J522,'By Lot'!J538,'By Lot'!J554,'By Lot'!J570,'By Lot'!J586,'By Lot'!J1242)</f>
        <v>10</v>
      </c>
      <c r="K76" s="42">
        <f>SUM('By Lot'!K426,'By Lot'!K442,'By Lot'!K474,'By Lot'!K490,'By Lot'!K506,'By Lot'!K522,'By Lot'!K538,'By Lot'!K554,'By Lot'!K570,'By Lot'!K586,'By Lot'!K1242)</f>
        <v>15</v>
      </c>
      <c r="L76" s="42">
        <f>SUM('By Lot'!L426,'By Lot'!L442,'By Lot'!L474,'By Lot'!L490,'By Lot'!L506,'By Lot'!L522,'By Lot'!L538,'By Lot'!L554,'By Lot'!L570,'By Lot'!L586,'By Lot'!L1242)</f>
        <v>2</v>
      </c>
      <c r="M76" s="43">
        <f>SUM('By Lot'!M426,'By Lot'!M442,'By Lot'!M474,'By Lot'!M490,'By Lot'!M506,'By Lot'!M522,'By Lot'!M538,'By Lot'!M554,'By Lot'!M570,'By Lot'!M586,'By Lot'!M1242)</f>
        <v>3</v>
      </c>
      <c r="N76" s="44">
        <f t="shared" si="9"/>
        <v>2</v>
      </c>
      <c r="O76" s="45">
        <f t="shared" si="10"/>
        <v>120</v>
      </c>
      <c r="P76" s="46">
        <f t="shared" si="11"/>
        <v>0.9836065573770492</v>
      </c>
    </row>
    <row r="77" spans="1:16" ht="11.25">
      <c r="A77" s="5"/>
      <c r="B77" s="40" t="s">
        <v>3</v>
      </c>
      <c r="C77" s="40">
        <f>SUM('By Lot'!C427,'By Lot'!C443,'By Lot'!C475,'By Lot'!C491,'By Lot'!C507,'By Lot'!C523,'By Lot'!C539,'By Lot'!C555,'By Lot'!C571,'By Lot'!C587,'By Lot'!C1243)</f>
        <v>18</v>
      </c>
      <c r="D77" s="41">
        <f>SUM('By Lot'!D427,'By Lot'!D443,'By Lot'!D475,'By Lot'!D491,'By Lot'!D507,'By Lot'!D523,'By Lot'!D539,'By Lot'!D555,'By Lot'!D571,'By Lot'!D587,'By Lot'!D1243)</f>
        <v>11</v>
      </c>
      <c r="E77" s="42">
        <f>SUM('By Lot'!E427,'By Lot'!E443,'By Lot'!E475,'By Lot'!E491,'By Lot'!E507,'By Lot'!E523,'By Lot'!E539,'By Lot'!E555,'By Lot'!E571,'By Lot'!E587,'By Lot'!E1243)</f>
        <v>9</v>
      </c>
      <c r="F77" s="42">
        <f>SUM('By Lot'!F427,'By Lot'!F443,'By Lot'!F475,'By Lot'!F491,'By Lot'!F507,'By Lot'!F523,'By Lot'!F539,'By Lot'!F555,'By Lot'!F571,'By Lot'!F587,'By Lot'!F1243)</f>
        <v>7</v>
      </c>
      <c r="G77" s="42">
        <f>SUM('By Lot'!G427,'By Lot'!G443,'By Lot'!G475,'By Lot'!G491,'By Lot'!G507,'By Lot'!G523,'By Lot'!G539,'By Lot'!G555,'By Lot'!G571,'By Lot'!G587,'By Lot'!G1243)</f>
        <v>6</v>
      </c>
      <c r="H77" s="42">
        <f>SUM('By Lot'!H427,'By Lot'!H443,'By Lot'!H475,'By Lot'!H491,'By Lot'!H507,'By Lot'!H523,'By Lot'!H539,'By Lot'!H555,'By Lot'!H571,'By Lot'!H587,'By Lot'!H1243)</f>
        <v>8</v>
      </c>
      <c r="I77" s="42">
        <f>SUM('By Lot'!I427,'By Lot'!I443,'By Lot'!I475,'By Lot'!I491,'By Lot'!I507,'By Lot'!I523,'By Lot'!I539,'By Lot'!I555,'By Lot'!I571,'By Lot'!I587,'By Lot'!I1243)</f>
        <v>8</v>
      </c>
      <c r="J77" s="42">
        <f>SUM('By Lot'!J427,'By Lot'!J443,'By Lot'!J475,'By Lot'!J491,'By Lot'!J507,'By Lot'!J523,'By Lot'!J539,'By Lot'!J555,'By Lot'!J571,'By Lot'!J587,'By Lot'!J1243)</f>
        <v>5</v>
      </c>
      <c r="K77" s="42">
        <f>SUM('By Lot'!K427,'By Lot'!K443,'By Lot'!K475,'By Lot'!K491,'By Lot'!K507,'By Lot'!K523,'By Lot'!K539,'By Lot'!K555,'By Lot'!K571,'By Lot'!K587,'By Lot'!K1243)</f>
        <v>6</v>
      </c>
      <c r="L77" s="42">
        <f>SUM('By Lot'!L427,'By Lot'!L443,'By Lot'!L475,'By Lot'!L491,'By Lot'!L507,'By Lot'!L523,'By Lot'!L539,'By Lot'!L555,'By Lot'!L571,'By Lot'!L587,'By Lot'!L1243)</f>
        <v>7</v>
      </c>
      <c r="M77" s="43">
        <f>SUM('By Lot'!M427,'By Lot'!M443,'By Lot'!M475,'By Lot'!M491,'By Lot'!M507,'By Lot'!M523,'By Lot'!M539,'By Lot'!M555,'By Lot'!M571,'By Lot'!M587,'By Lot'!M1243)</f>
        <v>10</v>
      </c>
      <c r="N77" s="44">
        <f t="shared" si="9"/>
        <v>5</v>
      </c>
      <c r="O77" s="45">
        <f t="shared" si="10"/>
        <v>13</v>
      </c>
      <c r="P77" s="46">
        <f t="shared" si="11"/>
        <v>0.7222222222222222</v>
      </c>
    </row>
    <row r="78" spans="1:16" ht="11.25">
      <c r="A78" s="5"/>
      <c r="B78" s="40" t="s">
        <v>105</v>
      </c>
      <c r="C78" s="40">
        <f>SUM('By Lot'!C433,'By Lot'!C449,'By Lot'!C481,'By Lot'!C497,'By Lot'!C513,'By Lot'!C529,'By Lot'!C545,'By Lot'!C561,'By Lot'!C577,'By Lot'!C593,'By Lot'!C1249)</f>
        <v>95</v>
      </c>
      <c r="D78" s="41">
        <f>SUM('By Lot'!D433,'By Lot'!D449,'By Lot'!D481,'By Lot'!D497,'By Lot'!D513,'By Lot'!D529,'By Lot'!D545,'By Lot'!D561,'By Lot'!D577,'By Lot'!D593,'By Lot'!D1249)</f>
        <v>76</v>
      </c>
      <c r="E78" s="42">
        <f>SUM('By Lot'!E433,'By Lot'!E449,'By Lot'!E481,'By Lot'!E497,'By Lot'!E513,'By Lot'!E529,'By Lot'!E545,'By Lot'!E561,'By Lot'!E577,'By Lot'!E593,'By Lot'!E1249)</f>
        <v>61</v>
      </c>
      <c r="F78" s="42">
        <f>SUM('By Lot'!F433,'By Lot'!F449,'By Lot'!F481,'By Lot'!F497,'By Lot'!F513,'By Lot'!F529,'By Lot'!F545,'By Lot'!F561,'By Lot'!F577,'By Lot'!F593,'By Lot'!F1249)</f>
        <v>48</v>
      </c>
      <c r="G78" s="42">
        <f>SUM('By Lot'!G433,'By Lot'!G449,'By Lot'!G481,'By Lot'!G497,'By Lot'!G513,'By Lot'!G529,'By Lot'!G545,'By Lot'!G561,'By Lot'!G577,'By Lot'!G593,'By Lot'!G1249)</f>
        <v>47</v>
      </c>
      <c r="H78" s="42">
        <f>SUM('By Lot'!H433,'By Lot'!H449,'By Lot'!H481,'By Lot'!H497,'By Lot'!H513,'By Lot'!H529,'By Lot'!H545,'By Lot'!H561,'By Lot'!H577,'By Lot'!H593,'By Lot'!H1249)</f>
        <v>34</v>
      </c>
      <c r="I78" s="42">
        <f>SUM('By Lot'!I433,'By Lot'!I449,'By Lot'!I481,'By Lot'!I497,'By Lot'!I513,'By Lot'!I529,'By Lot'!I545,'By Lot'!I561,'By Lot'!I577,'By Lot'!I593,'By Lot'!I1249)</f>
        <v>30</v>
      </c>
      <c r="J78" s="42">
        <f>SUM('By Lot'!J433,'By Lot'!J449,'By Lot'!J481,'By Lot'!J497,'By Lot'!J513,'By Lot'!J529,'By Lot'!J545,'By Lot'!J561,'By Lot'!J577,'By Lot'!J593,'By Lot'!J1249)</f>
        <v>38</v>
      </c>
      <c r="K78" s="42">
        <f>SUM('By Lot'!K433,'By Lot'!K449,'By Lot'!K481,'By Lot'!K497,'By Lot'!K513,'By Lot'!K529,'By Lot'!K545,'By Lot'!K561,'By Lot'!K577,'By Lot'!K593,'By Lot'!K1249)</f>
        <v>47</v>
      </c>
      <c r="L78" s="42">
        <f>SUM('By Lot'!L433,'By Lot'!L449,'By Lot'!L481,'By Lot'!L497,'By Lot'!L513,'By Lot'!L529,'By Lot'!L545,'By Lot'!L561,'By Lot'!L577,'By Lot'!L593,'By Lot'!L1249)</f>
        <v>53</v>
      </c>
      <c r="M78" s="43">
        <f>SUM('By Lot'!M433,'By Lot'!M449,'By Lot'!M481,'By Lot'!M497,'By Lot'!M513,'By Lot'!M529,'By Lot'!M545,'By Lot'!M561,'By Lot'!M577,'By Lot'!M593,'By Lot'!M1249)</f>
        <v>61</v>
      </c>
      <c r="N78" s="44">
        <f t="shared" si="9"/>
        <v>30</v>
      </c>
      <c r="O78" s="45">
        <f t="shared" si="10"/>
        <v>65</v>
      </c>
      <c r="P78" s="46">
        <f t="shared" si="11"/>
        <v>0.6842105263157895</v>
      </c>
    </row>
    <row r="79" spans="1:16" ht="11.25">
      <c r="A79" s="5"/>
      <c r="B79" s="40" t="s">
        <v>109</v>
      </c>
      <c r="C79" s="40">
        <f>SUM('By Lot'!C434,'By Lot'!C450,'By Lot'!C482,'By Lot'!C498,'By Lot'!C514,'By Lot'!C530,'By Lot'!C546,'By Lot'!C562,'By Lot'!C578,'By Lot'!C594,'By Lot'!C1250)</f>
        <v>25</v>
      </c>
      <c r="D79" s="41">
        <f>SUM('By Lot'!D434,'By Lot'!D450,'By Lot'!D482,'By Lot'!D498,'By Lot'!D514,'By Lot'!D530,'By Lot'!D546,'By Lot'!D562,'By Lot'!D578,'By Lot'!D594,'By Lot'!D1250)</f>
        <v>10</v>
      </c>
      <c r="E79" s="42">
        <f>SUM('By Lot'!E434,'By Lot'!E450,'By Lot'!E482,'By Lot'!E498,'By Lot'!E514,'By Lot'!E530,'By Lot'!E546,'By Lot'!E562,'By Lot'!E578,'By Lot'!E594,'By Lot'!E1250)</f>
        <v>6</v>
      </c>
      <c r="F79" s="42">
        <f>SUM('By Lot'!F434,'By Lot'!F450,'By Lot'!F482,'By Lot'!F498,'By Lot'!F514,'By Lot'!F530,'By Lot'!F546,'By Lot'!F562,'By Lot'!F578,'By Lot'!F594,'By Lot'!F1250)</f>
        <v>2</v>
      </c>
      <c r="G79" s="42">
        <f>SUM('By Lot'!G434,'By Lot'!G450,'By Lot'!G482,'By Lot'!G498,'By Lot'!G514,'By Lot'!G530,'By Lot'!G546,'By Lot'!G562,'By Lot'!G578,'By Lot'!G594,'By Lot'!G1250)</f>
        <v>3</v>
      </c>
      <c r="H79" s="42">
        <f>SUM('By Lot'!H434,'By Lot'!H450,'By Lot'!H482,'By Lot'!H498,'By Lot'!H514,'By Lot'!H530,'By Lot'!H546,'By Lot'!H562,'By Lot'!H578,'By Lot'!H594,'By Lot'!H1250)</f>
        <v>2</v>
      </c>
      <c r="I79" s="42">
        <f>SUM('By Lot'!I434,'By Lot'!I450,'By Lot'!I482,'By Lot'!I498,'By Lot'!I514,'By Lot'!I530,'By Lot'!I546,'By Lot'!I562,'By Lot'!I578,'By Lot'!I594,'By Lot'!I1250)</f>
        <v>1</v>
      </c>
      <c r="J79" s="42">
        <f>SUM('By Lot'!J434,'By Lot'!J450,'By Lot'!J482,'By Lot'!J498,'By Lot'!J514,'By Lot'!J530,'By Lot'!J546,'By Lot'!J562,'By Lot'!J578,'By Lot'!J594,'By Lot'!J1250)</f>
        <v>2</v>
      </c>
      <c r="K79" s="42">
        <f>SUM('By Lot'!K434,'By Lot'!K450,'By Lot'!K482,'By Lot'!K498,'By Lot'!K514,'By Lot'!K530,'By Lot'!K546,'By Lot'!K562,'By Lot'!K578,'By Lot'!K594,'By Lot'!K1250)</f>
        <v>7</v>
      </c>
      <c r="L79" s="42">
        <f>SUM('By Lot'!L434,'By Lot'!L450,'By Lot'!L482,'By Lot'!L498,'By Lot'!L514,'By Lot'!L530,'By Lot'!L546,'By Lot'!L562,'By Lot'!L578,'By Lot'!L594,'By Lot'!L1250)</f>
        <v>13</v>
      </c>
      <c r="M79" s="43">
        <f>SUM('By Lot'!M434,'By Lot'!M450,'By Lot'!M482,'By Lot'!M498,'By Lot'!M514,'By Lot'!M530,'By Lot'!M546,'By Lot'!M562,'By Lot'!M578,'By Lot'!M594,'By Lot'!M1250)</f>
        <v>14</v>
      </c>
      <c r="N79" s="44">
        <f t="shared" si="9"/>
        <v>1</v>
      </c>
      <c r="O79" s="45">
        <f t="shared" si="10"/>
        <v>24</v>
      </c>
      <c r="P79" s="46">
        <f t="shared" si="11"/>
        <v>0.96</v>
      </c>
    </row>
    <row r="80" spans="1:16" ht="11.25">
      <c r="A80" s="5"/>
      <c r="B80" s="40" t="s">
        <v>285</v>
      </c>
      <c r="C80" s="40">
        <f>SUM('By Lot'!C435,'By Lot'!C451,'By Lot'!C483,'By Lot'!C499,'By Lot'!C515,'By Lot'!C531,'By Lot'!C547,'By Lot'!C563,'By Lot'!C579,'By Lot'!C595,'By Lot'!C1251)</f>
        <v>7</v>
      </c>
      <c r="D80" s="41">
        <f>SUM('By Lot'!D435,'By Lot'!D451,'By Lot'!D483,'By Lot'!D499,'By Lot'!D515,'By Lot'!D531,'By Lot'!D547,'By Lot'!D563,'By Lot'!D579,'By Lot'!D595,'By Lot'!D1251)</f>
        <v>2</v>
      </c>
      <c r="E80" s="42">
        <f>SUM('By Lot'!E435,'By Lot'!E451,'By Lot'!E483,'By Lot'!E499,'By Lot'!E515,'By Lot'!E531,'By Lot'!E547,'By Lot'!E563,'By Lot'!E579,'By Lot'!E595,'By Lot'!E1251)</f>
        <v>2</v>
      </c>
      <c r="F80" s="42">
        <f>SUM('By Lot'!F435,'By Lot'!F451,'By Lot'!F483,'By Lot'!F499,'By Lot'!F515,'By Lot'!F531,'By Lot'!F547,'By Lot'!F563,'By Lot'!F579,'By Lot'!F595,'By Lot'!F1251)</f>
        <v>0</v>
      </c>
      <c r="G80" s="42">
        <f>SUM('By Lot'!G435,'By Lot'!G451,'By Lot'!G483,'By Lot'!G499,'By Lot'!G515,'By Lot'!G531,'By Lot'!G547,'By Lot'!G563,'By Lot'!G579,'By Lot'!G595,'By Lot'!G1251)</f>
        <v>0</v>
      </c>
      <c r="H80" s="42">
        <f>SUM('By Lot'!H435,'By Lot'!H451,'By Lot'!H483,'By Lot'!H499,'By Lot'!H515,'By Lot'!H531,'By Lot'!H547,'By Lot'!H563,'By Lot'!H579,'By Lot'!H595,'By Lot'!H1251)</f>
        <v>0</v>
      </c>
      <c r="I80" s="42">
        <f>SUM('By Lot'!I435,'By Lot'!I451,'By Lot'!I483,'By Lot'!I499,'By Lot'!I515,'By Lot'!I531,'By Lot'!I547,'By Lot'!I563,'By Lot'!I579,'By Lot'!I595,'By Lot'!I1251)</f>
        <v>0</v>
      </c>
      <c r="J80" s="42">
        <f>SUM('By Lot'!J435,'By Lot'!J451,'By Lot'!J483,'By Lot'!J499,'By Lot'!J515,'By Lot'!J531,'By Lot'!J547,'By Lot'!J563,'By Lot'!J579,'By Lot'!J595,'By Lot'!J1251)</f>
        <v>1</v>
      </c>
      <c r="K80" s="42">
        <f>SUM('By Lot'!K435,'By Lot'!K451,'By Lot'!K483,'By Lot'!K499,'By Lot'!K515,'By Lot'!K531,'By Lot'!K547,'By Lot'!K563,'By Lot'!K579,'By Lot'!K595,'By Lot'!K1251)</f>
        <v>1</v>
      </c>
      <c r="L80" s="42">
        <f>SUM('By Lot'!L435,'By Lot'!L451,'By Lot'!L483,'By Lot'!L499,'By Lot'!L515,'By Lot'!L531,'By Lot'!L547,'By Lot'!L563,'By Lot'!L579,'By Lot'!L595,'By Lot'!L1251)</f>
        <v>3</v>
      </c>
      <c r="M80" s="43">
        <f>SUM('By Lot'!M435,'By Lot'!M451,'By Lot'!M483,'By Lot'!M499,'By Lot'!M515,'By Lot'!M531,'By Lot'!M547,'By Lot'!M563,'By Lot'!M579,'By Lot'!M595,'By Lot'!M1251)</f>
        <v>2</v>
      </c>
      <c r="N80" s="44">
        <f t="shared" si="9"/>
        <v>0</v>
      </c>
      <c r="O80" s="45">
        <f t="shared" si="10"/>
        <v>7</v>
      </c>
      <c r="P80" s="46">
        <f t="shared" si="11"/>
        <v>1</v>
      </c>
    </row>
    <row r="81" spans="1:16" ht="11.25">
      <c r="A81" s="5"/>
      <c r="B81" s="40" t="s">
        <v>286</v>
      </c>
      <c r="C81" s="40">
        <f>SUM('By Lot'!C436,'By Lot'!C452,'By Lot'!C484,'By Lot'!C500,'By Lot'!C516,'By Lot'!C532,'By Lot'!C548,'By Lot'!C564,'By Lot'!C580,'By Lot'!C596,'By Lot'!C1252)</f>
        <v>16</v>
      </c>
      <c r="D81" s="41">
        <f>SUM('By Lot'!D436,'By Lot'!D452,'By Lot'!D484,'By Lot'!D500,'By Lot'!D516,'By Lot'!D532,'By Lot'!D548,'By Lot'!D564,'By Lot'!D580,'By Lot'!D596,'By Lot'!D1252)</f>
        <v>12</v>
      </c>
      <c r="E81" s="42">
        <f>SUM('By Lot'!E436,'By Lot'!E452,'By Lot'!E484,'By Lot'!E500,'By Lot'!E516,'By Lot'!E532,'By Lot'!E548,'By Lot'!E564,'By Lot'!E580,'By Lot'!E596,'By Lot'!E1252)</f>
        <v>10</v>
      </c>
      <c r="F81" s="42">
        <f>SUM('By Lot'!F436,'By Lot'!F452,'By Lot'!F484,'By Lot'!F500,'By Lot'!F516,'By Lot'!F532,'By Lot'!F548,'By Lot'!F564,'By Lot'!F580,'By Lot'!F596,'By Lot'!F1252)</f>
        <v>8</v>
      </c>
      <c r="G81" s="42">
        <f>SUM('By Lot'!G436,'By Lot'!G452,'By Lot'!G484,'By Lot'!G500,'By Lot'!G516,'By Lot'!G532,'By Lot'!G548,'By Lot'!G564,'By Lot'!G580,'By Lot'!G596,'By Lot'!G1252)</f>
        <v>9</v>
      </c>
      <c r="H81" s="42">
        <f>SUM('By Lot'!H436,'By Lot'!H452,'By Lot'!H484,'By Lot'!H500,'By Lot'!H516,'By Lot'!H532,'By Lot'!H548,'By Lot'!H564,'By Lot'!H580,'By Lot'!H596,'By Lot'!H1252)</f>
        <v>8</v>
      </c>
      <c r="I81" s="42">
        <f>SUM('By Lot'!I436,'By Lot'!I452,'By Lot'!I484,'By Lot'!I500,'By Lot'!I516,'By Lot'!I532,'By Lot'!I548,'By Lot'!I564,'By Lot'!I580,'By Lot'!I596,'By Lot'!I1252)</f>
        <v>6</v>
      </c>
      <c r="J81" s="42">
        <f>SUM('By Lot'!J436,'By Lot'!J452,'By Lot'!J484,'By Lot'!J500,'By Lot'!J516,'By Lot'!J532,'By Lot'!J548,'By Lot'!J564,'By Lot'!J580,'By Lot'!J596,'By Lot'!J1252)</f>
        <v>5</v>
      </c>
      <c r="K81" s="42">
        <f>SUM('By Lot'!K436,'By Lot'!K452,'By Lot'!K484,'By Lot'!K500,'By Lot'!K516,'By Lot'!K532,'By Lot'!K548,'By Lot'!K564,'By Lot'!K580,'By Lot'!K596,'By Lot'!K1252)</f>
        <v>9</v>
      </c>
      <c r="L81" s="42">
        <f>SUM('By Lot'!L436,'By Lot'!L452,'By Lot'!L484,'By Lot'!L500,'By Lot'!L516,'By Lot'!L532,'By Lot'!L548,'By Lot'!L564,'By Lot'!L580,'By Lot'!L596,'By Lot'!L1252)</f>
        <v>10</v>
      </c>
      <c r="M81" s="43">
        <f>SUM('By Lot'!M436,'By Lot'!M452,'By Lot'!M484,'By Lot'!M500,'By Lot'!M516,'By Lot'!M532,'By Lot'!M548,'By Lot'!M564,'By Lot'!M580,'By Lot'!M596,'By Lot'!M1252)</f>
        <v>10</v>
      </c>
      <c r="N81" s="44">
        <f t="shared" si="9"/>
        <v>5</v>
      </c>
      <c r="O81" s="45">
        <f t="shared" si="10"/>
        <v>11</v>
      </c>
      <c r="P81" s="46">
        <f t="shared" si="11"/>
        <v>0.6875</v>
      </c>
    </row>
    <row r="82" spans="1:16" ht="11.25">
      <c r="A82" s="5"/>
      <c r="B82" s="40" t="s">
        <v>4</v>
      </c>
      <c r="C82" s="40">
        <f>SUM('By Lot'!C437,'By Lot'!C453,'By Lot'!C485,'By Lot'!C501,'By Lot'!C517,'By Lot'!C533,'By Lot'!C549,'By Lot'!C565,'By Lot'!C581,'By Lot'!C597,'By Lot'!C1253)</f>
        <v>23</v>
      </c>
      <c r="D82" s="41">
        <f>SUM('By Lot'!D437,'By Lot'!D453,'By Lot'!D485,'By Lot'!D501,'By Lot'!D517,'By Lot'!D533,'By Lot'!D549,'By Lot'!D565,'By Lot'!D581,'By Lot'!D597,'By Lot'!D1253)</f>
        <v>15</v>
      </c>
      <c r="E82" s="42">
        <f>SUM('By Lot'!E437,'By Lot'!E453,'By Lot'!E485,'By Lot'!E501,'By Lot'!E517,'By Lot'!E533,'By Lot'!E549,'By Lot'!E565,'By Lot'!E581,'By Lot'!E597,'By Lot'!E1253)</f>
        <v>9</v>
      </c>
      <c r="F82" s="42">
        <f>SUM('By Lot'!F437,'By Lot'!F453,'By Lot'!F485,'By Lot'!F501,'By Lot'!F517,'By Lot'!F533,'By Lot'!F549,'By Lot'!F565,'By Lot'!F581,'By Lot'!F597,'By Lot'!F1253)</f>
        <v>5</v>
      </c>
      <c r="G82" s="42">
        <f>SUM('By Lot'!G437,'By Lot'!G453,'By Lot'!G485,'By Lot'!G501,'By Lot'!G517,'By Lot'!G533,'By Lot'!G549,'By Lot'!G565,'By Lot'!G581,'By Lot'!G597,'By Lot'!G1253)</f>
        <v>6</v>
      </c>
      <c r="H82" s="42">
        <f>SUM('By Lot'!H437,'By Lot'!H453,'By Lot'!H485,'By Lot'!H501,'By Lot'!H517,'By Lot'!H533,'By Lot'!H549,'By Lot'!H565,'By Lot'!H581,'By Lot'!H597,'By Lot'!H1253)</f>
        <v>6</v>
      </c>
      <c r="I82" s="42">
        <f>SUM('By Lot'!I437,'By Lot'!I453,'By Lot'!I485,'By Lot'!I501,'By Lot'!I517,'By Lot'!I533,'By Lot'!I549,'By Lot'!I565,'By Lot'!I581,'By Lot'!I597,'By Lot'!I1253)</f>
        <v>4</v>
      </c>
      <c r="J82" s="42">
        <f>SUM('By Lot'!J437,'By Lot'!J453,'By Lot'!J485,'By Lot'!J501,'By Lot'!J517,'By Lot'!J533,'By Lot'!J549,'By Lot'!J565,'By Lot'!J581,'By Lot'!J597,'By Lot'!J1253)</f>
        <v>3</v>
      </c>
      <c r="K82" s="42">
        <f>SUM('By Lot'!K437,'By Lot'!K453,'By Lot'!K485,'By Lot'!K501,'By Lot'!K517,'By Lot'!K533,'By Lot'!K549,'By Lot'!K565,'By Lot'!K581,'By Lot'!K597,'By Lot'!K1253)</f>
        <v>7</v>
      </c>
      <c r="L82" s="42">
        <f>SUM('By Lot'!L437,'By Lot'!L453,'By Lot'!L485,'By Lot'!L501,'By Lot'!L517,'By Lot'!L533,'By Lot'!L549,'By Lot'!L565,'By Lot'!L581,'By Lot'!L597,'By Lot'!L1253)</f>
        <v>7</v>
      </c>
      <c r="M82" s="43">
        <f>SUM('By Lot'!M437,'By Lot'!M453,'By Lot'!M485,'By Lot'!M501,'By Lot'!M517,'By Lot'!M533,'By Lot'!M549,'By Lot'!M565,'By Lot'!M581,'By Lot'!M597,'By Lot'!M1253)</f>
        <v>6</v>
      </c>
      <c r="N82" s="44">
        <f t="shared" si="9"/>
        <v>3</v>
      </c>
      <c r="O82" s="45">
        <f t="shared" si="10"/>
        <v>20</v>
      </c>
      <c r="P82" s="46">
        <f t="shared" si="11"/>
        <v>0.8695652173913043</v>
      </c>
    </row>
    <row r="83" spans="1:16" ht="11.25">
      <c r="A83" s="47"/>
      <c r="B83" s="48" t="s">
        <v>5</v>
      </c>
      <c r="C83" s="48">
        <f aca="true" t="shared" si="12" ref="C83:M83">SUM(C73:C82)</f>
        <v>1335</v>
      </c>
      <c r="D83" s="49">
        <f t="shared" si="12"/>
        <v>510</v>
      </c>
      <c r="E83" s="50">
        <f t="shared" si="12"/>
        <v>282</v>
      </c>
      <c r="F83" s="50">
        <f t="shared" si="12"/>
        <v>148</v>
      </c>
      <c r="G83" s="50">
        <f t="shared" si="12"/>
        <v>112</v>
      </c>
      <c r="H83" s="50">
        <f t="shared" si="12"/>
        <v>85</v>
      </c>
      <c r="I83" s="50">
        <f t="shared" si="12"/>
        <v>73</v>
      </c>
      <c r="J83" s="50">
        <f t="shared" si="12"/>
        <v>95</v>
      </c>
      <c r="K83" s="50">
        <f t="shared" si="12"/>
        <v>151</v>
      </c>
      <c r="L83" s="50">
        <f t="shared" si="12"/>
        <v>208</v>
      </c>
      <c r="M83" s="51">
        <f t="shared" si="12"/>
        <v>283</v>
      </c>
      <c r="N83" s="52">
        <f t="shared" si="9"/>
        <v>73</v>
      </c>
      <c r="O83" s="53">
        <f t="shared" si="10"/>
        <v>1262</v>
      </c>
      <c r="P83" s="54">
        <f t="shared" si="11"/>
        <v>0.9453183520599251</v>
      </c>
    </row>
    <row r="84" spans="1:16" ht="11.25">
      <c r="A84" s="39" t="s">
        <v>247</v>
      </c>
      <c r="B84" s="40" t="s">
        <v>0</v>
      </c>
      <c r="C84" s="40">
        <f>SUM('By Lot'!C599,'By Lot'!C615,'By Lot'!C631,'By Lot'!C647,'By Lot'!C679,'By Lot'!C695,'By Lot'!C711)</f>
        <v>95</v>
      </c>
      <c r="D84" s="41">
        <f>SUM('By Lot'!D599,'By Lot'!D615,'By Lot'!D631,'By Lot'!D647,'By Lot'!D679,'By Lot'!D695,'By Lot'!D711)</f>
        <v>75</v>
      </c>
      <c r="E84" s="42">
        <f>SUM('By Lot'!E599,'By Lot'!E615,'By Lot'!E631,'By Lot'!E647,'By Lot'!E679,'By Lot'!E695,'By Lot'!E711)</f>
        <v>50</v>
      </c>
      <c r="F84" s="42">
        <f>SUM('By Lot'!F599,'By Lot'!F615,'By Lot'!F631,'By Lot'!F647,'By Lot'!F679,'By Lot'!F695,'By Lot'!F711)</f>
        <v>25</v>
      </c>
      <c r="G84" s="42">
        <f>SUM('By Lot'!G599,'By Lot'!G615,'By Lot'!G631,'By Lot'!G647,'By Lot'!G679,'By Lot'!G695,'By Lot'!G711)</f>
        <v>11</v>
      </c>
      <c r="H84" s="42">
        <f>SUM('By Lot'!H599,'By Lot'!H615,'By Lot'!H631,'By Lot'!H647,'By Lot'!H679,'By Lot'!H695,'By Lot'!H711)</f>
        <v>13</v>
      </c>
      <c r="I84" s="42">
        <f>SUM('By Lot'!I599,'By Lot'!I615,'By Lot'!I631,'By Lot'!I647,'By Lot'!I679,'By Lot'!I695,'By Lot'!I711)</f>
        <v>14</v>
      </c>
      <c r="J84" s="42">
        <f>SUM('By Lot'!J599,'By Lot'!J615,'By Lot'!J631,'By Lot'!J647,'By Lot'!J679,'By Lot'!J695,'By Lot'!J711)</f>
        <v>14</v>
      </c>
      <c r="K84" s="42">
        <f>SUM('By Lot'!K599,'By Lot'!K615,'By Lot'!K631,'By Lot'!K647,'By Lot'!K679,'By Lot'!K695,'By Lot'!K711)</f>
        <v>23</v>
      </c>
      <c r="L84" s="42">
        <f>SUM('By Lot'!L599,'By Lot'!L615,'By Lot'!L631,'By Lot'!L647,'By Lot'!L679,'By Lot'!L695,'By Lot'!L711)</f>
        <v>38</v>
      </c>
      <c r="M84" s="43">
        <f>SUM('By Lot'!M599,'By Lot'!M615,'By Lot'!M631,'By Lot'!M647,'By Lot'!M679,'By Lot'!M695,'By Lot'!M711)</f>
        <v>45</v>
      </c>
      <c r="N84" s="44">
        <f t="shared" si="9"/>
        <v>11</v>
      </c>
      <c r="O84" s="45">
        <f t="shared" si="10"/>
        <v>84</v>
      </c>
      <c r="P84" s="46">
        <f t="shared" si="11"/>
        <v>0.8842105263157894</v>
      </c>
    </row>
    <row r="85" spans="1:16" ht="11.25">
      <c r="A85" s="5" t="s">
        <v>255</v>
      </c>
      <c r="B85" s="40" t="s">
        <v>1</v>
      </c>
      <c r="C85" s="40">
        <f>SUM('By Lot'!C600,'By Lot'!C616,'By Lot'!C632,'By Lot'!C648,'By Lot'!C680,'By Lot'!C696,'By Lot'!C712)</f>
        <v>293</v>
      </c>
      <c r="D85" s="41">
        <f>SUM('By Lot'!D600,'By Lot'!D616,'By Lot'!D632,'By Lot'!D648,'By Lot'!D680,'By Lot'!D696,'By Lot'!D712)</f>
        <v>138</v>
      </c>
      <c r="E85" s="42">
        <f>SUM('By Lot'!E600,'By Lot'!E616,'By Lot'!E632,'By Lot'!E648,'By Lot'!E680,'By Lot'!E696,'By Lot'!E712)</f>
        <v>67</v>
      </c>
      <c r="F85" s="42">
        <f>SUM('By Lot'!F600,'By Lot'!F616,'By Lot'!F632,'By Lot'!F648,'By Lot'!F680,'By Lot'!F696,'By Lot'!F712)</f>
        <v>6</v>
      </c>
      <c r="G85" s="42">
        <f>SUM('By Lot'!G600,'By Lot'!G616,'By Lot'!G632,'By Lot'!G648,'By Lot'!G680,'By Lot'!G696,'By Lot'!G712)</f>
        <v>0</v>
      </c>
      <c r="H85" s="42">
        <f>SUM('By Lot'!H600,'By Lot'!H616,'By Lot'!H632,'By Lot'!H648,'By Lot'!H680,'By Lot'!H696,'By Lot'!H712)</f>
        <v>0</v>
      </c>
      <c r="I85" s="42">
        <f>SUM('By Lot'!I600,'By Lot'!I616,'By Lot'!I632,'By Lot'!I648,'By Lot'!I680,'By Lot'!I696,'By Lot'!I712)</f>
        <v>4</v>
      </c>
      <c r="J85" s="42">
        <f>SUM('By Lot'!J600,'By Lot'!J616,'By Lot'!J632,'By Lot'!J648,'By Lot'!J680,'By Lot'!J696,'By Lot'!J712)</f>
        <v>10</v>
      </c>
      <c r="K85" s="42">
        <f>SUM('By Lot'!K600,'By Lot'!K616,'By Lot'!K632,'By Lot'!K648,'By Lot'!K680,'By Lot'!K696,'By Lot'!K712)</f>
        <v>19</v>
      </c>
      <c r="L85" s="42">
        <f>SUM('By Lot'!L600,'By Lot'!L616,'By Lot'!L632,'By Lot'!L648,'By Lot'!L680,'By Lot'!L696,'By Lot'!L712)</f>
        <v>46</v>
      </c>
      <c r="M85" s="43">
        <f>SUM('By Lot'!M600,'By Lot'!M616,'By Lot'!M632,'By Lot'!M648,'By Lot'!M680,'By Lot'!M696,'By Lot'!M712)</f>
        <v>72</v>
      </c>
      <c r="N85" s="44">
        <f t="shared" si="9"/>
        <v>0</v>
      </c>
      <c r="O85" s="45">
        <f t="shared" si="10"/>
        <v>293</v>
      </c>
      <c r="P85" s="46">
        <f t="shared" si="11"/>
        <v>1</v>
      </c>
    </row>
    <row r="86" spans="1:16" ht="11.25">
      <c r="A86" s="5"/>
      <c r="B86" s="40" t="s">
        <v>2</v>
      </c>
      <c r="C86" s="40">
        <f>SUM('By Lot'!C601,'By Lot'!C617,'By Lot'!C633,'By Lot'!C649,'By Lot'!C681,'By Lot'!C697,'By Lot'!C713)</f>
        <v>55</v>
      </c>
      <c r="D86" s="41">
        <f>SUM('By Lot'!D601,'By Lot'!D617,'By Lot'!D633,'By Lot'!D649,'By Lot'!D681,'By Lot'!D697,'By Lot'!D713)</f>
        <v>0</v>
      </c>
      <c r="E86" s="42">
        <f>SUM('By Lot'!E601,'By Lot'!E617,'By Lot'!E633,'By Lot'!E649,'By Lot'!E681,'By Lot'!E697,'By Lot'!E713)</f>
        <v>0</v>
      </c>
      <c r="F86" s="42">
        <f>SUM('By Lot'!F601,'By Lot'!F617,'By Lot'!F633,'By Lot'!F649,'By Lot'!F681,'By Lot'!F697,'By Lot'!F713)</f>
        <v>0</v>
      </c>
      <c r="G86" s="42">
        <f>SUM('By Lot'!G601,'By Lot'!G617,'By Lot'!G633,'By Lot'!G649,'By Lot'!G681,'By Lot'!G697,'By Lot'!G713)</f>
        <v>0</v>
      </c>
      <c r="H86" s="42">
        <f>SUM('By Lot'!H601,'By Lot'!H617,'By Lot'!H633,'By Lot'!H649,'By Lot'!H681,'By Lot'!H697,'By Lot'!H713)</f>
        <v>0</v>
      </c>
      <c r="I86" s="42">
        <f>SUM('By Lot'!I601,'By Lot'!I617,'By Lot'!I633,'By Lot'!I649,'By Lot'!I681,'By Lot'!I697,'By Lot'!I713)</f>
        <v>0</v>
      </c>
      <c r="J86" s="42">
        <f>SUM('By Lot'!J601,'By Lot'!J617,'By Lot'!J633,'By Lot'!J649,'By Lot'!J681,'By Lot'!J697,'By Lot'!J713)</f>
        <v>0</v>
      </c>
      <c r="K86" s="42">
        <f>SUM('By Lot'!K601,'By Lot'!K617,'By Lot'!K633,'By Lot'!K649,'By Lot'!K681,'By Lot'!K697,'By Lot'!K713)</f>
        <v>0</v>
      </c>
      <c r="L86" s="42">
        <f>SUM('By Lot'!L601,'By Lot'!L617,'By Lot'!L633,'By Lot'!L649,'By Lot'!L681,'By Lot'!L697,'By Lot'!L713)</f>
        <v>0</v>
      </c>
      <c r="M86" s="43">
        <f>SUM('By Lot'!M601,'By Lot'!M617,'By Lot'!M633,'By Lot'!M649,'By Lot'!M681,'By Lot'!M697,'By Lot'!M713)</f>
        <v>0</v>
      </c>
      <c r="N86" s="44">
        <f t="shared" si="9"/>
        <v>0</v>
      </c>
      <c r="O86" s="45">
        <f t="shared" si="10"/>
        <v>55</v>
      </c>
      <c r="P86" s="46">
        <f t="shared" si="11"/>
        <v>1</v>
      </c>
    </row>
    <row r="87" spans="1:16" ht="11.25">
      <c r="A87" s="5"/>
      <c r="B87" s="40" t="s">
        <v>489</v>
      </c>
      <c r="C87" s="40">
        <f>SUM('By Lot'!C602,'By Lot'!C618,'By Lot'!C634,'By Lot'!C650,'By Lot'!C682,'By Lot'!C698,'By Lot'!C714)</f>
        <v>49</v>
      </c>
      <c r="D87" s="41">
        <f>SUM('By Lot'!D602,'By Lot'!D618,'By Lot'!D634,'By Lot'!D650,'By Lot'!D682,'By Lot'!D698,'By Lot'!D714)</f>
        <v>31</v>
      </c>
      <c r="E87" s="42">
        <f>SUM('By Lot'!E602,'By Lot'!E618,'By Lot'!E634,'By Lot'!E650,'By Lot'!E682,'By Lot'!E698,'By Lot'!E714)</f>
        <v>13</v>
      </c>
      <c r="F87" s="42">
        <f>SUM('By Lot'!F602,'By Lot'!F618,'By Lot'!F634,'By Lot'!F650,'By Lot'!F682,'By Lot'!F698,'By Lot'!F714)</f>
        <v>4</v>
      </c>
      <c r="G87" s="42">
        <f>SUM('By Lot'!G602,'By Lot'!G618,'By Lot'!G634,'By Lot'!G650,'By Lot'!G682,'By Lot'!G698,'By Lot'!G714)</f>
        <v>3</v>
      </c>
      <c r="H87" s="42">
        <f>SUM('By Lot'!H602,'By Lot'!H618,'By Lot'!H634,'By Lot'!H650,'By Lot'!H682,'By Lot'!H698,'By Lot'!H714)</f>
        <v>5</v>
      </c>
      <c r="I87" s="42">
        <f>SUM('By Lot'!I602,'By Lot'!I618,'By Lot'!I634,'By Lot'!I650,'By Lot'!I682,'By Lot'!I698,'By Lot'!I714)</f>
        <v>7</v>
      </c>
      <c r="J87" s="42">
        <f>SUM('By Lot'!J602,'By Lot'!J618,'By Lot'!J634,'By Lot'!J650,'By Lot'!J682,'By Lot'!J698,'By Lot'!J714)</f>
        <v>5</v>
      </c>
      <c r="K87" s="42">
        <f>SUM('By Lot'!K602,'By Lot'!K618,'By Lot'!K634,'By Lot'!K650,'By Lot'!K682,'By Lot'!K698,'By Lot'!K714)</f>
        <v>6</v>
      </c>
      <c r="L87" s="42">
        <f>SUM('By Lot'!L602,'By Lot'!L618,'By Lot'!L634,'By Lot'!L650,'By Lot'!L682,'By Lot'!L698,'By Lot'!L714)</f>
        <v>13</v>
      </c>
      <c r="M87" s="43">
        <f>SUM('By Lot'!M602,'By Lot'!M618,'By Lot'!M634,'By Lot'!M650,'By Lot'!M682,'By Lot'!M698,'By Lot'!M714)</f>
        <v>10</v>
      </c>
      <c r="N87" s="44">
        <f t="shared" si="9"/>
        <v>3</v>
      </c>
      <c r="O87" s="45">
        <f t="shared" si="10"/>
        <v>46</v>
      </c>
      <c r="P87" s="46">
        <f t="shared" si="11"/>
        <v>0.9387755102040817</v>
      </c>
    </row>
    <row r="88" spans="1:16" ht="11.25">
      <c r="A88" s="5"/>
      <c r="B88" s="40" t="s">
        <v>3</v>
      </c>
      <c r="C88" s="40">
        <f>SUM('By Lot'!C603,'By Lot'!C619,'By Lot'!C635,'By Lot'!C651,'By Lot'!C683,'By Lot'!C699,'By Lot'!C715)</f>
        <v>9</v>
      </c>
      <c r="D88" s="41">
        <f>SUM('By Lot'!D603,'By Lot'!D619,'By Lot'!D635,'By Lot'!D651,'By Lot'!D683,'By Lot'!D699,'By Lot'!D715)</f>
        <v>5</v>
      </c>
      <c r="E88" s="42">
        <f>SUM('By Lot'!E603,'By Lot'!E619,'By Lot'!E635,'By Lot'!E651,'By Lot'!E683,'By Lot'!E699,'By Lot'!E715)</f>
        <v>5</v>
      </c>
      <c r="F88" s="42">
        <f>SUM('By Lot'!F603,'By Lot'!F619,'By Lot'!F635,'By Lot'!F651,'By Lot'!F683,'By Lot'!F699,'By Lot'!F715)</f>
        <v>5</v>
      </c>
      <c r="G88" s="42">
        <f>SUM('By Lot'!G603,'By Lot'!G619,'By Lot'!G635,'By Lot'!G651,'By Lot'!G683,'By Lot'!G699,'By Lot'!G715)</f>
        <v>5</v>
      </c>
      <c r="H88" s="42">
        <f>SUM('By Lot'!H603,'By Lot'!H619,'By Lot'!H635,'By Lot'!H651,'By Lot'!H683,'By Lot'!H699,'By Lot'!H715)</f>
        <v>6</v>
      </c>
      <c r="I88" s="42">
        <f>SUM('By Lot'!I603,'By Lot'!I619,'By Lot'!I635,'By Lot'!I651,'By Lot'!I683,'By Lot'!I699,'By Lot'!I715)</f>
        <v>6</v>
      </c>
      <c r="J88" s="42">
        <f>SUM('By Lot'!J603,'By Lot'!J619,'By Lot'!J635,'By Lot'!J651,'By Lot'!J683,'By Lot'!J699,'By Lot'!J715)</f>
        <v>5</v>
      </c>
      <c r="K88" s="42">
        <f>SUM('By Lot'!K603,'By Lot'!K619,'By Lot'!K635,'By Lot'!K651,'By Lot'!K683,'By Lot'!K699,'By Lot'!K715)</f>
        <v>6</v>
      </c>
      <c r="L88" s="42">
        <f>SUM('By Lot'!L603,'By Lot'!L619,'By Lot'!L635,'By Lot'!L651,'By Lot'!L683,'By Lot'!L699,'By Lot'!L715)</f>
        <v>5</v>
      </c>
      <c r="M88" s="43">
        <f>SUM('By Lot'!M603,'By Lot'!M619,'By Lot'!M635,'By Lot'!M651,'By Lot'!M683,'By Lot'!M699,'By Lot'!M715)</f>
        <v>5</v>
      </c>
      <c r="N88" s="44">
        <f t="shared" si="9"/>
        <v>5</v>
      </c>
      <c r="O88" s="45">
        <f t="shared" si="10"/>
        <v>4</v>
      </c>
      <c r="P88" s="46">
        <f t="shared" si="11"/>
        <v>0.4444444444444444</v>
      </c>
    </row>
    <row r="89" spans="1:16" ht="11.25">
      <c r="A89" s="5"/>
      <c r="B89" s="40" t="s">
        <v>105</v>
      </c>
      <c r="C89" s="40">
        <f>SUM('By Lot'!C609,'By Lot'!C625,'By Lot'!C641,'By Lot'!C657,'By Lot'!C689,'By Lot'!C705,'By Lot'!C721)</f>
        <v>1</v>
      </c>
      <c r="D89" s="41">
        <f>SUM('By Lot'!D609,'By Lot'!D625,'By Lot'!D641,'By Lot'!D657,'By Lot'!D689,'By Lot'!D705,'By Lot'!D721)</f>
        <v>1</v>
      </c>
      <c r="E89" s="42">
        <f>SUM('By Lot'!E609,'By Lot'!E625,'By Lot'!E641,'By Lot'!E657,'By Lot'!E689,'By Lot'!E705,'By Lot'!E721)</f>
        <v>1</v>
      </c>
      <c r="F89" s="42">
        <f>SUM('By Lot'!F609,'By Lot'!F625,'By Lot'!F641,'By Lot'!F657,'By Lot'!F689,'By Lot'!F705,'By Lot'!F721)</f>
        <v>1</v>
      </c>
      <c r="G89" s="42">
        <f>SUM('By Lot'!G609,'By Lot'!G625,'By Lot'!G641,'By Lot'!G657,'By Lot'!G689,'By Lot'!G705,'By Lot'!G721)</f>
        <v>0</v>
      </c>
      <c r="H89" s="42">
        <f>SUM('By Lot'!H609,'By Lot'!H625,'By Lot'!H641,'By Lot'!H657,'By Lot'!H689,'By Lot'!H705,'By Lot'!H721)</f>
        <v>1</v>
      </c>
      <c r="I89" s="42">
        <f>SUM('By Lot'!I609,'By Lot'!I625,'By Lot'!I641,'By Lot'!I657,'By Lot'!I689,'By Lot'!I705,'By Lot'!I721)</f>
        <v>0</v>
      </c>
      <c r="J89" s="42">
        <f>SUM('By Lot'!J609,'By Lot'!J625,'By Lot'!J641,'By Lot'!J657,'By Lot'!J689,'By Lot'!J705,'By Lot'!J721)</f>
        <v>0</v>
      </c>
      <c r="K89" s="42">
        <f>SUM('By Lot'!K609,'By Lot'!K625,'By Lot'!K641,'By Lot'!K657,'By Lot'!K689,'By Lot'!K705,'By Lot'!K721)</f>
        <v>0</v>
      </c>
      <c r="L89" s="42">
        <f>SUM('By Lot'!L609,'By Lot'!L625,'By Lot'!L641,'By Lot'!L657,'By Lot'!L689,'By Lot'!L705,'By Lot'!L721)</f>
        <v>1</v>
      </c>
      <c r="M89" s="43">
        <f>SUM('By Lot'!M609,'By Lot'!M625,'By Lot'!M641,'By Lot'!M657,'By Lot'!M689,'By Lot'!M705,'By Lot'!M721)</f>
        <v>1</v>
      </c>
      <c r="N89" s="44">
        <f t="shared" si="9"/>
        <v>0</v>
      </c>
      <c r="O89" s="45">
        <f t="shared" si="10"/>
        <v>1</v>
      </c>
      <c r="P89" s="46">
        <f t="shared" si="11"/>
        <v>1</v>
      </c>
    </row>
    <row r="90" spans="1:16" ht="11.25">
      <c r="A90" s="5"/>
      <c r="B90" s="40" t="s">
        <v>109</v>
      </c>
      <c r="C90" s="40">
        <f>SUM('By Lot'!C610,'By Lot'!C626,'By Lot'!C642,'By Lot'!C658,'By Lot'!C690,'By Lot'!C706,'By Lot'!C722)</f>
        <v>15</v>
      </c>
      <c r="D90" s="41">
        <f>SUM('By Lot'!D610,'By Lot'!D626,'By Lot'!D642,'By Lot'!D658,'By Lot'!D690,'By Lot'!D706,'By Lot'!D722)</f>
        <v>14</v>
      </c>
      <c r="E90" s="42">
        <f>SUM('By Lot'!E610,'By Lot'!E626,'By Lot'!E642,'By Lot'!E658,'By Lot'!E690,'By Lot'!E706,'By Lot'!E722)</f>
        <v>13</v>
      </c>
      <c r="F90" s="42">
        <f>SUM('By Lot'!F610,'By Lot'!F626,'By Lot'!F642,'By Lot'!F658,'By Lot'!F690,'By Lot'!F706,'By Lot'!F722)</f>
        <v>8</v>
      </c>
      <c r="G90" s="42">
        <f>SUM('By Lot'!G610,'By Lot'!G626,'By Lot'!G642,'By Lot'!G658,'By Lot'!G690,'By Lot'!G706,'By Lot'!G722)</f>
        <v>6</v>
      </c>
      <c r="H90" s="42">
        <f>SUM('By Lot'!H610,'By Lot'!H626,'By Lot'!H642,'By Lot'!H658,'By Lot'!H690,'By Lot'!H706,'By Lot'!H722)</f>
        <v>6</v>
      </c>
      <c r="I90" s="42">
        <f>SUM('By Lot'!I610,'By Lot'!I626,'By Lot'!I642,'By Lot'!I658,'By Lot'!I690,'By Lot'!I706,'By Lot'!I722)</f>
        <v>9</v>
      </c>
      <c r="J90" s="42">
        <f>SUM('By Lot'!J610,'By Lot'!J626,'By Lot'!J642,'By Lot'!J658,'By Lot'!J690,'By Lot'!J706,'By Lot'!J722)</f>
        <v>9</v>
      </c>
      <c r="K90" s="42">
        <f>SUM('By Lot'!K610,'By Lot'!K626,'By Lot'!K642,'By Lot'!K658,'By Lot'!K690,'By Lot'!K706,'By Lot'!K722)</f>
        <v>11</v>
      </c>
      <c r="L90" s="42">
        <f>SUM('By Lot'!L610,'By Lot'!L626,'By Lot'!L642,'By Lot'!L658,'By Lot'!L690,'By Lot'!L706,'By Lot'!L722)</f>
        <v>14</v>
      </c>
      <c r="M90" s="43">
        <f>SUM('By Lot'!M610,'By Lot'!M626,'By Lot'!M642,'By Lot'!M658,'By Lot'!M690,'By Lot'!M706,'By Lot'!M722)</f>
        <v>13</v>
      </c>
      <c r="N90" s="44">
        <f t="shared" si="9"/>
        <v>6</v>
      </c>
      <c r="O90" s="45">
        <f t="shared" si="10"/>
        <v>9</v>
      </c>
      <c r="P90" s="46">
        <f t="shared" si="11"/>
        <v>0.6</v>
      </c>
    </row>
    <row r="91" spans="1:16" ht="11.25">
      <c r="A91" s="5"/>
      <c r="B91" s="40" t="s">
        <v>285</v>
      </c>
      <c r="C91" s="40">
        <f>SUM('By Lot'!C611,'By Lot'!C627,'By Lot'!C643,'By Lot'!C659,'By Lot'!C691,'By Lot'!C707,'By Lot'!C723)</f>
        <v>2</v>
      </c>
      <c r="D91" s="41">
        <f>SUM('By Lot'!D611,'By Lot'!D627,'By Lot'!D643,'By Lot'!D659,'By Lot'!D691,'By Lot'!D707,'By Lot'!D723)</f>
        <v>1</v>
      </c>
      <c r="E91" s="42">
        <f>SUM('By Lot'!E611,'By Lot'!E627,'By Lot'!E643,'By Lot'!E659,'By Lot'!E691,'By Lot'!E707,'By Lot'!E723)</f>
        <v>1</v>
      </c>
      <c r="F91" s="42">
        <f>SUM('By Lot'!F611,'By Lot'!F627,'By Lot'!F643,'By Lot'!F659,'By Lot'!F691,'By Lot'!F707,'By Lot'!F723)</f>
        <v>0</v>
      </c>
      <c r="G91" s="42">
        <f>SUM('By Lot'!G611,'By Lot'!G627,'By Lot'!G643,'By Lot'!G659,'By Lot'!G691,'By Lot'!G707,'By Lot'!G723)</f>
        <v>1</v>
      </c>
      <c r="H91" s="42">
        <f>SUM('By Lot'!H611,'By Lot'!H627,'By Lot'!H643,'By Lot'!H659,'By Lot'!H691,'By Lot'!H707,'By Lot'!H723)</f>
        <v>1</v>
      </c>
      <c r="I91" s="42">
        <f>SUM('By Lot'!I611,'By Lot'!I627,'By Lot'!I643,'By Lot'!I659,'By Lot'!I691,'By Lot'!I707,'By Lot'!I723)</f>
        <v>1</v>
      </c>
      <c r="J91" s="42">
        <f>SUM('By Lot'!J611,'By Lot'!J627,'By Lot'!J643,'By Lot'!J659,'By Lot'!J691,'By Lot'!J707,'By Lot'!J723)</f>
        <v>1</v>
      </c>
      <c r="K91" s="42">
        <f>SUM('By Lot'!K611,'By Lot'!K627,'By Lot'!K643,'By Lot'!K659,'By Lot'!K691,'By Lot'!K707,'By Lot'!K723)</f>
        <v>1</v>
      </c>
      <c r="L91" s="42">
        <f>SUM('By Lot'!L611,'By Lot'!L627,'By Lot'!L643,'By Lot'!L659,'By Lot'!L691,'By Lot'!L707,'By Lot'!L723)</f>
        <v>1</v>
      </c>
      <c r="M91" s="43">
        <f>SUM('By Lot'!M611,'By Lot'!M627,'By Lot'!M643,'By Lot'!M659,'By Lot'!M691,'By Lot'!M707,'By Lot'!M723)</f>
        <v>1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286</v>
      </c>
      <c r="C92" s="40">
        <f>SUM('By Lot'!C612,'By Lot'!C628,'By Lot'!C644,'By Lot'!C660,'By Lot'!C692,'By Lot'!C708,'By Lot'!C724)</f>
        <v>6</v>
      </c>
      <c r="D92" s="41">
        <f>SUM('By Lot'!D612,'By Lot'!D628,'By Lot'!D644,'By Lot'!D660,'By Lot'!D692,'By Lot'!D708,'By Lot'!D724)</f>
        <v>2</v>
      </c>
      <c r="E92" s="42">
        <f>SUM('By Lot'!E612,'By Lot'!E628,'By Lot'!E644,'By Lot'!E660,'By Lot'!E692,'By Lot'!E708,'By Lot'!E724)</f>
        <v>4</v>
      </c>
      <c r="F92" s="42">
        <f>SUM('By Lot'!F612,'By Lot'!F628,'By Lot'!F644,'By Lot'!F660,'By Lot'!F692,'By Lot'!F708,'By Lot'!F724)</f>
        <v>4</v>
      </c>
      <c r="G92" s="42">
        <f>SUM('By Lot'!G612,'By Lot'!G628,'By Lot'!G644,'By Lot'!G660,'By Lot'!G692,'By Lot'!G708,'By Lot'!G724)</f>
        <v>3</v>
      </c>
      <c r="H92" s="42">
        <f>SUM('By Lot'!H612,'By Lot'!H628,'By Lot'!H644,'By Lot'!H660,'By Lot'!H692,'By Lot'!H708,'By Lot'!H724)</f>
        <v>5</v>
      </c>
      <c r="I92" s="42">
        <f>SUM('By Lot'!I612,'By Lot'!I628,'By Lot'!I644,'By Lot'!I660,'By Lot'!I692,'By Lot'!I708,'By Lot'!I724)</f>
        <v>2</v>
      </c>
      <c r="J92" s="42">
        <f>SUM('By Lot'!J612,'By Lot'!J628,'By Lot'!J644,'By Lot'!J660,'By Lot'!J692,'By Lot'!J708,'By Lot'!J724)</f>
        <v>3</v>
      </c>
      <c r="K92" s="42">
        <f>SUM('By Lot'!K612,'By Lot'!K628,'By Lot'!K644,'By Lot'!K660,'By Lot'!K692,'By Lot'!K708,'By Lot'!K724)</f>
        <v>3</v>
      </c>
      <c r="L92" s="42">
        <f>SUM('By Lot'!L612,'By Lot'!L628,'By Lot'!L644,'By Lot'!L660,'By Lot'!L692,'By Lot'!L708,'By Lot'!L724)</f>
        <v>2</v>
      </c>
      <c r="M92" s="43">
        <f>SUM('By Lot'!M612,'By Lot'!M628,'By Lot'!M644,'By Lot'!M660,'By Lot'!M692,'By Lot'!M708,'By Lot'!M724)</f>
        <v>2</v>
      </c>
      <c r="N92" s="44">
        <f t="shared" si="9"/>
        <v>2</v>
      </c>
      <c r="O92" s="45">
        <f t="shared" si="10"/>
        <v>4</v>
      </c>
      <c r="P92" s="46">
        <f t="shared" si="11"/>
        <v>0.6666666666666666</v>
      </c>
    </row>
    <row r="93" spans="1:16" ht="11.25">
      <c r="A93" s="5"/>
      <c r="B93" s="40" t="s">
        <v>4</v>
      </c>
      <c r="C93" s="40">
        <f>SUM('By Lot'!C613,'By Lot'!C629,'By Lot'!C645,'By Lot'!C661,'By Lot'!C693,'By Lot'!C709,'By Lot'!C725)</f>
        <v>8</v>
      </c>
      <c r="D93" s="41">
        <f>SUM('By Lot'!D613,'By Lot'!D629,'By Lot'!D645,'By Lot'!D661,'By Lot'!D693,'By Lot'!D709,'By Lot'!D725)</f>
        <v>5</v>
      </c>
      <c r="E93" s="42">
        <f>SUM('By Lot'!E613,'By Lot'!E629,'By Lot'!E645,'By Lot'!E661,'By Lot'!E693,'By Lot'!E709,'By Lot'!E725)</f>
        <v>5</v>
      </c>
      <c r="F93" s="42">
        <f>SUM('By Lot'!F613,'By Lot'!F629,'By Lot'!F645,'By Lot'!F661,'By Lot'!F693,'By Lot'!F709,'By Lot'!F725)</f>
        <v>4</v>
      </c>
      <c r="G93" s="42">
        <f>SUM('By Lot'!G613,'By Lot'!G629,'By Lot'!G645,'By Lot'!G661,'By Lot'!G693,'By Lot'!G709,'By Lot'!G725)</f>
        <v>4</v>
      </c>
      <c r="H93" s="42">
        <f>SUM('By Lot'!H613,'By Lot'!H629,'By Lot'!H645,'By Lot'!H661,'By Lot'!H693,'By Lot'!H709,'By Lot'!H725)</f>
        <v>4</v>
      </c>
      <c r="I93" s="42">
        <f>SUM('By Lot'!I613,'By Lot'!I629,'By Lot'!I645,'By Lot'!I661,'By Lot'!I693,'By Lot'!I709,'By Lot'!I725)</f>
        <v>2</v>
      </c>
      <c r="J93" s="42">
        <f>SUM('By Lot'!J613,'By Lot'!J629,'By Lot'!J645,'By Lot'!J661,'By Lot'!J693,'By Lot'!J709,'By Lot'!J725)</f>
        <v>3</v>
      </c>
      <c r="K93" s="42">
        <f>SUM('By Lot'!K613,'By Lot'!K629,'By Lot'!K645,'By Lot'!K661,'By Lot'!K693,'By Lot'!K709,'By Lot'!K725)</f>
        <v>1</v>
      </c>
      <c r="L93" s="42">
        <f>SUM('By Lot'!L613,'By Lot'!L629,'By Lot'!L645,'By Lot'!L661,'By Lot'!L693,'By Lot'!L709,'By Lot'!L725)</f>
        <v>3</v>
      </c>
      <c r="M93" s="43">
        <f>SUM('By Lot'!M613,'By Lot'!M629,'By Lot'!M645,'By Lot'!M661,'By Lot'!M693,'By Lot'!M709,'By Lot'!M725)</f>
        <v>5</v>
      </c>
      <c r="N93" s="44">
        <f t="shared" si="9"/>
        <v>1</v>
      </c>
      <c r="O93" s="45">
        <f t="shared" si="10"/>
        <v>7</v>
      </c>
      <c r="P93" s="46">
        <f t="shared" si="11"/>
        <v>0.875</v>
      </c>
    </row>
    <row r="94" spans="1:16" ht="11.25">
      <c r="A94" s="47"/>
      <c r="B94" s="48" t="s">
        <v>5</v>
      </c>
      <c r="C94" s="48">
        <f aca="true" t="shared" si="13" ref="C94:M94">SUM(C84:C93)</f>
        <v>533</v>
      </c>
      <c r="D94" s="49">
        <f t="shared" si="13"/>
        <v>272</v>
      </c>
      <c r="E94" s="50">
        <f t="shared" si="13"/>
        <v>159</v>
      </c>
      <c r="F94" s="50">
        <f t="shared" si="13"/>
        <v>57</v>
      </c>
      <c r="G94" s="50">
        <f t="shared" si="13"/>
        <v>33</v>
      </c>
      <c r="H94" s="50">
        <f t="shared" si="13"/>
        <v>41</v>
      </c>
      <c r="I94" s="50">
        <f t="shared" si="13"/>
        <v>45</v>
      </c>
      <c r="J94" s="50">
        <f t="shared" si="13"/>
        <v>50</v>
      </c>
      <c r="K94" s="50">
        <f t="shared" si="13"/>
        <v>70</v>
      </c>
      <c r="L94" s="50">
        <f t="shared" si="13"/>
        <v>123</v>
      </c>
      <c r="M94" s="51">
        <f t="shared" si="13"/>
        <v>154</v>
      </c>
      <c r="N94" s="52">
        <f t="shared" si="9"/>
        <v>33</v>
      </c>
      <c r="O94" s="53">
        <f t="shared" si="10"/>
        <v>500</v>
      </c>
      <c r="P94" s="54">
        <f t="shared" si="11"/>
        <v>0.9380863039399625</v>
      </c>
    </row>
    <row r="95" spans="1:16" ht="11.25">
      <c r="A95" s="39" t="s">
        <v>249</v>
      </c>
      <c r="B95" s="40" t="s">
        <v>0</v>
      </c>
      <c r="C95" s="40">
        <f>SUM('By Lot'!C663,'By Lot'!C727,'By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Lot'!C1047)</f>
        <v>120</v>
      </c>
      <c r="D95" s="41">
        <f>SUM('By Lot'!D663,'By Lot'!D727,'By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Lot'!D1047)</f>
        <v>91</v>
      </c>
      <c r="E95" s="42">
        <f>SUM('By Lot'!E663,'By Lot'!E727,'By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Lot'!E1047)</f>
        <v>68</v>
      </c>
      <c r="F95" s="42">
        <f>SUM('By Lot'!F663,'By Lot'!F727,'By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Lot'!F1047)</f>
        <v>53</v>
      </c>
      <c r="G95" s="42">
        <f>SUM('By Lot'!G663,'By Lot'!G727,'By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Lot'!G1047)</f>
        <v>43</v>
      </c>
      <c r="H95" s="42">
        <f>SUM('By Lot'!H663,'By Lot'!H727,'By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Lot'!H1047)</f>
        <v>40</v>
      </c>
      <c r="I95" s="42">
        <f>SUM('By Lot'!I663,'By Lot'!I727,'By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Lot'!I1047)</f>
        <v>39</v>
      </c>
      <c r="J95" s="42">
        <f>SUM('By Lot'!J663,'By Lot'!J727,'By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Lot'!J1047)</f>
        <v>41</v>
      </c>
      <c r="K95" s="42">
        <f>SUM('By Lot'!K663,'By Lot'!K727,'By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Lot'!K1047)</f>
        <v>42</v>
      </c>
      <c r="L95" s="42">
        <f>SUM('By Lot'!L663,'By Lot'!L727,'By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Lot'!L1047)</f>
        <v>43</v>
      </c>
      <c r="M95" s="43">
        <f>SUM('By Lot'!M663,'By Lot'!M727,'By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Lot'!M1047)</f>
        <v>55</v>
      </c>
      <c r="N95" s="44">
        <f t="shared" si="9"/>
        <v>39</v>
      </c>
      <c r="O95" s="45">
        <f t="shared" si="10"/>
        <v>81</v>
      </c>
      <c r="P95" s="46">
        <f t="shared" si="11"/>
        <v>0.675</v>
      </c>
    </row>
    <row r="96" spans="1:16" ht="11.25">
      <c r="A96" s="5" t="s">
        <v>236</v>
      </c>
      <c r="B96" s="40" t="s">
        <v>1</v>
      </c>
      <c r="C96" s="40">
        <f>SUM('By Lot'!C664,'By Lot'!C728,'By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Lot'!C1048)</f>
        <v>894</v>
      </c>
      <c r="D96" s="41">
        <f>SUM('By Lot'!D664,'By Lot'!D728,'By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Lot'!D1048)</f>
        <v>602</v>
      </c>
      <c r="E96" s="42">
        <f>SUM('By Lot'!E664,'By Lot'!E728,'By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Lot'!E1048)</f>
        <v>405</v>
      </c>
      <c r="F96" s="42">
        <f>SUM('By Lot'!F664,'By Lot'!F728,'By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Lot'!F1048)</f>
        <v>282</v>
      </c>
      <c r="G96" s="42">
        <f>SUM('By Lot'!G664,'By Lot'!G728,'By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Lot'!G1048)</f>
        <v>202</v>
      </c>
      <c r="H96" s="42">
        <f>SUM('By Lot'!H664,'By Lot'!H728,'By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Lot'!H1048)</f>
        <v>215</v>
      </c>
      <c r="I96" s="42">
        <f>SUM('By Lot'!I664,'By Lot'!I728,'By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Lot'!I1048)</f>
        <v>245</v>
      </c>
      <c r="J96" s="42">
        <f>SUM('By Lot'!J664,'By Lot'!J728,'By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Lot'!J1048)</f>
        <v>224</v>
      </c>
      <c r="K96" s="42">
        <f>SUM('By Lot'!K664,'By Lot'!K728,'By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Lot'!K1048)</f>
        <v>245</v>
      </c>
      <c r="L96" s="42">
        <f>SUM('By Lot'!L664,'By Lot'!L728,'By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Lot'!L1048)</f>
        <v>323</v>
      </c>
      <c r="M96" s="43">
        <f>SUM('By Lot'!M664,'By Lot'!M728,'By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Lot'!M1048)</f>
        <v>463</v>
      </c>
      <c r="N96" s="44">
        <f t="shared" si="9"/>
        <v>202</v>
      </c>
      <c r="O96" s="45">
        <f t="shared" si="10"/>
        <v>692</v>
      </c>
      <c r="P96" s="46">
        <f t="shared" si="11"/>
        <v>0.7740492170022372</v>
      </c>
    </row>
    <row r="97" spans="1:16" ht="11.25">
      <c r="A97" s="5"/>
      <c r="B97" s="40" t="s">
        <v>2</v>
      </c>
      <c r="C97" s="40">
        <f>SUM('By Lot'!C665,'By Lot'!C729,'By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Lot'!C1049)</f>
        <v>1913</v>
      </c>
      <c r="D97" s="41">
        <f>SUM('By Lot'!D665,'By Lot'!D729,'By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Lot'!D1049)</f>
        <v>1350</v>
      </c>
      <c r="E97" s="42">
        <f>SUM('By Lot'!E665,'By Lot'!E729,'By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Lot'!E1049)</f>
        <v>895</v>
      </c>
      <c r="F97" s="42">
        <f>SUM('By Lot'!F665,'By Lot'!F729,'By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Lot'!F1049)</f>
        <v>561</v>
      </c>
      <c r="G97" s="42">
        <f>SUM('By Lot'!G665,'By Lot'!G729,'By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Lot'!G1049)</f>
        <v>378</v>
      </c>
      <c r="H97" s="42">
        <f>SUM('By Lot'!H665,'By Lot'!H729,'By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Lot'!H1049)</f>
        <v>308</v>
      </c>
      <c r="I97" s="42">
        <f>SUM('By Lot'!I665,'By Lot'!I729,'By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Lot'!I1049)</f>
        <v>320</v>
      </c>
      <c r="J97" s="42">
        <f>SUM('By Lot'!J665,'By Lot'!J729,'By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Lot'!J1049)</f>
        <v>338</v>
      </c>
      <c r="K97" s="42">
        <f>SUM('By Lot'!K665,'By Lot'!K729,'By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Lot'!K1049)</f>
        <v>462</v>
      </c>
      <c r="L97" s="42">
        <f>SUM('By Lot'!L665,'By Lot'!L729,'By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Lot'!L1049)</f>
        <v>660</v>
      </c>
      <c r="M97" s="43">
        <f>SUM('By Lot'!M665,'By Lot'!M729,'By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Lot'!M1049)</f>
        <v>820</v>
      </c>
      <c r="N97" s="44">
        <f t="shared" si="9"/>
        <v>308</v>
      </c>
      <c r="O97" s="45">
        <f t="shared" si="10"/>
        <v>1605</v>
      </c>
      <c r="P97" s="46">
        <f t="shared" si="11"/>
        <v>0.8389963408259279</v>
      </c>
    </row>
    <row r="98" spans="1:16" ht="11.25">
      <c r="A98" s="5"/>
      <c r="B98" s="40" t="s">
        <v>489</v>
      </c>
      <c r="C98" s="40">
        <f>SUM('By Lot'!C666,'By Lot'!C730,'By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Lot'!C1050)</f>
        <v>141</v>
      </c>
      <c r="D98" s="41">
        <f>SUM('By Lot'!D666,'By Lot'!D730,'By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Lot'!D1050)</f>
        <v>118</v>
      </c>
      <c r="E98" s="42">
        <f>SUM('By Lot'!E666,'By Lot'!E730,'By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Lot'!E1050)</f>
        <v>101</v>
      </c>
      <c r="F98" s="42">
        <f>SUM('By Lot'!F666,'By Lot'!F730,'By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Lot'!F1050)</f>
        <v>80</v>
      </c>
      <c r="G98" s="42">
        <f>SUM('By Lot'!G666,'By Lot'!G730,'By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Lot'!G1050)</f>
        <v>71</v>
      </c>
      <c r="H98" s="42">
        <f>SUM('By Lot'!H666,'By Lot'!H730,'By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Lot'!H1050)</f>
        <v>74</v>
      </c>
      <c r="I98" s="42">
        <f>SUM('By Lot'!I666,'By Lot'!I730,'By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Lot'!I1050)</f>
        <v>76</v>
      </c>
      <c r="J98" s="42">
        <f>SUM('By Lot'!J666,'By Lot'!J730,'By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Lot'!J1050)</f>
        <v>79</v>
      </c>
      <c r="K98" s="42">
        <f>SUM('By Lot'!K666,'By Lot'!K730,'By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Lot'!K1050)</f>
        <v>79</v>
      </c>
      <c r="L98" s="42">
        <f>SUM('By Lot'!L666,'By Lot'!L730,'By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Lot'!L1050)</f>
        <v>79</v>
      </c>
      <c r="M98" s="43">
        <f>SUM('By Lot'!M666,'By Lot'!M730,'By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Lot'!M1050)</f>
        <v>84</v>
      </c>
      <c r="N98" s="44">
        <f t="shared" si="9"/>
        <v>71</v>
      </c>
      <c r="O98" s="45">
        <f t="shared" si="10"/>
        <v>70</v>
      </c>
      <c r="P98" s="46">
        <f t="shared" si="11"/>
        <v>0.49645390070921985</v>
      </c>
    </row>
    <row r="99" spans="1:16" ht="11.25">
      <c r="A99" s="5"/>
      <c r="B99" s="40" t="s">
        <v>3</v>
      </c>
      <c r="C99" s="40">
        <f>SUM('By Lot'!C667,'By Lot'!C731,'By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Lot'!C1051)</f>
        <v>13</v>
      </c>
      <c r="D99" s="41">
        <f>SUM('By Lot'!D667,'By Lot'!D731,'By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Lot'!D1051)</f>
        <v>9</v>
      </c>
      <c r="E99" s="42">
        <f>SUM('By Lot'!E667,'By Lot'!E731,'By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Lot'!E1051)</f>
        <v>10</v>
      </c>
      <c r="F99" s="42">
        <f>SUM('By Lot'!F667,'By Lot'!F731,'By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Lot'!F1051)</f>
        <v>6</v>
      </c>
      <c r="G99" s="42">
        <f>SUM('By Lot'!G667,'By Lot'!G731,'By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Lot'!G1051)</f>
        <v>6</v>
      </c>
      <c r="H99" s="42">
        <f>SUM('By Lot'!H667,'By Lot'!H731,'By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Lot'!H1051)</f>
        <v>7</v>
      </c>
      <c r="I99" s="42">
        <f>SUM('By Lot'!I667,'By Lot'!I731,'By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Lot'!I1051)</f>
        <v>8</v>
      </c>
      <c r="J99" s="42">
        <f>SUM('By Lot'!J667,'By Lot'!J731,'By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Lot'!J1051)</f>
        <v>6</v>
      </c>
      <c r="K99" s="42">
        <f>SUM('By Lot'!K667,'By Lot'!K731,'By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Lot'!K1051)</f>
        <v>5</v>
      </c>
      <c r="L99" s="42">
        <f>SUM('By Lot'!L667,'By Lot'!L731,'By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Lot'!L1051)</f>
        <v>5</v>
      </c>
      <c r="M99" s="43">
        <f>SUM('By Lot'!M667,'By Lot'!M731,'By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Lot'!M1051)</f>
        <v>8</v>
      </c>
      <c r="N99" s="44">
        <f t="shared" si="9"/>
        <v>5</v>
      </c>
      <c r="O99" s="45">
        <f t="shared" si="10"/>
        <v>8</v>
      </c>
      <c r="P99" s="46">
        <f t="shared" si="11"/>
        <v>0.6153846153846154</v>
      </c>
    </row>
    <row r="100" spans="1:16" ht="11.25">
      <c r="A100" s="5"/>
      <c r="B100" s="40" t="s">
        <v>105</v>
      </c>
      <c r="C100" s="40">
        <f>SUM('By Lot'!C673,'By Lot'!C737,'By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Lot'!C1057)</f>
        <v>116</v>
      </c>
      <c r="D100" s="41">
        <f>SUM('By Lot'!D673,'By Lot'!D737,'By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Lot'!D1057)</f>
        <v>54</v>
      </c>
      <c r="E100" s="42">
        <f>SUM('By Lot'!E673,'By Lot'!E737,'By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Lot'!E1057)</f>
        <v>27</v>
      </c>
      <c r="F100" s="42">
        <f>SUM('By Lot'!F673,'By Lot'!F737,'By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Lot'!F1057)</f>
        <v>19</v>
      </c>
      <c r="G100" s="42">
        <f>SUM('By Lot'!G673,'By Lot'!G737,'By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Lot'!G1057)</f>
        <v>18</v>
      </c>
      <c r="H100" s="42">
        <f>SUM('By Lot'!H673,'By Lot'!H737,'By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Lot'!H1057)</f>
        <v>20</v>
      </c>
      <c r="I100" s="42">
        <f>SUM('By Lot'!I673,'By Lot'!I737,'By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Lot'!I1057)</f>
        <v>16</v>
      </c>
      <c r="J100" s="42">
        <f>SUM('By Lot'!J673,'By Lot'!J737,'By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Lot'!J1057)</f>
        <v>20</v>
      </c>
      <c r="K100" s="42">
        <f>SUM('By Lot'!K673,'By Lot'!K737,'By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Lot'!K1057)</f>
        <v>20</v>
      </c>
      <c r="L100" s="42">
        <f>SUM('By Lot'!L673,'By Lot'!L737,'By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Lot'!L1057)</f>
        <v>24</v>
      </c>
      <c r="M100" s="43">
        <f>SUM('By Lot'!M673,'By Lot'!M737,'By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Lot'!M1057)</f>
        <v>28</v>
      </c>
      <c r="N100" s="44">
        <f t="shared" si="9"/>
        <v>16</v>
      </c>
      <c r="O100" s="45">
        <f t="shared" si="10"/>
        <v>100</v>
      </c>
      <c r="P100" s="46">
        <f t="shared" si="11"/>
        <v>0.8620689655172413</v>
      </c>
    </row>
    <row r="101" spans="1:16" ht="11.25">
      <c r="A101" s="5"/>
      <c r="B101" s="40" t="s">
        <v>109</v>
      </c>
      <c r="C101" s="40">
        <f>SUM('By Lot'!C674,'By Lot'!C738,'By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Lot'!C1058)</f>
        <v>47</v>
      </c>
      <c r="D101" s="41">
        <f>SUM('By Lot'!D674,'By Lot'!D738,'By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Lot'!D1058)</f>
        <v>40</v>
      </c>
      <c r="E101" s="42">
        <f>SUM('By Lot'!E674,'By Lot'!E738,'By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Lot'!E1058)</f>
        <v>35</v>
      </c>
      <c r="F101" s="42">
        <f>SUM('By Lot'!F674,'By Lot'!F738,'By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Lot'!F1058)</f>
        <v>33</v>
      </c>
      <c r="G101" s="42">
        <f>SUM('By Lot'!G674,'By Lot'!G738,'By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Lot'!G1058)</f>
        <v>31</v>
      </c>
      <c r="H101" s="42">
        <f>SUM('By Lot'!H674,'By Lot'!H738,'By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Lot'!H1058)</f>
        <v>31</v>
      </c>
      <c r="I101" s="42">
        <f>SUM('By Lot'!I674,'By Lot'!I738,'By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Lot'!I1058)</f>
        <v>33</v>
      </c>
      <c r="J101" s="42">
        <f>SUM('By Lot'!J674,'By Lot'!J738,'By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Lot'!J1058)</f>
        <v>34</v>
      </c>
      <c r="K101" s="42">
        <f>SUM('By Lot'!K674,'By Lot'!K738,'By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Lot'!K1058)</f>
        <v>33</v>
      </c>
      <c r="L101" s="42">
        <f>SUM('By Lot'!L674,'By Lot'!L738,'By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Lot'!L1058)</f>
        <v>32</v>
      </c>
      <c r="M101" s="43">
        <f>SUM('By Lot'!M674,'By Lot'!M738,'By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Lot'!M1058)</f>
        <v>35</v>
      </c>
      <c r="N101" s="44">
        <f t="shared" si="9"/>
        <v>31</v>
      </c>
      <c r="O101" s="45">
        <f t="shared" si="10"/>
        <v>16</v>
      </c>
      <c r="P101" s="46">
        <f t="shared" si="11"/>
        <v>0.3404255319148936</v>
      </c>
    </row>
    <row r="102" spans="1:16" ht="11.25">
      <c r="A102" s="5"/>
      <c r="B102" s="40" t="s">
        <v>285</v>
      </c>
      <c r="C102" s="40">
        <f>SUM('By Lot'!C675,'By Lot'!C739,'By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Lot'!C1059)</f>
        <v>13</v>
      </c>
      <c r="D102" s="41">
        <f>SUM('By Lot'!D675,'By Lot'!D739,'By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Lot'!D1059)</f>
        <v>7</v>
      </c>
      <c r="E102" s="42">
        <f>SUM('By Lot'!E675,'By Lot'!E739,'By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Lot'!E1059)</f>
        <v>8</v>
      </c>
      <c r="F102" s="42">
        <f>SUM('By Lot'!F675,'By Lot'!F739,'By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Lot'!F1059)</f>
        <v>7</v>
      </c>
      <c r="G102" s="42">
        <f>SUM('By Lot'!G675,'By Lot'!G739,'By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Lot'!G1059)</f>
        <v>6</v>
      </c>
      <c r="H102" s="42">
        <f>SUM('By Lot'!H675,'By Lot'!H739,'By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Lot'!H1059)</f>
        <v>6</v>
      </c>
      <c r="I102" s="42">
        <f>SUM('By Lot'!I675,'By Lot'!I739,'By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Lot'!I1059)</f>
        <v>8</v>
      </c>
      <c r="J102" s="42">
        <f>SUM('By Lot'!J675,'By Lot'!J739,'By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Lot'!J1059)</f>
        <v>8</v>
      </c>
      <c r="K102" s="42">
        <f>SUM('By Lot'!K675,'By Lot'!K739,'By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Lot'!K1059)</f>
        <v>8</v>
      </c>
      <c r="L102" s="42">
        <f>SUM('By Lot'!L675,'By Lot'!L739,'By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Lot'!L1059)</f>
        <v>7</v>
      </c>
      <c r="M102" s="43">
        <f>SUM('By Lot'!M675,'By Lot'!M739,'By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Lot'!M1059)</f>
        <v>8</v>
      </c>
      <c r="N102" s="44">
        <f t="shared" si="9"/>
        <v>6</v>
      </c>
      <c r="O102" s="45">
        <f t="shared" si="10"/>
        <v>7</v>
      </c>
      <c r="P102" s="46">
        <f t="shared" si="11"/>
        <v>0.5384615384615384</v>
      </c>
    </row>
    <row r="103" spans="1:16" ht="11.25">
      <c r="A103" s="5"/>
      <c r="B103" s="40" t="s">
        <v>286</v>
      </c>
      <c r="C103" s="40">
        <f>SUM('By Lot'!C676,'By Lot'!C740,'By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Lot'!C1060)</f>
        <v>8</v>
      </c>
      <c r="D103" s="41">
        <f>SUM('By Lot'!D676,'By Lot'!D740,'By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Lot'!D1060)</f>
        <v>7</v>
      </c>
      <c r="E103" s="42">
        <f>SUM('By Lot'!E676,'By Lot'!E740,'By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Lot'!E1060)</f>
        <v>5</v>
      </c>
      <c r="F103" s="42">
        <f>SUM('By Lot'!F676,'By Lot'!F740,'By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Lot'!F1060)</f>
        <v>4</v>
      </c>
      <c r="G103" s="42">
        <f>SUM('By Lot'!G676,'By Lot'!G740,'By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Lot'!G1060)</f>
        <v>4</v>
      </c>
      <c r="H103" s="42">
        <f>SUM('By Lot'!H676,'By Lot'!H740,'By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Lot'!H1060)</f>
        <v>5</v>
      </c>
      <c r="I103" s="42">
        <f>SUM('By Lot'!I676,'By Lot'!I740,'By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Lot'!I1060)</f>
        <v>5</v>
      </c>
      <c r="J103" s="42">
        <f>SUM('By Lot'!J676,'By Lot'!J740,'By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Lot'!J1060)</f>
        <v>3</v>
      </c>
      <c r="K103" s="42">
        <f>SUM('By Lot'!K676,'By Lot'!K740,'By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Lot'!K1060)</f>
        <v>4</v>
      </c>
      <c r="L103" s="42">
        <f>SUM('By Lot'!L676,'By Lot'!L740,'By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Lot'!L1060)</f>
        <v>4</v>
      </c>
      <c r="M103" s="43">
        <f>SUM('By Lot'!M676,'By Lot'!M740,'By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Lot'!M1060)</f>
        <v>4</v>
      </c>
      <c r="N103" s="44">
        <f t="shared" si="9"/>
        <v>3</v>
      </c>
      <c r="O103" s="45">
        <f t="shared" si="10"/>
        <v>5</v>
      </c>
      <c r="P103" s="46">
        <f t="shared" si="11"/>
        <v>0.625</v>
      </c>
    </row>
    <row r="104" spans="1:16" ht="11.25">
      <c r="A104" s="5"/>
      <c r="B104" s="40" t="s">
        <v>4</v>
      </c>
      <c r="C104" s="40">
        <f>SUM('By Lot'!C677,'By Lot'!C741,'By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Lot'!C1061)</f>
        <v>11</v>
      </c>
      <c r="D104" s="41">
        <f>SUM('By Lot'!D677,'By Lot'!D741,'By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Lot'!D1061)</f>
        <v>9</v>
      </c>
      <c r="E104" s="42">
        <f>SUM('By Lot'!E677,'By Lot'!E741,'By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Lot'!E1061)</f>
        <v>8</v>
      </c>
      <c r="F104" s="42">
        <f>SUM('By Lot'!F677,'By Lot'!F741,'By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Lot'!F1061)</f>
        <v>5</v>
      </c>
      <c r="G104" s="42">
        <f>SUM('By Lot'!G677,'By Lot'!G741,'By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Lot'!G1061)</f>
        <v>6</v>
      </c>
      <c r="H104" s="42">
        <f>SUM('By Lot'!H677,'By Lot'!H741,'By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Lot'!H1061)</f>
        <v>5</v>
      </c>
      <c r="I104" s="42">
        <f>SUM('By Lot'!I677,'By Lot'!I741,'By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Lot'!I1061)</f>
        <v>6</v>
      </c>
      <c r="J104" s="42">
        <f>SUM('By Lot'!J677,'By Lot'!J741,'By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Lot'!J1061)</f>
        <v>5</v>
      </c>
      <c r="K104" s="42">
        <f>SUM('By Lot'!K677,'By Lot'!K741,'By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Lot'!K1061)</f>
        <v>6</v>
      </c>
      <c r="L104" s="42">
        <f>SUM('By Lot'!L677,'By Lot'!L741,'By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Lot'!L1061)</f>
        <v>8</v>
      </c>
      <c r="M104" s="43">
        <f>SUM('By Lot'!M677,'By Lot'!M741,'By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Lot'!M1061)</f>
        <v>8</v>
      </c>
      <c r="N104" s="44">
        <f t="shared" si="9"/>
        <v>5</v>
      </c>
      <c r="O104" s="45">
        <f t="shared" si="10"/>
        <v>6</v>
      </c>
      <c r="P104" s="46">
        <f t="shared" si="11"/>
        <v>0.5454545454545454</v>
      </c>
    </row>
    <row r="105" spans="1:16" ht="11.25">
      <c r="A105" s="47"/>
      <c r="B105" s="48" t="s">
        <v>5</v>
      </c>
      <c r="C105" s="48">
        <f aca="true" t="shared" si="14" ref="C105:M105">SUM(C95:C104)</f>
        <v>3276</v>
      </c>
      <c r="D105" s="49">
        <f t="shared" si="14"/>
        <v>2287</v>
      </c>
      <c r="E105" s="50">
        <f t="shared" si="14"/>
        <v>1562</v>
      </c>
      <c r="F105" s="50">
        <f t="shared" si="14"/>
        <v>1050</v>
      </c>
      <c r="G105" s="50">
        <f t="shared" si="14"/>
        <v>765</v>
      </c>
      <c r="H105" s="50">
        <f t="shared" si="14"/>
        <v>711</v>
      </c>
      <c r="I105" s="50">
        <f t="shared" si="14"/>
        <v>756</v>
      </c>
      <c r="J105" s="50">
        <f t="shared" si="14"/>
        <v>758</v>
      </c>
      <c r="K105" s="50">
        <f t="shared" si="14"/>
        <v>904</v>
      </c>
      <c r="L105" s="50">
        <f t="shared" si="14"/>
        <v>1185</v>
      </c>
      <c r="M105" s="51">
        <f t="shared" si="14"/>
        <v>1513</v>
      </c>
      <c r="N105" s="52">
        <f t="shared" si="9"/>
        <v>711</v>
      </c>
      <c r="O105" s="53">
        <f t="shared" si="10"/>
        <v>2565</v>
      </c>
      <c r="P105" s="54">
        <f t="shared" si="11"/>
        <v>0.782967032967033</v>
      </c>
    </row>
    <row r="106" spans="1:16" ht="11.25">
      <c r="A106" s="39" t="s">
        <v>250</v>
      </c>
      <c r="B106" s="40" t="s">
        <v>0</v>
      </c>
      <c r="C106" s="40">
        <f>SUM('By Lot'!C1415,'By Lot'!C1431,'By Lot'!C1447,'By Lot'!C1463,'By Lot'!C1511,'By Lot'!C1527)</f>
        <v>138</v>
      </c>
      <c r="D106" s="41">
        <f>SUM('By Lot'!D1415,'By Lot'!D1431,'By Lot'!D1447,'By Lot'!D1463,'By Lot'!D1511,'By Lot'!D1527)</f>
        <v>75</v>
      </c>
      <c r="E106" s="42">
        <f>SUM('By Lot'!E1415,'By Lot'!E1431,'By Lot'!E1447,'By Lot'!E1463,'By Lot'!E1511,'By Lot'!E1527)</f>
        <v>48</v>
      </c>
      <c r="F106" s="42">
        <f>SUM('By Lot'!F1415,'By Lot'!F1431,'By Lot'!F1447,'By Lot'!F1463,'By Lot'!F1511,'By Lot'!F1527)</f>
        <v>39</v>
      </c>
      <c r="G106" s="42">
        <f>SUM('By Lot'!G1415,'By Lot'!G1431,'By Lot'!G1447,'By Lot'!G1463,'By Lot'!G1511,'By Lot'!G1527)</f>
        <v>38</v>
      </c>
      <c r="H106" s="42">
        <f>SUM('By Lot'!H1415,'By Lot'!H1431,'By Lot'!H1447,'By Lot'!H1463,'By Lot'!H1511,'By Lot'!H1527)</f>
        <v>35</v>
      </c>
      <c r="I106" s="42">
        <f>SUM('By Lot'!I1415,'By Lot'!I1431,'By Lot'!I1447,'By Lot'!I1463,'By Lot'!I1511,'By Lot'!I1527)</f>
        <v>31</v>
      </c>
      <c r="J106" s="42">
        <f>SUM('By Lot'!J1415,'By Lot'!J1431,'By Lot'!J1447,'By Lot'!J1463,'By Lot'!J1511,'By Lot'!J1527)</f>
        <v>27</v>
      </c>
      <c r="K106" s="42">
        <f>SUM('By Lot'!K1415,'By Lot'!K1431,'By Lot'!K1447,'By Lot'!K1463,'By Lot'!K1511,'By Lot'!K1527)</f>
        <v>31</v>
      </c>
      <c r="L106" s="42">
        <f>SUM('By Lot'!L1415,'By Lot'!L1431,'By Lot'!L1447,'By Lot'!L1463,'By Lot'!L1511,'By Lot'!L1527)</f>
        <v>32</v>
      </c>
      <c r="M106" s="43">
        <f>SUM('By Lot'!M1415,'By Lot'!M1431,'By Lot'!M1447,'By Lot'!M1463,'By Lot'!M1511,'By Lot'!M1527)</f>
        <v>44</v>
      </c>
      <c r="N106" s="44">
        <f t="shared" si="9"/>
        <v>27</v>
      </c>
      <c r="O106" s="45">
        <f t="shared" si="10"/>
        <v>111</v>
      </c>
      <c r="P106" s="46">
        <f t="shared" si="11"/>
        <v>0.8043478260869565</v>
      </c>
    </row>
    <row r="107" spans="1:16" ht="11.25">
      <c r="A107" s="5" t="s">
        <v>255</v>
      </c>
      <c r="B107" s="40" t="s">
        <v>1</v>
      </c>
      <c r="C107" s="40">
        <f>SUM('By Lot'!C1416,'By Lot'!C1432,'By Lot'!C1448,'By Lot'!C1464,'By Lot'!C1512,'By Lot'!C1528)</f>
        <v>183</v>
      </c>
      <c r="D107" s="41">
        <f>SUM('By Lot'!D1416,'By Lot'!D1432,'By Lot'!D1448,'By Lot'!D1464,'By Lot'!D1512,'By Lot'!D1528)</f>
        <v>59</v>
      </c>
      <c r="E107" s="42">
        <f>SUM('By Lot'!E1416,'By Lot'!E1432,'By Lot'!E1448,'By Lot'!E1464,'By Lot'!E1512,'By Lot'!E1528)</f>
        <v>27</v>
      </c>
      <c r="F107" s="42">
        <f>SUM('By Lot'!F1416,'By Lot'!F1432,'By Lot'!F1448,'By Lot'!F1464,'By Lot'!F1512,'By Lot'!F1528)</f>
        <v>11</v>
      </c>
      <c r="G107" s="42">
        <f>SUM('By Lot'!G1416,'By Lot'!G1432,'By Lot'!G1448,'By Lot'!G1464,'By Lot'!G1512,'By Lot'!G1528)</f>
        <v>0</v>
      </c>
      <c r="H107" s="42">
        <f>SUM('By Lot'!H1416,'By Lot'!H1432,'By Lot'!H1448,'By Lot'!H1464,'By Lot'!H1512,'By Lot'!H1528)</f>
        <v>0</v>
      </c>
      <c r="I107" s="42">
        <f>SUM('By Lot'!I1416,'By Lot'!I1432,'By Lot'!I1448,'By Lot'!I1464,'By Lot'!I1512,'By Lot'!I1528)</f>
        <v>5</v>
      </c>
      <c r="J107" s="42">
        <f>SUM('By Lot'!J1416,'By Lot'!J1432,'By Lot'!J1448,'By Lot'!J1464,'By Lot'!J1512,'By Lot'!J1528)</f>
        <v>5</v>
      </c>
      <c r="K107" s="42">
        <f>SUM('By Lot'!K1416,'By Lot'!K1432,'By Lot'!K1448,'By Lot'!K1464,'By Lot'!K1512,'By Lot'!K1528)</f>
        <v>18</v>
      </c>
      <c r="L107" s="42">
        <f>SUM('By Lot'!L1416,'By Lot'!L1432,'By Lot'!L1448,'By Lot'!L1464,'By Lot'!L1512,'By Lot'!L1528)</f>
        <v>27</v>
      </c>
      <c r="M107" s="43">
        <f>SUM('By Lot'!M1416,'By Lot'!M1432,'By Lot'!M1448,'By Lot'!M1464,'By Lot'!M1512,'By Lot'!M1528)</f>
        <v>48</v>
      </c>
      <c r="N107" s="44">
        <f t="shared" si="9"/>
        <v>0</v>
      </c>
      <c r="O107" s="45">
        <f t="shared" si="10"/>
        <v>183</v>
      </c>
      <c r="P107" s="46">
        <f t="shared" si="11"/>
        <v>1</v>
      </c>
    </row>
    <row r="108" spans="1:16" ht="11.25">
      <c r="A108" s="5"/>
      <c r="B108" s="40" t="s">
        <v>2</v>
      </c>
      <c r="C108" s="40">
        <f>SUM('By Lot'!C1417,'By Lot'!C1433,'By Lot'!C1449,'By Lot'!C1465,'By Lot'!C1513,'By Lot'!C1529)</f>
        <v>108</v>
      </c>
      <c r="D108" s="41">
        <f>SUM('By Lot'!D1417,'By Lot'!D1433,'By Lot'!D1449,'By Lot'!D1465,'By Lot'!D1513,'By Lot'!D1529)</f>
        <v>0</v>
      </c>
      <c r="E108" s="42">
        <f>SUM('By Lot'!E1417,'By Lot'!E1433,'By Lot'!E1449,'By Lot'!E1465,'By Lot'!E1513,'By Lot'!E1529)</f>
        <v>0</v>
      </c>
      <c r="F108" s="42">
        <f>SUM('By Lot'!F1417,'By Lot'!F1433,'By Lot'!F1449,'By Lot'!F1465,'By Lot'!F1513,'By Lot'!F1529)</f>
        <v>0</v>
      </c>
      <c r="G108" s="42">
        <f>SUM('By Lot'!G1417,'By Lot'!G1433,'By Lot'!G1449,'By Lot'!G1465,'By Lot'!G1513,'By Lot'!G1529)</f>
        <v>0</v>
      </c>
      <c r="H108" s="42">
        <f>SUM('By Lot'!H1417,'By Lot'!H1433,'By Lot'!H1449,'By Lot'!H1465,'By Lot'!H1513,'By Lot'!H1529)</f>
        <v>0</v>
      </c>
      <c r="I108" s="42">
        <f>SUM('By Lot'!I1417,'By Lot'!I1433,'By Lot'!I1449,'By Lot'!I1465,'By Lot'!I1513,'By Lot'!I1529)</f>
        <v>0</v>
      </c>
      <c r="J108" s="42">
        <f>SUM('By Lot'!J1417,'By Lot'!J1433,'By Lot'!J1449,'By Lot'!J1465,'By Lot'!J1513,'By Lot'!J1529)</f>
        <v>0</v>
      </c>
      <c r="K108" s="42">
        <f>SUM('By Lot'!K1417,'By Lot'!K1433,'By Lot'!K1449,'By Lot'!K1465,'By Lot'!K1513,'By Lot'!K1529)</f>
        <v>1</v>
      </c>
      <c r="L108" s="42">
        <f>SUM('By Lot'!L1417,'By Lot'!L1433,'By Lot'!L1449,'By Lot'!L1465,'By Lot'!L1513,'By Lot'!L1529)</f>
        <v>0</v>
      </c>
      <c r="M108" s="43">
        <f>SUM('By Lot'!M1417,'By Lot'!M1433,'By Lot'!M1449,'By Lot'!M1465,'By Lot'!M1513,'By Lot'!M1529)</f>
        <v>0</v>
      </c>
      <c r="N108" s="44">
        <f t="shared" si="9"/>
        <v>0</v>
      </c>
      <c r="O108" s="45">
        <f t="shared" si="10"/>
        <v>108</v>
      </c>
      <c r="P108" s="46">
        <f t="shared" si="11"/>
        <v>1</v>
      </c>
    </row>
    <row r="109" spans="1:16" ht="11.25">
      <c r="A109" s="5"/>
      <c r="B109" s="40" t="s">
        <v>489</v>
      </c>
      <c r="C109" s="40">
        <f>SUM('By Lot'!C1418,'By Lot'!C1434,'By Lot'!C1450,'By Lot'!C1466,'By Lot'!C1514,'By Lot'!C1530)</f>
        <v>18</v>
      </c>
      <c r="D109" s="41">
        <f>SUM('By Lot'!D1418,'By Lot'!D1434,'By Lot'!D1450,'By Lot'!D1466,'By Lot'!D1514,'By Lot'!D1530)</f>
        <v>9</v>
      </c>
      <c r="E109" s="42">
        <f>SUM('By Lot'!E1418,'By Lot'!E1434,'By Lot'!E1450,'By Lot'!E1466,'By Lot'!E1514,'By Lot'!E1530)</f>
        <v>7</v>
      </c>
      <c r="F109" s="42">
        <f>SUM('By Lot'!F1418,'By Lot'!F1434,'By Lot'!F1450,'By Lot'!F1466,'By Lot'!F1514,'By Lot'!F1530)</f>
        <v>5</v>
      </c>
      <c r="G109" s="42">
        <f>SUM('By Lot'!G1418,'By Lot'!G1434,'By Lot'!G1450,'By Lot'!G1466,'By Lot'!G1514,'By Lot'!G1530)</f>
        <v>4</v>
      </c>
      <c r="H109" s="42">
        <f>SUM('By Lot'!H1418,'By Lot'!H1434,'By Lot'!H1450,'By Lot'!H1466,'By Lot'!H1514,'By Lot'!H1530)</f>
        <v>4</v>
      </c>
      <c r="I109" s="42">
        <f>SUM('By Lot'!I1418,'By Lot'!I1434,'By Lot'!I1450,'By Lot'!I1466,'By Lot'!I1514,'By Lot'!I1530)</f>
        <v>3</v>
      </c>
      <c r="J109" s="42">
        <f>SUM('By Lot'!J1418,'By Lot'!J1434,'By Lot'!J1450,'By Lot'!J1466,'By Lot'!J1514,'By Lot'!J1530)</f>
        <v>2</v>
      </c>
      <c r="K109" s="42">
        <f>SUM('By Lot'!K1418,'By Lot'!K1434,'By Lot'!K1450,'By Lot'!K1466,'By Lot'!K1514,'By Lot'!K1530)</f>
        <v>4</v>
      </c>
      <c r="L109" s="42">
        <f>SUM('By Lot'!L1418,'By Lot'!L1434,'By Lot'!L1450,'By Lot'!L1466,'By Lot'!L1514,'By Lot'!L1530)</f>
        <v>2</v>
      </c>
      <c r="M109" s="43">
        <f>SUM('By Lot'!M1418,'By Lot'!M1434,'By Lot'!M1450,'By Lot'!M1466,'By Lot'!M1514,'By Lot'!M1530)</f>
        <v>1</v>
      </c>
      <c r="N109" s="44">
        <f t="shared" si="9"/>
        <v>1</v>
      </c>
      <c r="O109" s="45">
        <f t="shared" si="10"/>
        <v>17</v>
      </c>
      <c r="P109" s="46">
        <f t="shared" si="11"/>
        <v>0.9444444444444444</v>
      </c>
    </row>
    <row r="110" spans="1:16" ht="11.25">
      <c r="A110" s="5"/>
      <c r="B110" s="40" t="s">
        <v>3</v>
      </c>
      <c r="C110" s="40">
        <f>SUM('By Lot'!C1419,'By Lot'!C1435,'By Lot'!C1451,'By Lot'!C1467,'By Lot'!C1515,'By Lot'!C1531)</f>
        <v>22</v>
      </c>
      <c r="D110" s="41">
        <f>SUM('By Lot'!D1419,'By Lot'!D1435,'By Lot'!D1451,'By Lot'!D1467,'By Lot'!D1515,'By Lot'!D1531)</f>
        <v>16</v>
      </c>
      <c r="E110" s="42">
        <f>SUM('By Lot'!E1419,'By Lot'!E1435,'By Lot'!E1451,'By Lot'!E1467,'By Lot'!E1515,'By Lot'!E1531)</f>
        <v>14</v>
      </c>
      <c r="F110" s="42">
        <f>SUM('By Lot'!F1419,'By Lot'!F1435,'By Lot'!F1451,'By Lot'!F1467,'By Lot'!F1515,'By Lot'!F1531)</f>
        <v>11</v>
      </c>
      <c r="G110" s="42">
        <f>SUM('By Lot'!G1419,'By Lot'!G1435,'By Lot'!G1451,'By Lot'!G1467,'By Lot'!G1515,'By Lot'!G1531)</f>
        <v>8</v>
      </c>
      <c r="H110" s="42">
        <f>SUM('By Lot'!H1419,'By Lot'!H1435,'By Lot'!H1451,'By Lot'!H1467,'By Lot'!H1515,'By Lot'!H1531)</f>
        <v>9</v>
      </c>
      <c r="I110" s="42">
        <f>SUM('By Lot'!I1419,'By Lot'!I1435,'By Lot'!I1451,'By Lot'!I1467,'By Lot'!I1515,'By Lot'!I1531)</f>
        <v>9</v>
      </c>
      <c r="J110" s="42">
        <f>SUM('By Lot'!J1419,'By Lot'!J1435,'By Lot'!J1451,'By Lot'!J1467,'By Lot'!J1515,'By Lot'!J1531)</f>
        <v>9</v>
      </c>
      <c r="K110" s="42">
        <f>SUM('By Lot'!K1419,'By Lot'!K1435,'By Lot'!K1451,'By Lot'!K1467,'By Lot'!K1515,'By Lot'!K1531)</f>
        <v>9</v>
      </c>
      <c r="L110" s="42">
        <f>SUM('By Lot'!L1419,'By Lot'!L1435,'By Lot'!L1451,'By Lot'!L1467,'By Lot'!L1515,'By Lot'!L1531)</f>
        <v>9</v>
      </c>
      <c r="M110" s="43">
        <f>SUM('By Lot'!M1419,'By Lot'!M1435,'By Lot'!M1451,'By Lot'!M1467,'By Lot'!M1515,'By Lot'!M1531)</f>
        <v>10</v>
      </c>
      <c r="N110" s="44">
        <f t="shared" si="9"/>
        <v>8</v>
      </c>
      <c r="O110" s="45">
        <f t="shared" si="10"/>
        <v>14</v>
      </c>
      <c r="P110" s="46">
        <f t="shared" si="11"/>
        <v>0.6363636363636364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Lot'!C1426,'By Lot'!C1442,'By Lot'!C1458,'By Lot'!C1474,'By Lot'!C1522,'By Lot'!C1538)</f>
        <v>14</v>
      </c>
      <c r="D112" s="41">
        <f>SUM('By Lot'!D1426,'By Lot'!D1442,'By Lot'!D1458,'By Lot'!D1474,'By Lot'!D1522,'By Lot'!D1538)</f>
        <v>13</v>
      </c>
      <c r="E112" s="42">
        <f>SUM('By Lot'!E1426,'By Lot'!E1442,'By Lot'!E1458,'By Lot'!E1474,'By Lot'!E1522,'By Lot'!E1538)</f>
        <v>12</v>
      </c>
      <c r="F112" s="42">
        <f>SUM('By Lot'!F1426,'By Lot'!F1442,'By Lot'!F1458,'By Lot'!F1474,'By Lot'!F1522,'By Lot'!F1538)</f>
        <v>10</v>
      </c>
      <c r="G112" s="42">
        <f>SUM('By Lot'!G1426,'By Lot'!G1442,'By Lot'!G1458,'By Lot'!G1474,'By Lot'!G1522,'By Lot'!G1538)</f>
        <v>9</v>
      </c>
      <c r="H112" s="42">
        <f>SUM('By Lot'!H1426,'By Lot'!H1442,'By Lot'!H1458,'By Lot'!H1474,'By Lot'!H1522,'By Lot'!H1538)</f>
        <v>9</v>
      </c>
      <c r="I112" s="42">
        <f>SUM('By Lot'!I1426,'By Lot'!I1442,'By Lot'!I1458,'By Lot'!I1474,'By Lot'!I1522,'By Lot'!I1538)</f>
        <v>10</v>
      </c>
      <c r="J112" s="42">
        <f>SUM('By Lot'!J1426,'By Lot'!J1442,'By Lot'!J1458,'By Lot'!J1474,'By Lot'!J1522,'By Lot'!J1538)</f>
        <v>9</v>
      </c>
      <c r="K112" s="42">
        <f>SUM('By Lot'!K1426,'By Lot'!K1442,'By Lot'!K1458,'By Lot'!K1474,'By Lot'!K1522,'By Lot'!K1538)</f>
        <v>10</v>
      </c>
      <c r="L112" s="42">
        <f>SUM('By Lot'!L1426,'By Lot'!L1442,'By Lot'!L1458,'By Lot'!L1474,'By Lot'!L1522,'By Lot'!L1538)</f>
        <v>11</v>
      </c>
      <c r="M112" s="43">
        <f>SUM('By Lot'!M1426,'By Lot'!M1442,'By Lot'!M1458,'By Lot'!M1474,'By Lot'!M1522,'By Lot'!M1538)</f>
        <v>11</v>
      </c>
      <c r="N112" s="44">
        <f t="shared" si="9"/>
        <v>9</v>
      </c>
      <c r="O112" s="45">
        <f t="shared" si="10"/>
        <v>5</v>
      </c>
      <c r="P112" s="46">
        <f t="shared" si="11"/>
        <v>0.35714285714285715</v>
      </c>
    </row>
    <row r="113" spans="1:16" ht="11.25">
      <c r="A113" s="5"/>
      <c r="B113" s="40" t="s">
        <v>285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286</v>
      </c>
      <c r="C114" s="40">
        <f>SUM('By Lot'!C1428,'By Lot'!C1444,'By Lot'!C1460,'By Lot'!C1476,'By Lot'!C1524,'By Lot'!C1540)</f>
        <v>8</v>
      </c>
      <c r="D114" s="41">
        <f>SUM('By Lot'!D1428,'By Lot'!D1444,'By Lot'!D1460,'By Lot'!D1476,'By Lot'!D1524,'By Lot'!D1540)</f>
        <v>5</v>
      </c>
      <c r="E114" s="42">
        <f>SUM('By Lot'!E1428,'By Lot'!E1444,'By Lot'!E1460,'By Lot'!E1476,'By Lot'!E1524,'By Lot'!E1540)</f>
        <v>5</v>
      </c>
      <c r="F114" s="42">
        <f>SUM('By Lot'!F1428,'By Lot'!F1444,'By Lot'!F1460,'By Lot'!F1476,'By Lot'!F1524,'By Lot'!F1540)</f>
        <v>2</v>
      </c>
      <c r="G114" s="42">
        <f>SUM('By Lot'!G1428,'By Lot'!G1444,'By Lot'!G1460,'By Lot'!G1476,'By Lot'!G1524,'By Lot'!G1540)</f>
        <v>2</v>
      </c>
      <c r="H114" s="42">
        <f>SUM('By Lot'!H1428,'By Lot'!H1444,'By Lot'!H1460,'By Lot'!H1476,'By Lot'!H1524,'By Lot'!H1540)</f>
        <v>2</v>
      </c>
      <c r="I114" s="42">
        <f>SUM('By Lot'!I1428,'By Lot'!I1444,'By Lot'!I1460,'By Lot'!I1476,'By Lot'!I1524,'By Lot'!I1540)</f>
        <v>4</v>
      </c>
      <c r="J114" s="42">
        <f>SUM('By Lot'!J1428,'By Lot'!J1444,'By Lot'!J1460,'By Lot'!J1476,'By Lot'!J1524,'By Lot'!J1540)</f>
        <v>2</v>
      </c>
      <c r="K114" s="42">
        <f>SUM('By Lot'!K1428,'By Lot'!K1444,'By Lot'!K1460,'By Lot'!K1476,'By Lot'!K1524,'By Lot'!K1540)</f>
        <v>4</v>
      </c>
      <c r="L114" s="42">
        <f>SUM('By Lot'!L1428,'By Lot'!L1444,'By Lot'!L1460,'By Lot'!L1476,'By Lot'!L1524,'By Lot'!L1540)</f>
        <v>4</v>
      </c>
      <c r="M114" s="43">
        <f>SUM('By Lot'!M1428,'By Lot'!M1444,'By Lot'!M1460,'By Lot'!M1476,'By Lot'!M1524,'By Lot'!M1540)</f>
        <v>5</v>
      </c>
      <c r="N114" s="44">
        <f t="shared" si="9"/>
        <v>2</v>
      </c>
      <c r="O114" s="45">
        <f t="shared" si="10"/>
        <v>6</v>
      </c>
      <c r="P114" s="46">
        <f t="shared" si="11"/>
        <v>0.75</v>
      </c>
    </row>
    <row r="115" spans="1:16" ht="11.25">
      <c r="A115" s="5"/>
      <c r="B115" s="40" t="s">
        <v>4</v>
      </c>
      <c r="C115" s="40">
        <f>SUM('By Lot'!C1429,'By Lot'!C1445,'By Lot'!C1461,'By Lot'!C1477,'By Lot'!C1525,'By Lot'!C1541)</f>
        <v>14</v>
      </c>
      <c r="D115" s="41">
        <f>SUM('By Lot'!D1429,'By Lot'!D1445,'By Lot'!D1461,'By Lot'!D1477,'By Lot'!D1525,'By Lot'!D1541)</f>
        <v>10</v>
      </c>
      <c r="E115" s="42">
        <f>SUM('By Lot'!E1429,'By Lot'!E1445,'By Lot'!E1461,'By Lot'!E1477,'By Lot'!E1525,'By Lot'!E1541)</f>
        <v>9</v>
      </c>
      <c r="F115" s="42">
        <f>SUM('By Lot'!F1429,'By Lot'!F1445,'By Lot'!F1461,'By Lot'!F1477,'By Lot'!F1525,'By Lot'!F1541)</f>
        <v>9</v>
      </c>
      <c r="G115" s="42">
        <f>SUM('By Lot'!G1429,'By Lot'!G1445,'By Lot'!G1461,'By Lot'!G1477,'By Lot'!G1525,'By Lot'!G1541)</f>
        <v>8</v>
      </c>
      <c r="H115" s="42">
        <f>SUM('By Lot'!H1429,'By Lot'!H1445,'By Lot'!H1461,'By Lot'!H1477,'By Lot'!H1525,'By Lot'!H1541)</f>
        <v>6</v>
      </c>
      <c r="I115" s="42">
        <f>SUM('By Lot'!I1429,'By Lot'!I1445,'By Lot'!I1461,'By Lot'!I1477,'By Lot'!I1525,'By Lot'!I1541)</f>
        <v>7</v>
      </c>
      <c r="J115" s="42">
        <f>SUM('By Lot'!J1429,'By Lot'!J1445,'By Lot'!J1461,'By Lot'!J1477,'By Lot'!J1525,'By Lot'!J1541)</f>
        <v>5</v>
      </c>
      <c r="K115" s="42">
        <f>SUM('By Lot'!K1429,'By Lot'!K1445,'By Lot'!K1461,'By Lot'!K1477,'By Lot'!K1525,'By Lot'!K1541)</f>
        <v>5</v>
      </c>
      <c r="L115" s="42">
        <f>SUM('By Lot'!L1429,'By Lot'!L1445,'By Lot'!L1461,'By Lot'!L1477,'By Lot'!L1525,'By Lot'!L1541)</f>
        <v>4</v>
      </c>
      <c r="M115" s="43">
        <f>SUM('By Lot'!M1429,'By Lot'!M1445,'By Lot'!M1461,'By Lot'!M1477,'By Lot'!M1525,'By Lot'!M1541)</f>
        <v>4</v>
      </c>
      <c r="N115" s="44">
        <f t="shared" si="9"/>
        <v>4</v>
      </c>
      <c r="O115" s="45">
        <f t="shared" si="10"/>
        <v>10</v>
      </c>
      <c r="P115" s="46">
        <f t="shared" si="11"/>
        <v>0.7142857142857143</v>
      </c>
    </row>
    <row r="116" spans="1:16" ht="11.25">
      <c r="A116" s="47"/>
      <c r="B116" s="48" t="s">
        <v>5</v>
      </c>
      <c r="C116" s="48">
        <f aca="true" t="shared" si="15" ref="C116:M116">SUM(C106:C115)</f>
        <v>505</v>
      </c>
      <c r="D116" s="49">
        <f t="shared" si="15"/>
        <v>187</v>
      </c>
      <c r="E116" s="50">
        <f t="shared" si="15"/>
        <v>122</v>
      </c>
      <c r="F116" s="50">
        <f t="shared" si="15"/>
        <v>87</v>
      </c>
      <c r="G116" s="50">
        <f t="shared" si="15"/>
        <v>69</v>
      </c>
      <c r="H116" s="50">
        <f t="shared" si="15"/>
        <v>65</v>
      </c>
      <c r="I116" s="50">
        <f t="shared" si="15"/>
        <v>69</v>
      </c>
      <c r="J116" s="50">
        <f t="shared" si="15"/>
        <v>59</v>
      </c>
      <c r="K116" s="50">
        <f t="shared" si="15"/>
        <v>82</v>
      </c>
      <c r="L116" s="50">
        <f t="shared" si="15"/>
        <v>89</v>
      </c>
      <c r="M116" s="51">
        <f t="shared" si="15"/>
        <v>123</v>
      </c>
      <c r="N116" s="52">
        <f t="shared" si="9"/>
        <v>59</v>
      </c>
      <c r="O116" s="53">
        <f t="shared" si="10"/>
        <v>446</v>
      </c>
      <c r="P116" s="54">
        <f t="shared" si="11"/>
        <v>0.8831683168316832</v>
      </c>
    </row>
    <row r="117" spans="1:16" ht="11.25">
      <c r="A117" s="39" t="s">
        <v>236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256</v>
      </c>
      <c r="B118" s="40" t="s">
        <v>1</v>
      </c>
      <c r="C118" s="40">
        <f>SUM('By Lot'!C1496,'By Lot'!C1544)</f>
        <v>104</v>
      </c>
      <c r="D118" s="41">
        <f>SUM('By Lot'!D1496,'By Lot'!D1544)</f>
        <v>3</v>
      </c>
      <c r="E118" s="42">
        <f>SUM('By Lot'!E1496,'By Lot'!E1544)</f>
        <v>0</v>
      </c>
      <c r="F118" s="42">
        <f>SUM('By Lot'!F1496,'By Lot'!F1544)</f>
        <v>0</v>
      </c>
      <c r="G118" s="42">
        <f>SUM('By Lot'!G1496,'By Lot'!G1544)</f>
        <v>1</v>
      </c>
      <c r="H118" s="42">
        <f>SUM('By Lot'!H1496,'By Lot'!H1544)</f>
        <v>2</v>
      </c>
      <c r="I118" s="42">
        <f>SUM('By Lot'!I1496,'By Lot'!I1544)</f>
        <v>1</v>
      </c>
      <c r="J118" s="42">
        <f>SUM('By Lot'!J1496,'By Lot'!J1544)</f>
        <v>5</v>
      </c>
      <c r="K118" s="42">
        <f>SUM('By Lot'!K1496,'By Lot'!K1544)</f>
        <v>27</v>
      </c>
      <c r="L118" s="42">
        <f>SUM('By Lot'!L1496,'By Lot'!L1544)</f>
        <v>50</v>
      </c>
      <c r="M118" s="43">
        <f>SUM('By Lot'!M1496,'By Lot'!M1544)</f>
        <v>69</v>
      </c>
      <c r="N118" s="44">
        <f t="shared" si="9"/>
        <v>0</v>
      </c>
      <c r="O118" s="45">
        <f t="shared" si="10"/>
        <v>104</v>
      </c>
      <c r="P118" s="46">
        <f t="shared" si="11"/>
        <v>1</v>
      </c>
    </row>
    <row r="119" spans="1:16" ht="11.25">
      <c r="A119" s="5" t="s">
        <v>258</v>
      </c>
      <c r="B119" s="40" t="s">
        <v>2</v>
      </c>
      <c r="C119" s="40">
        <f>SUM('By Lot'!C1497,'By Lot'!C1545)</f>
        <v>88</v>
      </c>
      <c r="D119" s="41">
        <f>SUM('By Lot'!D1497,'By Lot'!D1545)</f>
        <v>0</v>
      </c>
      <c r="E119" s="42">
        <f>SUM('By Lot'!E1497,'By Lot'!E1545)</f>
        <v>0</v>
      </c>
      <c r="F119" s="42">
        <f>SUM('By Lot'!F1497,'By Lot'!F1545)</f>
        <v>0</v>
      </c>
      <c r="G119" s="42">
        <f>SUM('By Lot'!G1497,'By Lot'!G1545)</f>
        <v>0</v>
      </c>
      <c r="H119" s="42">
        <f>SUM('By Lot'!H1497,'By Lot'!H1545)</f>
        <v>0</v>
      </c>
      <c r="I119" s="42">
        <f>SUM('By Lot'!I1497,'By Lot'!I1545)</f>
        <v>0</v>
      </c>
      <c r="J119" s="42">
        <f>SUM('By Lot'!J1497,'By Lot'!J1545)</f>
        <v>0</v>
      </c>
      <c r="K119" s="42">
        <f>SUM('By Lot'!K1497,'By Lot'!K1545)</f>
        <v>0</v>
      </c>
      <c r="L119" s="42">
        <f>SUM('By Lot'!L1497,'By Lot'!L1545)</f>
        <v>0</v>
      </c>
      <c r="M119" s="43">
        <f>SUM('By Lot'!M1497,'By Lot'!M1545)</f>
        <v>1</v>
      </c>
      <c r="N119" s="44">
        <f t="shared" si="9"/>
        <v>0</v>
      </c>
      <c r="O119" s="45">
        <f t="shared" si="10"/>
        <v>88</v>
      </c>
      <c r="P119" s="46">
        <f t="shared" si="11"/>
        <v>1</v>
      </c>
    </row>
    <row r="120" spans="1:16" ht="11.25">
      <c r="A120" s="5"/>
      <c r="B120" s="40" t="s">
        <v>489</v>
      </c>
      <c r="C120" s="40">
        <f>SUM('By Lot'!C1498,'By Lot'!C1546)</f>
        <v>34</v>
      </c>
      <c r="D120" s="41">
        <f>SUM('By Lot'!D1498,'By Lot'!D1546)</f>
        <v>15</v>
      </c>
      <c r="E120" s="42">
        <f>SUM('By Lot'!E1498,'By Lot'!E1546)</f>
        <v>14</v>
      </c>
      <c r="F120" s="42">
        <f>SUM('By Lot'!F1498,'By Lot'!F1546)</f>
        <v>14</v>
      </c>
      <c r="G120" s="42">
        <f>SUM('By Lot'!G1498,'By Lot'!G1546)</f>
        <v>12</v>
      </c>
      <c r="H120" s="42">
        <f>SUM('By Lot'!H1498,'By Lot'!H1546)</f>
        <v>13</v>
      </c>
      <c r="I120" s="42">
        <f>SUM('By Lot'!I1498,'By Lot'!I1546)</f>
        <v>11</v>
      </c>
      <c r="J120" s="42">
        <f>SUM('By Lot'!J1498,'By Lot'!J1546)</f>
        <v>13</v>
      </c>
      <c r="K120" s="42">
        <f>SUM('By Lot'!K1498,'By Lot'!K1546)</f>
        <v>16</v>
      </c>
      <c r="L120" s="42">
        <f>SUM('By Lot'!L1498,'By Lot'!L1546)</f>
        <v>13</v>
      </c>
      <c r="M120" s="43">
        <f>SUM('By Lot'!M1498,'By Lot'!M1546)</f>
        <v>9</v>
      </c>
      <c r="N120" s="44">
        <f t="shared" si="9"/>
        <v>9</v>
      </c>
      <c r="O120" s="45">
        <f t="shared" si="10"/>
        <v>25</v>
      </c>
      <c r="P120" s="46">
        <f t="shared" si="11"/>
        <v>0.7352941176470589</v>
      </c>
    </row>
    <row r="121" spans="1:16" ht="11.25">
      <c r="A121" s="5"/>
      <c r="B121" s="40" t="s">
        <v>3</v>
      </c>
      <c r="C121" s="40">
        <f>SUM('By Lot'!C1499,'By Lot'!C1547)</f>
        <v>1</v>
      </c>
      <c r="D121" s="41">
        <f>SUM('By Lot'!D1499,'By Lot'!D1547)</f>
        <v>1</v>
      </c>
      <c r="E121" s="42">
        <f>SUM('By Lot'!E1499,'By Lot'!E1547)</f>
        <v>1</v>
      </c>
      <c r="F121" s="42">
        <f>SUM('By Lot'!F1499,'By Lot'!F1547)</f>
        <v>0</v>
      </c>
      <c r="G121" s="42">
        <f>SUM('By Lot'!G1499,'By Lot'!G1547)</f>
        <v>0</v>
      </c>
      <c r="H121" s="42">
        <f>SUM('By Lot'!H1499,'By Lot'!H1547)</f>
        <v>0</v>
      </c>
      <c r="I121" s="42">
        <f>SUM('By Lot'!I1499,'By Lot'!I1547)</f>
        <v>1</v>
      </c>
      <c r="J121" s="42">
        <f>SUM('By Lot'!J1499,'By Lot'!J1547)</f>
        <v>0</v>
      </c>
      <c r="K121" s="42">
        <f>SUM('By Lot'!K1499,'By Lot'!K1547)</f>
        <v>0</v>
      </c>
      <c r="L121" s="42">
        <f>SUM('By Lot'!L1499,'By Lot'!L1547)</f>
        <v>0</v>
      </c>
      <c r="M121" s="43">
        <f>SUM('By Lot'!M1499,'By Lot'!M1547)</f>
        <v>1</v>
      </c>
      <c r="N121" s="44">
        <f t="shared" si="9"/>
        <v>0</v>
      </c>
      <c r="O121" s="45">
        <f t="shared" si="10"/>
        <v>1</v>
      </c>
      <c r="P121" s="46">
        <f t="shared" si="11"/>
        <v>1</v>
      </c>
    </row>
    <row r="122" spans="1:16" ht="11.25">
      <c r="A122" s="5"/>
      <c r="B122" s="40" t="s">
        <v>105</v>
      </c>
      <c r="C122" s="40">
        <f>SUM('By Lot'!C1505,'By Lot'!C1553)</f>
        <v>41</v>
      </c>
      <c r="D122" s="41">
        <f>SUM('By Lot'!D1505,'By Lot'!D1553)</f>
        <v>34</v>
      </c>
      <c r="E122" s="42">
        <f>SUM('By Lot'!E1505,'By Lot'!E1553)</f>
        <v>35</v>
      </c>
      <c r="F122" s="42">
        <f>SUM('By Lot'!F1505,'By Lot'!F1553)</f>
        <v>34</v>
      </c>
      <c r="G122" s="42">
        <f>SUM('By Lot'!G1505,'By Lot'!G1553)</f>
        <v>33</v>
      </c>
      <c r="H122" s="42">
        <f>SUM('By Lot'!H1505,'By Lot'!H1553)</f>
        <v>28</v>
      </c>
      <c r="I122" s="42">
        <f>SUM('By Lot'!I1505,'By Lot'!I1553)</f>
        <v>29</v>
      </c>
      <c r="J122" s="42">
        <f>SUM('By Lot'!J1505,'By Lot'!J1553)</f>
        <v>29</v>
      </c>
      <c r="K122" s="42">
        <f>SUM('By Lot'!K1505,'By Lot'!K1553)</f>
        <v>30</v>
      </c>
      <c r="L122" s="42">
        <f>SUM('By Lot'!L1505,'By Lot'!L1553)</f>
        <v>33</v>
      </c>
      <c r="M122" s="43">
        <f>SUM('By Lot'!M1505,'By Lot'!M1553)</f>
        <v>34</v>
      </c>
      <c r="N122" s="44">
        <f t="shared" si="9"/>
        <v>28</v>
      </c>
      <c r="O122" s="45">
        <f t="shared" si="10"/>
        <v>13</v>
      </c>
      <c r="P122" s="46">
        <f t="shared" si="11"/>
        <v>0.3170731707317073</v>
      </c>
    </row>
    <row r="123" spans="1:16" ht="11.25">
      <c r="A123" s="5"/>
      <c r="B123" s="40" t="s">
        <v>109</v>
      </c>
      <c r="C123" s="40">
        <f>SUM('By Lot'!C1506,'By Lot'!C1554)</f>
        <v>9</v>
      </c>
      <c r="D123" s="41">
        <f>SUM('By Lot'!D1506,'By Lot'!D1554)</f>
        <v>5</v>
      </c>
      <c r="E123" s="42">
        <f>SUM('By Lot'!E1506,'By Lot'!E1554)</f>
        <v>4</v>
      </c>
      <c r="F123" s="42">
        <f>SUM('By Lot'!F1506,'By Lot'!F1554)</f>
        <v>3</v>
      </c>
      <c r="G123" s="42">
        <f>SUM('By Lot'!G1506,'By Lot'!G1554)</f>
        <v>3</v>
      </c>
      <c r="H123" s="42">
        <f>SUM('By Lot'!H1506,'By Lot'!H1554)</f>
        <v>3</v>
      </c>
      <c r="I123" s="42">
        <f>SUM('By Lot'!I1506,'By Lot'!I1554)</f>
        <v>3</v>
      </c>
      <c r="J123" s="42">
        <f>SUM('By Lot'!J1506,'By Lot'!J1554)</f>
        <v>3</v>
      </c>
      <c r="K123" s="42">
        <f>SUM('By Lot'!K1506,'By Lot'!K1554)</f>
        <v>4</v>
      </c>
      <c r="L123" s="42">
        <f>SUM('By Lot'!L1506,'By Lot'!L1554)</f>
        <v>5</v>
      </c>
      <c r="M123" s="43">
        <f>SUM('By Lot'!M1506,'By Lot'!M1554)</f>
        <v>7</v>
      </c>
      <c r="N123" s="44">
        <f t="shared" si="9"/>
        <v>3</v>
      </c>
      <c r="O123" s="45">
        <f t="shared" si="10"/>
        <v>6</v>
      </c>
      <c r="P123" s="46">
        <f t="shared" si="11"/>
        <v>0.6666666666666666</v>
      </c>
    </row>
    <row r="124" spans="1:16" ht="11.25">
      <c r="A124" s="5"/>
      <c r="B124" s="40" t="s">
        <v>285</v>
      </c>
      <c r="C124" s="40">
        <f>SUM('By Lot'!C1507,'By Lot'!C1555)</f>
        <v>260</v>
      </c>
      <c r="D124" s="41">
        <f>SUM('By Lot'!D1507,'By Lot'!D1555)</f>
        <v>82</v>
      </c>
      <c r="E124" s="42">
        <f>SUM('By Lot'!E1507,'By Lot'!E1555)</f>
        <v>97</v>
      </c>
      <c r="F124" s="42">
        <f>SUM('By Lot'!F1507,'By Lot'!F1555)</f>
        <v>90</v>
      </c>
      <c r="G124" s="42">
        <f>SUM('By Lot'!G1507,'By Lot'!G1555)</f>
        <v>84</v>
      </c>
      <c r="H124" s="42">
        <f>SUM('By Lot'!H1507,'By Lot'!H1555)</f>
        <v>79</v>
      </c>
      <c r="I124" s="42">
        <f>SUM('By Lot'!I1507,'By Lot'!I1555)</f>
        <v>82</v>
      </c>
      <c r="J124" s="42">
        <f>SUM('By Lot'!J1507,'By Lot'!J1555)</f>
        <v>84</v>
      </c>
      <c r="K124" s="42">
        <f>SUM('By Lot'!K1507,'By Lot'!K1555)</f>
        <v>68</v>
      </c>
      <c r="L124" s="42">
        <f>SUM('By Lot'!L1507,'By Lot'!L1555)</f>
        <v>58</v>
      </c>
      <c r="M124" s="43">
        <f>SUM('By Lot'!M1507,'By Lot'!M1555)</f>
        <v>60</v>
      </c>
      <c r="N124" s="44">
        <f t="shared" si="9"/>
        <v>58</v>
      </c>
      <c r="O124" s="45">
        <f t="shared" si="10"/>
        <v>202</v>
      </c>
      <c r="P124" s="46">
        <f t="shared" si="11"/>
        <v>0.7769230769230769</v>
      </c>
    </row>
    <row r="125" spans="1:16" ht="11.25">
      <c r="A125" s="5"/>
      <c r="B125" s="40" t="s">
        <v>286</v>
      </c>
      <c r="C125" s="40">
        <f>SUM('By Lot'!C1508,'By Lot'!C1556)</f>
        <v>14</v>
      </c>
      <c r="D125" s="41">
        <f>SUM('By Lot'!D1508,'By Lot'!D1556)</f>
        <v>7</v>
      </c>
      <c r="E125" s="42">
        <f>SUM('By Lot'!E1508,'By Lot'!E1556)</f>
        <v>7</v>
      </c>
      <c r="F125" s="42">
        <f>SUM('By Lot'!F1508,'By Lot'!F1556)</f>
        <v>6</v>
      </c>
      <c r="G125" s="42">
        <f>SUM('By Lot'!G1508,'By Lot'!G1556)</f>
        <v>7</v>
      </c>
      <c r="H125" s="42">
        <f>SUM('By Lot'!H1508,'By Lot'!H1556)</f>
        <v>8</v>
      </c>
      <c r="I125" s="42">
        <f>SUM('By Lot'!I1508,'By Lot'!I1556)</f>
        <v>7</v>
      </c>
      <c r="J125" s="42">
        <f>SUM('By Lot'!J1508,'By Lot'!J1556)</f>
        <v>7</v>
      </c>
      <c r="K125" s="42">
        <f>SUM('By Lot'!K1508,'By Lot'!K1556)</f>
        <v>8</v>
      </c>
      <c r="L125" s="42">
        <f>SUM('By Lot'!L1508,'By Lot'!L1556)</f>
        <v>7</v>
      </c>
      <c r="M125" s="43">
        <f>SUM('By Lot'!M1508,'By Lot'!M1556)</f>
        <v>7</v>
      </c>
      <c r="N125" s="44">
        <f aca="true" t="shared" si="16" ref="N125:N188">MIN(D125:M125)</f>
        <v>6</v>
      </c>
      <c r="O125" s="45">
        <f aca="true" t="shared" si="17" ref="O125:O188">C125-N125</f>
        <v>8</v>
      </c>
      <c r="P125" s="46">
        <f aca="true" t="shared" si="18" ref="P125:P188">O125/C125</f>
        <v>0.5714285714285714</v>
      </c>
    </row>
    <row r="126" spans="1:16" ht="11.25">
      <c r="A126" s="5"/>
      <c r="B126" s="40" t="s">
        <v>4</v>
      </c>
      <c r="C126" s="40">
        <f>SUM('By Lot'!C1509,'By Lot'!C1557)</f>
        <v>7</v>
      </c>
      <c r="D126" s="41">
        <f>SUM('By Lot'!D1509,'By Lot'!D1557)</f>
        <v>6</v>
      </c>
      <c r="E126" s="42">
        <f>SUM('By Lot'!E1509,'By Lot'!E1557)</f>
        <v>5</v>
      </c>
      <c r="F126" s="42">
        <f>SUM('By Lot'!F1509,'By Lot'!F1557)</f>
        <v>6</v>
      </c>
      <c r="G126" s="42">
        <f>SUM('By Lot'!G1509,'By Lot'!G1557)</f>
        <v>6</v>
      </c>
      <c r="H126" s="42">
        <f>SUM('By Lot'!H1509,'By Lot'!H1557)</f>
        <v>6</v>
      </c>
      <c r="I126" s="42">
        <f>SUM('By Lot'!I1509,'By Lot'!I1557)</f>
        <v>5</v>
      </c>
      <c r="J126" s="42">
        <f>SUM('By Lot'!J1509,'By Lot'!J1557)</f>
        <v>5</v>
      </c>
      <c r="K126" s="42">
        <f>SUM('By Lot'!K1509,'By Lot'!K1557)</f>
        <v>6</v>
      </c>
      <c r="L126" s="42">
        <f>SUM('By Lot'!L1509,'By Lot'!L1557)</f>
        <v>6</v>
      </c>
      <c r="M126" s="43">
        <f>SUM('By Lot'!M1509,'By Lot'!M1557)</f>
        <v>6</v>
      </c>
      <c r="N126" s="44">
        <f t="shared" si="16"/>
        <v>5</v>
      </c>
      <c r="O126" s="45">
        <f t="shared" si="17"/>
        <v>2</v>
      </c>
      <c r="P126" s="46">
        <f t="shared" si="18"/>
        <v>0.2857142857142857</v>
      </c>
    </row>
    <row r="127" spans="1:16" ht="11.25">
      <c r="A127" s="47"/>
      <c r="B127" s="48" t="s">
        <v>5</v>
      </c>
      <c r="C127" s="48">
        <f aca="true" t="shared" si="19" ref="C127:M127">SUM(C117:C126)</f>
        <v>558</v>
      </c>
      <c r="D127" s="49">
        <f t="shared" si="19"/>
        <v>153</v>
      </c>
      <c r="E127" s="50">
        <f t="shared" si="19"/>
        <v>163</v>
      </c>
      <c r="F127" s="50">
        <f t="shared" si="19"/>
        <v>153</v>
      </c>
      <c r="G127" s="50">
        <f t="shared" si="19"/>
        <v>146</v>
      </c>
      <c r="H127" s="50">
        <f t="shared" si="19"/>
        <v>139</v>
      </c>
      <c r="I127" s="50">
        <f t="shared" si="19"/>
        <v>139</v>
      </c>
      <c r="J127" s="50">
        <f t="shared" si="19"/>
        <v>146</v>
      </c>
      <c r="K127" s="50">
        <f t="shared" si="19"/>
        <v>159</v>
      </c>
      <c r="L127" s="50">
        <f t="shared" si="19"/>
        <v>172</v>
      </c>
      <c r="M127" s="51">
        <f t="shared" si="19"/>
        <v>194</v>
      </c>
      <c r="N127" s="52">
        <f t="shared" si="16"/>
        <v>139</v>
      </c>
      <c r="O127" s="53">
        <f t="shared" si="17"/>
        <v>419</v>
      </c>
      <c r="P127" s="54">
        <f t="shared" si="18"/>
        <v>0.7508960573476703</v>
      </c>
    </row>
    <row r="128" spans="1:16" ht="11.25">
      <c r="A128" s="59" t="s">
        <v>248</v>
      </c>
      <c r="B128" s="40" t="s">
        <v>0</v>
      </c>
      <c r="C128" s="40">
        <f>SUM('By Lot'!C1063,'By Lot'!C1079,'By Lot'!C1111,'By Lot'!C1143,'By Lot'!C1303,'By Lot'!C1319,'By Lot'!C1335,'By Lot'!C1351,'By Lot'!C1367,'By Lot'!C1383,'By Lot'!C1479)</f>
        <v>194</v>
      </c>
      <c r="D128" s="41">
        <f>SUM('By Lot'!D1063,'By Lot'!D1079,'By Lot'!D1111,'By Lot'!D1143,'By Lot'!D1303,'By Lot'!D1319,'By Lot'!D1335,'By Lot'!D1351,'By Lot'!D1367,'By Lot'!D1383,'By Lot'!D1479)</f>
        <v>156</v>
      </c>
      <c r="E128" s="42">
        <f>SUM('By Lot'!E1063,'By Lot'!E1079,'By Lot'!E1111,'By Lot'!E1143,'By Lot'!E1303,'By Lot'!E1319,'By Lot'!E1335,'By Lot'!E1351,'By Lot'!E1367,'By Lot'!E1383,'By Lot'!E1479)</f>
        <v>100</v>
      </c>
      <c r="F128" s="42">
        <f>SUM('By Lot'!F1063,'By Lot'!F1079,'By Lot'!F1111,'By Lot'!F1143,'By Lot'!F1303,'By Lot'!F1319,'By Lot'!F1335,'By Lot'!F1351,'By Lot'!F1367,'By Lot'!F1383,'By Lot'!F1479)</f>
        <v>50</v>
      </c>
      <c r="G128" s="42">
        <f>SUM('By Lot'!G1063,'By Lot'!G1079,'By Lot'!G1111,'By Lot'!G1143,'By Lot'!G1303,'By Lot'!G1319,'By Lot'!G1335,'By Lot'!G1351,'By Lot'!G1367,'By Lot'!G1383,'By Lot'!G1479)</f>
        <v>23</v>
      </c>
      <c r="H128" s="42">
        <f>SUM('By Lot'!H1063,'By Lot'!H1079,'By Lot'!H1111,'By Lot'!H1143,'By Lot'!H1303,'By Lot'!H1319,'By Lot'!H1335,'By Lot'!H1351,'By Lot'!H1367,'By Lot'!H1383,'By Lot'!H1479)</f>
        <v>18</v>
      </c>
      <c r="I128" s="42">
        <f>SUM('By Lot'!I1063,'By Lot'!I1079,'By Lot'!I1111,'By Lot'!I1143,'By Lot'!I1303,'By Lot'!I1319,'By Lot'!I1335,'By Lot'!I1351,'By Lot'!I1367,'By Lot'!I1383,'By Lot'!I1479)</f>
        <v>16</v>
      </c>
      <c r="J128" s="42">
        <f>SUM('By Lot'!J1063,'By Lot'!J1079,'By Lot'!J1111,'By Lot'!J1143,'By Lot'!J1303,'By Lot'!J1319,'By Lot'!J1335,'By Lot'!J1351,'By Lot'!J1367,'By Lot'!J1383,'By Lot'!J1479)</f>
        <v>17</v>
      </c>
      <c r="K128" s="42">
        <f>SUM('By Lot'!K1063,'By Lot'!K1079,'By Lot'!K1111,'By Lot'!K1143,'By Lot'!K1303,'By Lot'!K1319,'By Lot'!K1335,'By Lot'!K1351,'By Lot'!K1367,'By Lot'!K1383,'By Lot'!K1479)</f>
        <v>23</v>
      </c>
      <c r="L128" s="42">
        <f>SUM('By Lot'!L1063,'By Lot'!L1079,'By Lot'!L1111,'By Lot'!L1143,'By Lot'!L1303,'By Lot'!L1319,'By Lot'!L1335,'By Lot'!L1351,'By Lot'!L1367,'By Lot'!L1383,'By Lot'!L1479)</f>
        <v>37</v>
      </c>
      <c r="M128" s="43">
        <f>SUM('By Lot'!M1063,'By Lot'!M1079,'By Lot'!M1111,'By Lot'!M1143,'By Lot'!M1303,'By Lot'!M1319,'By Lot'!M1335,'By Lot'!M1351,'By Lot'!M1367,'By Lot'!M1383,'By Lot'!M1479)</f>
        <v>44</v>
      </c>
      <c r="N128" s="44">
        <f t="shared" si="16"/>
        <v>16</v>
      </c>
      <c r="O128" s="45">
        <f t="shared" si="17"/>
        <v>178</v>
      </c>
      <c r="P128" s="46">
        <f t="shared" si="18"/>
        <v>0.9175257731958762</v>
      </c>
    </row>
    <row r="129" spans="1:16" ht="11.25">
      <c r="A129" s="44" t="s">
        <v>255</v>
      </c>
      <c r="B129" s="40" t="s">
        <v>1</v>
      </c>
      <c r="C129" s="40">
        <f>SUM('By Lot'!C1064,'By Lot'!C1080,'By Lot'!C1112,'By Lot'!C1144,'By Lot'!C1304,'By Lot'!C1320,'By Lot'!C1336,'By Lot'!C1352,'By Lot'!C1368,'By Lot'!C1384,'By Lot'!C1480)</f>
        <v>248</v>
      </c>
      <c r="D129" s="41">
        <f>SUM('By Lot'!D1064,'By Lot'!D1080,'By Lot'!D1112,'By Lot'!D1144,'By Lot'!D1304,'By Lot'!D1320,'By Lot'!D1336,'By Lot'!D1352,'By Lot'!D1368,'By Lot'!D1384,'By Lot'!D1480)</f>
        <v>104</v>
      </c>
      <c r="E129" s="42">
        <f>SUM('By Lot'!E1064,'By Lot'!E1080,'By Lot'!E1112,'By Lot'!E1144,'By Lot'!E1304,'By Lot'!E1320,'By Lot'!E1336,'By Lot'!E1352,'By Lot'!E1368,'By Lot'!E1384,'By Lot'!E1480)</f>
        <v>3</v>
      </c>
      <c r="F129" s="42">
        <f>SUM('By Lot'!F1064,'By Lot'!F1080,'By Lot'!F1112,'By Lot'!F1144,'By Lot'!F1304,'By Lot'!F1320,'By Lot'!F1336,'By Lot'!F1352,'By Lot'!F1368,'By Lot'!F1384,'By Lot'!F1480)</f>
        <v>0</v>
      </c>
      <c r="G129" s="42">
        <f>SUM('By Lot'!G1064,'By Lot'!G1080,'By Lot'!G1112,'By Lot'!G1144,'By Lot'!G1304,'By Lot'!G1320,'By Lot'!G1336,'By Lot'!G1352,'By Lot'!G1368,'By Lot'!G1384,'By Lot'!G1480)</f>
        <v>0</v>
      </c>
      <c r="H129" s="42">
        <f>SUM('By Lot'!H1064,'By Lot'!H1080,'By Lot'!H1112,'By Lot'!H1144,'By Lot'!H1304,'By Lot'!H1320,'By Lot'!H1336,'By Lot'!H1352,'By Lot'!H1368,'By Lot'!H1384,'By Lot'!H1480)</f>
        <v>2</v>
      </c>
      <c r="I129" s="42">
        <f>SUM('By Lot'!I1064,'By Lot'!I1080,'By Lot'!I1112,'By Lot'!I1144,'By Lot'!I1304,'By Lot'!I1320,'By Lot'!I1336,'By Lot'!I1352,'By Lot'!I1368,'By Lot'!I1384,'By Lot'!I1480)</f>
        <v>0</v>
      </c>
      <c r="J129" s="42">
        <f>SUM('By Lot'!J1064,'By Lot'!J1080,'By Lot'!J1112,'By Lot'!J1144,'By Lot'!J1304,'By Lot'!J1320,'By Lot'!J1336,'By Lot'!J1352,'By Lot'!J1368,'By Lot'!J1384,'By Lot'!J1480)</f>
        <v>0</v>
      </c>
      <c r="K129" s="42">
        <f>SUM('By Lot'!K1064,'By Lot'!K1080,'By Lot'!K1112,'By Lot'!K1144,'By Lot'!K1304,'By Lot'!K1320,'By Lot'!K1336,'By Lot'!K1352,'By Lot'!K1368,'By Lot'!K1384,'By Lot'!K1480)</f>
        <v>8</v>
      </c>
      <c r="L129" s="42">
        <f>SUM('By Lot'!L1064,'By Lot'!L1080,'By Lot'!L1112,'By Lot'!L1144,'By Lot'!L1304,'By Lot'!L1320,'By Lot'!L1336,'By Lot'!L1352,'By Lot'!L1368,'By Lot'!L1384,'By Lot'!L1480)</f>
        <v>33</v>
      </c>
      <c r="M129" s="43">
        <f>SUM('By Lot'!M1064,'By Lot'!M1080,'By Lot'!M1112,'By Lot'!M1144,'By Lot'!M1304,'By Lot'!M1320,'By Lot'!M1336,'By Lot'!M1352,'By Lot'!M1368,'By Lot'!M1384,'By Lot'!M1480)</f>
        <v>79</v>
      </c>
      <c r="N129" s="44">
        <f t="shared" si="16"/>
        <v>0</v>
      </c>
      <c r="O129" s="45">
        <f t="shared" si="17"/>
        <v>248</v>
      </c>
      <c r="P129" s="46">
        <f t="shared" si="18"/>
        <v>1</v>
      </c>
    </row>
    <row r="130" spans="1:16" ht="11.25">
      <c r="A130" s="44"/>
      <c r="B130" s="40" t="s">
        <v>2</v>
      </c>
      <c r="C130" s="40">
        <f>SUM('By Lot'!C1065,'By Lot'!C1081,'By Lot'!C1113,'By Lot'!C1145,'By Lot'!C1305,'By Lot'!C1321,'By Lot'!C1337,'By Lot'!C1353,'By Lot'!C1369,'By Lot'!C1385,'By Lot'!C1481)</f>
        <v>716</v>
      </c>
      <c r="D130" s="41">
        <f>SUM('By Lot'!D1065,'By Lot'!D1081,'By Lot'!D1113,'By Lot'!D1145,'By Lot'!D1305,'By Lot'!D1321,'By Lot'!D1337,'By Lot'!D1353,'By Lot'!D1369,'By Lot'!D1385,'By Lot'!D1481)</f>
        <v>24</v>
      </c>
      <c r="E130" s="42">
        <f>SUM('By Lot'!E1065,'By Lot'!E1081,'By Lot'!E1113,'By Lot'!E1145,'By Lot'!E1305,'By Lot'!E1321,'By Lot'!E1337,'By Lot'!E1353,'By Lot'!E1369,'By Lot'!E1385,'By Lot'!E1481)</f>
        <v>7</v>
      </c>
      <c r="F130" s="42">
        <f>SUM('By Lot'!F1065,'By Lot'!F1081,'By Lot'!F1113,'By Lot'!F1145,'By Lot'!F1305,'By Lot'!F1321,'By Lot'!F1337,'By Lot'!F1353,'By Lot'!F1369,'By Lot'!F1385,'By Lot'!F1481)</f>
        <v>1</v>
      </c>
      <c r="G130" s="42">
        <f>SUM('By Lot'!G1065,'By Lot'!G1081,'By Lot'!G1113,'By Lot'!G1145,'By Lot'!G1305,'By Lot'!G1321,'By Lot'!G1337,'By Lot'!G1353,'By Lot'!G1369,'By Lot'!G1385,'By Lot'!G1481)</f>
        <v>0</v>
      </c>
      <c r="H130" s="42">
        <f>SUM('By Lot'!H1065,'By Lot'!H1081,'By Lot'!H1113,'By Lot'!H1145,'By Lot'!H1305,'By Lot'!H1321,'By Lot'!H1337,'By Lot'!H1353,'By Lot'!H1369,'By Lot'!H1385,'By Lot'!H1481)</f>
        <v>0</v>
      </c>
      <c r="I130" s="42">
        <f>SUM('By Lot'!I1065,'By Lot'!I1081,'By Lot'!I1113,'By Lot'!I1145,'By Lot'!I1305,'By Lot'!I1321,'By Lot'!I1337,'By Lot'!I1353,'By Lot'!I1369,'By Lot'!I1385,'By Lot'!I1481)</f>
        <v>3</v>
      </c>
      <c r="J130" s="42">
        <f>SUM('By Lot'!J1065,'By Lot'!J1081,'By Lot'!J1113,'By Lot'!J1145,'By Lot'!J1305,'By Lot'!J1321,'By Lot'!J1337,'By Lot'!J1353,'By Lot'!J1369,'By Lot'!J1385,'By Lot'!J1481)</f>
        <v>2</v>
      </c>
      <c r="K130" s="42">
        <f>SUM('By Lot'!K1065,'By Lot'!K1081,'By Lot'!K1113,'By Lot'!K1145,'By Lot'!K1305,'By Lot'!K1321,'By Lot'!K1337,'By Lot'!K1353,'By Lot'!K1369,'By Lot'!K1385,'By Lot'!K1481)</f>
        <v>16</v>
      </c>
      <c r="L130" s="42">
        <f>SUM('By Lot'!L1065,'By Lot'!L1081,'By Lot'!L1113,'By Lot'!L1145,'By Lot'!L1305,'By Lot'!L1321,'By Lot'!L1337,'By Lot'!L1353,'By Lot'!L1369,'By Lot'!L1385,'By Lot'!L1481)</f>
        <v>28</v>
      </c>
      <c r="M130" s="43">
        <f>SUM('By Lot'!M1065,'By Lot'!M1081,'By Lot'!M1113,'By Lot'!M1145,'By Lot'!M1305,'By Lot'!M1321,'By Lot'!M1337,'By Lot'!M1353,'By Lot'!M1369,'By Lot'!M1385,'By Lot'!M1481)</f>
        <v>59</v>
      </c>
      <c r="N130" s="44">
        <f t="shared" si="16"/>
        <v>0</v>
      </c>
      <c r="O130" s="45">
        <f t="shared" si="17"/>
        <v>716</v>
      </c>
      <c r="P130" s="46">
        <f t="shared" si="18"/>
        <v>1</v>
      </c>
    </row>
    <row r="131" spans="1:16" ht="11.25">
      <c r="A131" s="44"/>
      <c r="B131" s="40" t="s">
        <v>489</v>
      </c>
      <c r="C131" s="40">
        <f>SUM('By Lot'!C1066,'By Lot'!C1082,'By Lot'!C1114,'By Lot'!C1146,'By Lot'!C1306,'By Lot'!C1322,'By Lot'!C1338,'By Lot'!C1354,'By Lot'!C1370,'By Lot'!C1386,'By Lot'!C1482)</f>
        <v>105</v>
      </c>
      <c r="D131" s="41">
        <f>SUM('By Lot'!D1066,'By Lot'!D1082,'By Lot'!D1114,'By Lot'!D1146,'By Lot'!D1306,'By Lot'!D1322,'By Lot'!D1338,'By Lot'!D1354,'By Lot'!D1370,'By Lot'!D1386,'By Lot'!D1482)</f>
        <v>84</v>
      </c>
      <c r="E131" s="42">
        <f>SUM('By Lot'!E1066,'By Lot'!E1082,'By Lot'!E1114,'By Lot'!E1146,'By Lot'!E1306,'By Lot'!E1322,'By Lot'!E1338,'By Lot'!E1354,'By Lot'!E1370,'By Lot'!E1386,'By Lot'!E1482)</f>
        <v>58</v>
      </c>
      <c r="F131" s="42">
        <f>SUM('By Lot'!F1066,'By Lot'!F1082,'By Lot'!F1114,'By Lot'!F1146,'By Lot'!F1306,'By Lot'!F1322,'By Lot'!F1338,'By Lot'!F1354,'By Lot'!F1370,'By Lot'!F1386,'By Lot'!F1482)</f>
        <v>32</v>
      </c>
      <c r="G131" s="42">
        <f>SUM('By Lot'!G1066,'By Lot'!G1082,'By Lot'!G1114,'By Lot'!G1146,'By Lot'!G1306,'By Lot'!G1322,'By Lot'!G1338,'By Lot'!G1354,'By Lot'!G1370,'By Lot'!G1386,'By Lot'!G1482)</f>
        <v>24</v>
      </c>
      <c r="H131" s="42">
        <f>SUM('By Lot'!H1066,'By Lot'!H1082,'By Lot'!H1114,'By Lot'!H1146,'By Lot'!H1306,'By Lot'!H1322,'By Lot'!H1338,'By Lot'!H1354,'By Lot'!H1370,'By Lot'!H1386,'By Lot'!H1482)</f>
        <v>21</v>
      </c>
      <c r="I131" s="42">
        <f>SUM('By Lot'!I1066,'By Lot'!I1082,'By Lot'!I1114,'By Lot'!I1146,'By Lot'!I1306,'By Lot'!I1322,'By Lot'!I1338,'By Lot'!I1354,'By Lot'!I1370,'By Lot'!I1386,'By Lot'!I1482)</f>
        <v>27</v>
      </c>
      <c r="J131" s="42">
        <f>SUM('By Lot'!J1066,'By Lot'!J1082,'By Lot'!J1114,'By Lot'!J1146,'By Lot'!J1306,'By Lot'!J1322,'By Lot'!J1338,'By Lot'!J1354,'By Lot'!J1370,'By Lot'!J1386,'By Lot'!J1482)</f>
        <v>25</v>
      </c>
      <c r="K131" s="42">
        <f>SUM('By Lot'!K1066,'By Lot'!K1082,'By Lot'!K1114,'By Lot'!K1146,'By Lot'!K1306,'By Lot'!K1322,'By Lot'!K1338,'By Lot'!K1354,'By Lot'!K1370,'By Lot'!K1386,'By Lot'!K1482)</f>
        <v>40</v>
      </c>
      <c r="L131" s="42">
        <f>SUM('By Lot'!L1066,'By Lot'!L1082,'By Lot'!L1114,'By Lot'!L1146,'By Lot'!L1306,'By Lot'!L1322,'By Lot'!L1338,'By Lot'!L1354,'By Lot'!L1370,'By Lot'!L1386,'By Lot'!L1482)</f>
        <v>44</v>
      </c>
      <c r="M131" s="43">
        <f>SUM('By Lot'!M1066,'By Lot'!M1082,'By Lot'!M1114,'By Lot'!M1146,'By Lot'!M1306,'By Lot'!M1322,'By Lot'!M1338,'By Lot'!M1354,'By Lot'!M1370,'By Lot'!M1386,'By Lot'!M1482)</f>
        <v>39</v>
      </c>
      <c r="N131" s="44">
        <f t="shared" si="16"/>
        <v>21</v>
      </c>
      <c r="O131" s="45">
        <f t="shared" si="17"/>
        <v>84</v>
      </c>
      <c r="P131" s="46">
        <f t="shared" si="18"/>
        <v>0.8</v>
      </c>
    </row>
    <row r="132" spans="1:16" ht="11.25">
      <c r="A132" s="44"/>
      <c r="B132" s="40" t="s">
        <v>3</v>
      </c>
      <c r="C132" s="40">
        <f>SUM('By Lot'!C1067,'By Lot'!C1083,'By Lot'!C1115,'By Lot'!C1147,'By Lot'!C1307,'By Lot'!C1323,'By Lot'!C1339,'By Lot'!C1355,'By Lot'!C1371,'By Lot'!C1387,'By Lot'!C1483)</f>
        <v>12</v>
      </c>
      <c r="D132" s="41">
        <f>SUM('By Lot'!D1067,'By Lot'!D1083,'By Lot'!D1115,'By Lot'!D1147,'By Lot'!D1307,'By Lot'!D1323,'By Lot'!D1339,'By Lot'!D1355,'By Lot'!D1371,'By Lot'!D1387,'By Lot'!D1483)</f>
        <v>7</v>
      </c>
      <c r="E132" s="42">
        <f>SUM('By Lot'!E1067,'By Lot'!E1083,'By Lot'!E1115,'By Lot'!E1147,'By Lot'!E1307,'By Lot'!E1323,'By Lot'!E1339,'By Lot'!E1355,'By Lot'!E1371,'By Lot'!E1387,'By Lot'!E1483)</f>
        <v>6</v>
      </c>
      <c r="F132" s="42">
        <f>SUM('By Lot'!F1067,'By Lot'!F1083,'By Lot'!F1115,'By Lot'!F1147,'By Lot'!F1307,'By Lot'!F1323,'By Lot'!F1339,'By Lot'!F1355,'By Lot'!F1371,'By Lot'!F1387,'By Lot'!F1483)</f>
        <v>5</v>
      </c>
      <c r="G132" s="42">
        <f>SUM('By Lot'!G1067,'By Lot'!G1083,'By Lot'!G1115,'By Lot'!G1147,'By Lot'!G1307,'By Lot'!G1323,'By Lot'!G1339,'By Lot'!G1355,'By Lot'!G1371,'By Lot'!G1387,'By Lot'!G1483)</f>
        <v>6</v>
      </c>
      <c r="H132" s="42">
        <f>SUM('By Lot'!H1067,'By Lot'!H1083,'By Lot'!H1115,'By Lot'!H1147,'By Lot'!H1307,'By Lot'!H1323,'By Lot'!H1339,'By Lot'!H1355,'By Lot'!H1371,'By Lot'!H1387,'By Lot'!H1483)</f>
        <v>6</v>
      </c>
      <c r="I132" s="42">
        <f>SUM('By Lot'!I1067,'By Lot'!I1083,'By Lot'!I1115,'By Lot'!I1147,'By Lot'!I1307,'By Lot'!I1323,'By Lot'!I1339,'By Lot'!I1355,'By Lot'!I1371,'By Lot'!I1387,'By Lot'!I1483)</f>
        <v>6</v>
      </c>
      <c r="J132" s="42">
        <f>SUM('By Lot'!J1067,'By Lot'!J1083,'By Lot'!J1115,'By Lot'!J1147,'By Lot'!J1307,'By Lot'!J1323,'By Lot'!J1339,'By Lot'!J1355,'By Lot'!J1371,'By Lot'!J1387,'By Lot'!J1483)</f>
        <v>5</v>
      </c>
      <c r="K132" s="42">
        <f>SUM('By Lot'!K1067,'By Lot'!K1083,'By Lot'!K1115,'By Lot'!K1147,'By Lot'!K1307,'By Lot'!K1323,'By Lot'!K1339,'By Lot'!K1355,'By Lot'!K1371,'By Lot'!K1387,'By Lot'!K1483)</f>
        <v>5</v>
      </c>
      <c r="L132" s="42">
        <f>SUM('By Lot'!L1067,'By Lot'!L1083,'By Lot'!L1115,'By Lot'!L1147,'By Lot'!L1307,'By Lot'!L1323,'By Lot'!L1339,'By Lot'!L1355,'By Lot'!L1371,'By Lot'!L1387,'By Lot'!L1483)</f>
        <v>5</v>
      </c>
      <c r="M132" s="43">
        <f>SUM('By Lot'!M1067,'By Lot'!M1083,'By Lot'!M1115,'By Lot'!M1147,'By Lot'!M1307,'By Lot'!M1323,'By Lot'!M1339,'By Lot'!M1355,'By Lot'!M1371,'By Lot'!M1387,'By Lot'!M1483)</f>
        <v>7</v>
      </c>
      <c r="N132" s="44">
        <f t="shared" si="16"/>
        <v>5</v>
      </c>
      <c r="O132" s="45">
        <f t="shared" si="17"/>
        <v>7</v>
      </c>
      <c r="P132" s="46">
        <f t="shared" si="18"/>
        <v>0.5833333333333334</v>
      </c>
    </row>
    <row r="133" spans="1:16" ht="11.25">
      <c r="A133" s="44"/>
      <c r="B133" s="40" t="s">
        <v>105</v>
      </c>
      <c r="C133" s="40">
        <f>SUM('By Lot'!C1073,'By Lot'!C1089,'By Lot'!C1121,'By Lot'!C1153,'By Lot'!C1313,'By Lot'!C1329,'By Lot'!C1345,'By Lot'!C1361,'By Lot'!C1377,'By Lot'!C1393,'By Lot'!C1489)</f>
        <v>49</v>
      </c>
      <c r="D133" s="41">
        <f>SUM('By Lot'!D1073,'By Lot'!D1089,'By Lot'!D1121,'By Lot'!D1153,'By Lot'!D1313,'By Lot'!D1329,'By Lot'!D1345,'By Lot'!D1361,'By Lot'!D1377,'By Lot'!D1393,'By Lot'!D1489)</f>
        <v>39</v>
      </c>
      <c r="E133" s="42">
        <f>SUM('By Lot'!E1073,'By Lot'!E1089,'By Lot'!E1121,'By Lot'!E1153,'By Lot'!E1313,'By Lot'!E1329,'By Lot'!E1345,'By Lot'!E1361,'By Lot'!E1377,'By Lot'!E1393,'By Lot'!E1489)</f>
        <v>25</v>
      </c>
      <c r="F133" s="42">
        <f>SUM('By Lot'!F1073,'By Lot'!F1089,'By Lot'!F1121,'By Lot'!F1153,'By Lot'!F1313,'By Lot'!F1329,'By Lot'!F1345,'By Lot'!F1361,'By Lot'!F1377,'By Lot'!F1393,'By Lot'!F1489)</f>
        <v>22</v>
      </c>
      <c r="G133" s="42">
        <f>SUM('By Lot'!G1073,'By Lot'!G1089,'By Lot'!G1121,'By Lot'!G1153,'By Lot'!G1313,'By Lot'!G1329,'By Lot'!G1345,'By Lot'!G1361,'By Lot'!G1377,'By Lot'!G1393,'By Lot'!G1489)</f>
        <v>20</v>
      </c>
      <c r="H133" s="42">
        <f>SUM('By Lot'!H1073,'By Lot'!H1089,'By Lot'!H1121,'By Lot'!H1153,'By Lot'!H1313,'By Lot'!H1329,'By Lot'!H1345,'By Lot'!H1361,'By Lot'!H1377,'By Lot'!H1393,'By Lot'!H1489)</f>
        <v>19</v>
      </c>
      <c r="I133" s="42">
        <f>SUM('By Lot'!I1073,'By Lot'!I1089,'By Lot'!I1121,'By Lot'!I1153,'By Lot'!I1313,'By Lot'!I1329,'By Lot'!I1345,'By Lot'!I1361,'By Lot'!I1377,'By Lot'!I1393,'By Lot'!I1489)</f>
        <v>20</v>
      </c>
      <c r="J133" s="42">
        <f>SUM('By Lot'!J1073,'By Lot'!J1089,'By Lot'!J1121,'By Lot'!J1153,'By Lot'!J1313,'By Lot'!J1329,'By Lot'!J1345,'By Lot'!J1361,'By Lot'!J1377,'By Lot'!J1393,'By Lot'!J1489)</f>
        <v>20</v>
      </c>
      <c r="K133" s="42">
        <f>SUM('By Lot'!K1073,'By Lot'!K1089,'By Lot'!K1121,'By Lot'!K1153,'By Lot'!K1313,'By Lot'!K1329,'By Lot'!K1345,'By Lot'!K1361,'By Lot'!K1377,'By Lot'!K1393,'By Lot'!K1489)</f>
        <v>20</v>
      </c>
      <c r="L133" s="42">
        <f>SUM('By Lot'!L1073,'By Lot'!L1089,'By Lot'!L1121,'By Lot'!L1153,'By Lot'!L1313,'By Lot'!L1329,'By Lot'!L1345,'By Lot'!L1361,'By Lot'!L1377,'By Lot'!L1393,'By Lot'!L1489)</f>
        <v>26</v>
      </c>
      <c r="M133" s="43">
        <f>SUM('By Lot'!M1073,'By Lot'!M1089,'By Lot'!M1121,'By Lot'!M1153,'By Lot'!M1313,'By Lot'!M1329,'By Lot'!M1345,'By Lot'!M1361,'By Lot'!M1377,'By Lot'!M1393,'By Lot'!M1489)</f>
        <v>28</v>
      </c>
      <c r="N133" s="44">
        <f t="shared" si="16"/>
        <v>19</v>
      </c>
      <c r="O133" s="45">
        <f t="shared" si="17"/>
        <v>30</v>
      </c>
      <c r="P133" s="46">
        <f t="shared" si="18"/>
        <v>0.6122448979591837</v>
      </c>
    </row>
    <row r="134" spans="1:16" ht="11.25">
      <c r="A134" s="44"/>
      <c r="B134" s="40" t="s">
        <v>109</v>
      </c>
      <c r="C134" s="40">
        <f>SUM('By Lot'!C1074,'By Lot'!C1090,'By Lot'!C1122,'By Lot'!C1154,'By Lot'!C1314,'By Lot'!C1330,'By Lot'!C1346,'By Lot'!C1362,'By Lot'!C1378,'By Lot'!C1394,'By Lot'!C1490)</f>
        <v>28</v>
      </c>
      <c r="D134" s="41">
        <f>SUM('By Lot'!D1074,'By Lot'!D1090,'By Lot'!D1122,'By Lot'!D1154,'By Lot'!D1314,'By Lot'!D1330,'By Lot'!D1346,'By Lot'!D1362,'By Lot'!D1378,'By Lot'!D1394,'By Lot'!D1490)</f>
        <v>22</v>
      </c>
      <c r="E134" s="42">
        <f>SUM('By Lot'!E1074,'By Lot'!E1090,'By Lot'!E1122,'By Lot'!E1154,'By Lot'!E1314,'By Lot'!E1330,'By Lot'!E1346,'By Lot'!E1362,'By Lot'!E1378,'By Lot'!E1394,'By Lot'!E1490)</f>
        <v>20</v>
      </c>
      <c r="F134" s="42">
        <f>SUM('By Lot'!F1074,'By Lot'!F1090,'By Lot'!F1122,'By Lot'!F1154,'By Lot'!F1314,'By Lot'!F1330,'By Lot'!F1346,'By Lot'!F1362,'By Lot'!F1378,'By Lot'!F1394,'By Lot'!F1490)</f>
        <v>20</v>
      </c>
      <c r="G134" s="42">
        <f>SUM('By Lot'!G1074,'By Lot'!G1090,'By Lot'!G1122,'By Lot'!G1154,'By Lot'!G1314,'By Lot'!G1330,'By Lot'!G1346,'By Lot'!G1362,'By Lot'!G1378,'By Lot'!G1394,'By Lot'!G1490)</f>
        <v>19</v>
      </c>
      <c r="H134" s="42">
        <f>SUM('By Lot'!H1074,'By Lot'!H1090,'By Lot'!H1122,'By Lot'!H1154,'By Lot'!H1314,'By Lot'!H1330,'By Lot'!H1346,'By Lot'!H1362,'By Lot'!H1378,'By Lot'!H1394,'By Lot'!H1490)</f>
        <v>18</v>
      </c>
      <c r="I134" s="42">
        <f>SUM('By Lot'!I1074,'By Lot'!I1090,'By Lot'!I1122,'By Lot'!I1154,'By Lot'!I1314,'By Lot'!I1330,'By Lot'!I1346,'By Lot'!I1362,'By Lot'!I1378,'By Lot'!I1394,'By Lot'!I1490)</f>
        <v>21</v>
      </c>
      <c r="J134" s="42">
        <f>SUM('By Lot'!J1074,'By Lot'!J1090,'By Lot'!J1122,'By Lot'!J1154,'By Lot'!J1314,'By Lot'!J1330,'By Lot'!J1346,'By Lot'!J1362,'By Lot'!J1378,'By Lot'!J1394,'By Lot'!J1490)</f>
        <v>21</v>
      </c>
      <c r="K134" s="42">
        <f>SUM('By Lot'!K1074,'By Lot'!K1090,'By Lot'!K1122,'By Lot'!K1154,'By Lot'!K1314,'By Lot'!K1330,'By Lot'!K1346,'By Lot'!K1362,'By Lot'!K1378,'By Lot'!K1394,'By Lot'!K1490)</f>
        <v>22</v>
      </c>
      <c r="L134" s="42">
        <f>SUM('By Lot'!L1074,'By Lot'!L1090,'By Lot'!L1122,'By Lot'!L1154,'By Lot'!L1314,'By Lot'!L1330,'By Lot'!L1346,'By Lot'!L1362,'By Lot'!L1378,'By Lot'!L1394,'By Lot'!L1490)</f>
        <v>22</v>
      </c>
      <c r="M134" s="43">
        <f>SUM('By Lot'!M1074,'By Lot'!M1090,'By Lot'!M1122,'By Lot'!M1154,'By Lot'!M1314,'By Lot'!M1330,'By Lot'!M1346,'By Lot'!M1362,'By Lot'!M1378,'By Lot'!M1394,'By Lot'!M1490)</f>
        <v>24</v>
      </c>
      <c r="N134" s="44">
        <f t="shared" si="16"/>
        <v>18</v>
      </c>
      <c r="O134" s="45">
        <f t="shared" si="17"/>
        <v>10</v>
      </c>
      <c r="P134" s="46">
        <f t="shared" si="18"/>
        <v>0.35714285714285715</v>
      </c>
    </row>
    <row r="135" spans="1:16" ht="11.25">
      <c r="A135" s="44"/>
      <c r="B135" s="40" t="s">
        <v>285</v>
      </c>
      <c r="C135" s="40">
        <f>SUM('By Lot'!C1075,'By Lot'!C1091,'By Lot'!C1123,'By Lot'!C1155,'By Lot'!C1315,'By Lot'!C1331,'By Lot'!C1347,'By Lot'!C1363,'By Lot'!C1379,'By Lot'!C1395,'By Lot'!C1491)</f>
        <v>17</v>
      </c>
      <c r="D135" s="41">
        <f>SUM('By Lot'!D1075,'By Lot'!D1091,'By Lot'!D1123,'By Lot'!D1155,'By Lot'!D1315,'By Lot'!D1331,'By Lot'!D1347,'By Lot'!D1363,'By Lot'!D1379,'By Lot'!D1395,'By Lot'!D1491)</f>
        <v>5</v>
      </c>
      <c r="E135" s="42">
        <f>SUM('By Lot'!E1075,'By Lot'!E1091,'By Lot'!E1123,'By Lot'!E1155,'By Lot'!E1315,'By Lot'!E1331,'By Lot'!E1347,'By Lot'!E1363,'By Lot'!E1379,'By Lot'!E1395,'By Lot'!E1491)</f>
        <v>6</v>
      </c>
      <c r="F135" s="42">
        <f>SUM('By Lot'!F1075,'By Lot'!F1091,'By Lot'!F1123,'By Lot'!F1155,'By Lot'!F1315,'By Lot'!F1331,'By Lot'!F1347,'By Lot'!F1363,'By Lot'!F1379,'By Lot'!F1395,'By Lot'!F1491)</f>
        <v>7</v>
      </c>
      <c r="G135" s="42">
        <f>SUM('By Lot'!G1075,'By Lot'!G1091,'By Lot'!G1123,'By Lot'!G1155,'By Lot'!G1315,'By Lot'!G1331,'By Lot'!G1347,'By Lot'!G1363,'By Lot'!G1379,'By Lot'!G1395,'By Lot'!G1491)</f>
        <v>8</v>
      </c>
      <c r="H135" s="42">
        <f>SUM('By Lot'!H1075,'By Lot'!H1091,'By Lot'!H1123,'By Lot'!H1155,'By Lot'!H1315,'By Lot'!H1331,'By Lot'!H1347,'By Lot'!H1363,'By Lot'!H1379,'By Lot'!H1395,'By Lot'!H1491)</f>
        <v>8</v>
      </c>
      <c r="I135" s="42">
        <f>SUM('By Lot'!I1075,'By Lot'!I1091,'By Lot'!I1123,'By Lot'!I1155,'By Lot'!I1315,'By Lot'!I1331,'By Lot'!I1347,'By Lot'!I1363,'By Lot'!I1379,'By Lot'!I1395,'By Lot'!I1491)</f>
        <v>7</v>
      </c>
      <c r="J135" s="42">
        <f>SUM('By Lot'!J1075,'By Lot'!J1091,'By Lot'!J1123,'By Lot'!J1155,'By Lot'!J1315,'By Lot'!J1331,'By Lot'!J1347,'By Lot'!J1363,'By Lot'!J1379,'By Lot'!J1395,'By Lot'!J1491)</f>
        <v>6</v>
      </c>
      <c r="K135" s="42">
        <f>SUM('By Lot'!K1075,'By Lot'!K1091,'By Lot'!K1123,'By Lot'!K1155,'By Lot'!K1315,'By Lot'!K1331,'By Lot'!K1347,'By Lot'!K1363,'By Lot'!K1379,'By Lot'!K1395,'By Lot'!K1491)</f>
        <v>5</v>
      </c>
      <c r="L135" s="42">
        <f>SUM('By Lot'!L1075,'By Lot'!L1091,'By Lot'!L1123,'By Lot'!L1155,'By Lot'!L1315,'By Lot'!L1331,'By Lot'!L1347,'By Lot'!L1363,'By Lot'!L1379,'By Lot'!L1395,'By Lot'!L1491)</f>
        <v>6</v>
      </c>
      <c r="M135" s="43">
        <f>SUM('By Lot'!M1075,'By Lot'!M1091,'By Lot'!M1123,'By Lot'!M1155,'By Lot'!M1315,'By Lot'!M1331,'By Lot'!M1347,'By Lot'!M1363,'By Lot'!M1379,'By Lot'!M1395,'By Lot'!M1491)</f>
        <v>5</v>
      </c>
      <c r="N135" s="44">
        <f t="shared" si="16"/>
        <v>5</v>
      </c>
      <c r="O135" s="45">
        <f t="shared" si="17"/>
        <v>12</v>
      </c>
      <c r="P135" s="46">
        <f t="shared" si="18"/>
        <v>0.7058823529411765</v>
      </c>
    </row>
    <row r="136" spans="1:16" ht="11.25">
      <c r="A136" s="44"/>
      <c r="B136" s="40" t="s">
        <v>286</v>
      </c>
      <c r="C136" s="40">
        <f>SUM('By Lot'!C1076,'By Lot'!C1092,'By Lot'!C1124,'By Lot'!C1156,'By Lot'!C1316,'By Lot'!C1332,'By Lot'!C1348,'By Lot'!C1364,'By Lot'!C1380,'By Lot'!C1396,'By Lot'!C1492)</f>
        <v>7</v>
      </c>
      <c r="D136" s="41">
        <f>SUM('By Lot'!D1076,'By Lot'!D1092,'By Lot'!D1124,'By Lot'!D1156,'By Lot'!D1316,'By Lot'!D1332,'By Lot'!D1348,'By Lot'!D1364,'By Lot'!D1380,'By Lot'!D1396,'By Lot'!D1492)</f>
        <v>6</v>
      </c>
      <c r="E136" s="42">
        <f>SUM('By Lot'!E1076,'By Lot'!E1092,'By Lot'!E1124,'By Lot'!E1156,'By Lot'!E1316,'By Lot'!E1332,'By Lot'!E1348,'By Lot'!E1364,'By Lot'!E1380,'By Lot'!E1396,'By Lot'!E1492)</f>
        <v>5</v>
      </c>
      <c r="F136" s="42">
        <f>SUM('By Lot'!F1076,'By Lot'!F1092,'By Lot'!F1124,'By Lot'!F1156,'By Lot'!F1316,'By Lot'!F1332,'By Lot'!F1348,'By Lot'!F1364,'By Lot'!F1380,'By Lot'!F1396,'By Lot'!F1492)</f>
        <v>4</v>
      </c>
      <c r="G136" s="42">
        <f>SUM('By Lot'!G1076,'By Lot'!G1092,'By Lot'!G1124,'By Lot'!G1156,'By Lot'!G1316,'By Lot'!G1332,'By Lot'!G1348,'By Lot'!G1364,'By Lot'!G1380,'By Lot'!G1396,'By Lot'!G1492)</f>
        <v>4</v>
      </c>
      <c r="H136" s="42">
        <f>SUM('By Lot'!H1076,'By Lot'!H1092,'By Lot'!H1124,'By Lot'!H1156,'By Lot'!H1316,'By Lot'!H1332,'By Lot'!H1348,'By Lot'!H1364,'By Lot'!H1380,'By Lot'!H1396,'By Lot'!H1492)</f>
        <v>4</v>
      </c>
      <c r="I136" s="42">
        <f>SUM('By Lot'!I1076,'By Lot'!I1092,'By Lot'!I1124,'By Lot'!I1156,'By Lot'!I1316,'By Lot'!I1332,'By Lot'!I1348,'By Lot'!I1364,'By Lot'!I1380,'By Lot'!I1396,'By Lot'!I1492)</f>
        <v>4</v>
      </c>
      <c r="J136" s="42">
        <f>SUM('By Lot'!J1076,'By Lot'!J1092,'By Lot'!J1124,'By Lot'!J1156,'By Lot'!J1316,'By Lot'!J1332,'By Lot'!J1348,'By Lot'!J1364,'By Lot'!J1380,'By Lot'!J1396,'By Lot'!J1492)</f>
        <v>5</v>
      </c>
      <c r="K136" s="42">
        <f>SUM('By Lot'!K1076,'By Lot'!K1092,'By Lot'!K1124,'By Lot'!K1156,'By Lot'!K1316,'By Lot'!K1332,'By Lot'!K1348,'By Lot'!K1364,'By Lot'!K1380,'By Lot'!K1396,'By Lot'!K1492)</f>
        <v>5</v>
      </c>
      <c r="L136" s="42">
        <f>SUM('By Lot'!L1076,'By Lot'!L1092,'By Lot'!L1124,'By Lot'!L1156,'By Lot'!L1316,'By Lot'!L1332,'By Lot'!L1348,'By Lot'!L1364,'By Lot'!L1380,'By Lot'!L1396,'By Lot'!L1492)</f>
        <v>6</v>
      </c>
      <c r="M136" s="43">
        <f>SUM('By Lot'!M1076,'By Lot'!M1092,'By Lot'!M1124,'By Lot'!M1156,'By Lot'!M1316,'By Lot'!M1332,'By Lot'!M1348,'By Lot'!M1364,'By Lot'!M1380,'By Lot'!M1396,'By Lot'!M1492)</f>
        <v>5</v>
      </c>
      <c r="N136" s="44">
        <f t="shared" si="16"/>
        <v>4</v>
      </c>
      <c r="O136" s="45">
        <f t="shared" si="17"/>
        <v>3</v>
      </c>
      <c r="P136" s="46">
        <f t="shared" si="18"/>
        <v>0.42857142857142855</v>
      </c>
    </row>
    <row r="137" spans="1:16" ht="11.25">
      <c r="A137" s="44"/>
      <c r="B137" s="40" t="s">
        <v>4</v>
      </c>
      <c r="C137" s="40">
        <f>SUM('By Lot'!C1077,'By Lot'!C1093,'By Lot'!C1125,'By Lot'!C1157,'By Lot'!C1317,'By Lot'!C1333,'By Lot'!C1349,'By Lot'!C1365,'By Lot'!C1381,'By Lot'!C1397,'By Lot'!C1493)</f>
        <v>19</v>
      </c>
      <c r="D137" s="41">
        <f>SUM('By Lot'!D1077,'By Lot'!D1093,'By Lot'!D1125,'By Lot'!D1157,'By Lot'!D1317,'By Lot'!D1333,'By Lot'!D1349,'By Lot'!D1365,'By Lot'!D1381,'By Lot'!D1397,'By Lot'!D1493)</f>
        <v>17</v>
      </c>
      <c r="E137" s="42">
        <f>SUM('By Lot'!E1077,'By Lot'!E1093,'By Lot'!E1125,'By Lot'!E1157,'By Lot'!E1317,'By Lot'!E1333,'By Lot'!E1349,'By Lot'!E1365,'By Lot'!E1381,'By Lot'!E1397,'By Lot'!E1493)</f>
        <v>13</v>
      </c>
      <c r="F137" s="42">
        <f>SUM('By Lot'!F1077,'By Lot'!F1093,'By Lot'!F1125,'By Lot'!F1157,'By Lot'!F1317,'By Lot'!F1333,'By Lot'!F1349,'By Lot'!F1365,'By Lot'!F1381,'By Lot'!F1397,'By Lot'!F1493)</f>
        <v>11</v>
      </c>
      <c r="G137" s="42">
        <f>SUM('By Lot'!G1077,'By Lot'!G1093,'By Lot'!G1125,'By Lot'!G1157,'By Lot'!G1317,'By Lot'!G1333,'By Lot'!G1349,'By Lot'!G1365,'By Lot'!G1381,'By Lot'!G1397,'By Lot'!G1493)</f>
        <v>12</v>
      </c>
      <c r="H137" s="42">
        <f>SUM('By Lot'!H1077,'By Lot'!H1093,'By Lot'!H1125,'By Lot'!H1157,'By Lot'!H1317,'By Lot'!H1333,'By Lot'!H1349,'By Lot'!H1365,'By Lot'!H1381,'By Lot'!H1397,'By Lot'!H1493)</f>
        <v>11</v>
      </c>
      <c r="I137" s="42">
        <f>SUM('By Lot'!I1077,'By Lot'!I1093,'By Lot'!I1125,'By Lot'!I1157,'By Lot'!I1317,'By Lot'!I1333,'By Lot'!I1349,'By Lot'!I1365,'By Lot'!I1381,'By Lot'!I1397,'By Lot'!I1493)</f>
        <v>10</v>
      </c>
      <c r="J137" s="42">
        <f>SUM('By Lot'!J1077,'By Lot'!J1093,'By Lot'!J1125,'By Lot'!J1157,'By Lot'!J1317,'By Lot'!J1333,'By Lot'!J1349,'By Lot'!J1365,'By Lot'!J1381,'By Lot'!J1397,'By Lot'!J1493)</f>
        <v>8</v>
      </c>
      <c r="K137" s="42">
        <f>SUM('By Lot'!K1077,'By Lot'!K1093,'By Lot'!K1125,'By Lot'!K1157,'By Lot'!K1317,'By Lot'!K1333,'By Lot'!K1349,'By Lot'!K1365,'By Lot'!K1381,'By Lot'!K1397,'By Lot'!K1493)</f>
        <v>7</v>
      </c>
      <c r="L137" s="42">
        <f>SUM('By Lot'!L1077,'By Lot'!L1093,'By Lot'!L1125,'By Lot'!L1157,'By Lot'!L1317,'By Lot'!L1333,'By Lot'!L1349,'By Lot'!L1365,'By Lot'!L1381,'By Lot'!L1397,'By Lot'!L1493)</f>
        <v>9</v>
      </c>
      <c r="M137" s="43">
        <f>SUM('By Lot'!M1077,'By Lot'!M1093,'By Lot'!M1125,'By Lot'!M1157,'By Lot'!M1317,'By Lot'!M1333,'By Lot'!M1349,'By Lot'!M1365,'By Lot'!M1381,'By Lot'!M1397,'By Lot'!M1493)</f>
        <v>11</v>
      </c>
      <c r="N137" s="44">
        <f t="shared" si="16"/>
        <v>7</v>
      </c>
      <c r="O137" s="45">
        <f t="shared" si="17"/>
        <v>12</v>
      </c>
      <c r="P137" s="46">
        <f t="shared" si="18"/>
        <v>0.631578947368421</v>
      </c>
    </row>
    <row r="138" spans="1:16" ht="11.25">
      <c r="A138" s="62"/>
      <c r="B138" s="48" t="s">
        <v>5</v>
      </c>
      <c r="C138" s="48">
        <f aca="true" t="shared" si="20" ref="C138:M138">SUM(C128:C137)</f>
        <v>1395</v>
      </c>
      <c r="D138" s="49">
        <f t="shared" si="20"/>
        <v>464</v>
      </c>
      <c r="E138" s="50">
        <f t="shared" si="20"/>
        <v>243</v>
      </c>
      <c r="F138" s="50">
        <f t="shared" si="20"/>
        <v>152</v>
      </c>
      <c r="G138" s="50">
        <f t="shared" si="20"/>
        <v>116</v>
      </c>
      <c r="H138" s="50">
        <f t="shared" si="20"/>
        <v>107</v>
      </c>
      <c r="I138" s="50">
        <f t="shared" si="20"/>
        <v>114</v>
      </c>
      <c r="J138" s="50">
        <f t="shared" si="20"/>
        <v>109</v>
      </c>
      <c r="K138" s="50">
        <f t="shared" si="20"/>
        <v>151</v>
      </c>
      <c r="L138" s="50">
        <f t="shared" si="20"/>
        <v>216</v>
      </c>
      <c r="M138" s="51">
        <f t="shared" si="20"/>
        <v>301</v>
      </c>
      <c r="N138" s="52">
        <f t="shared" si="16"/>
        <v>107</v>
      </c>
      <c r="O138" s="53">
        <f t="shared" si="17"/>
        <v>1288</v>
      </c>
      <c r="P138" s="54">
        <f t="shared" si="18"/>
        <v>0.9232974910394265</v>
      </c>
    </row>
    <row r="139" spans="1:16" ht="11.25">
      <c r="A139" s="39" t="s">
        <v>251</v>
      </c>
      <c r="B139" s="40" t="s">
        <v>0</v>
      </c>
      <c r="C139" s="40">
        <f>SUM('By Lot'!C1559,'By Lot'!C1575,'By Lot'!C1591,'By Lot'!C1607,'By Lot'!C1623,'By Lot'!C1639,'By Lot'!C1655,'By Lot'!C1671,'By Lot'!C1687)</f>
        <v>320</v>
      </c>
      <c r="D139" s="41">
        <f>SUM('By Lot'!D1559,'By Lot'!D1575,'By Lot'!D1591,'By Lot'!D1607,'By Lot'!D1623,'By Lot'!D1639,'By Lot'!D1655,'By Lot'!D1671,'By Lot'!D1687)</f>
        <v>199</v>
      </c>
      <c r="E139" s="42">
        <f>SUM('By Lot'!E1559,'By Lot'!E1575,'By Lot'!E1591,'By Lot'!E1607,'By Lot'!E1623,'By Lot'!E1639,'By Lot'!E1655,'By Lot'!E1671,'By Lot'!E1687)</f>
        <v>98</v>
      </c>
      <c r="F139" s="42">
        <f>SUM('By Lot'!F1559,'By Lot'!F1575,'By Lot'!F1591,'By Lot'!F1607,'By Lot'!F1623,'By Lot'!F1639,'By Lot'!F1655,'By Lot'!F1671,'By Lot'!F1687)</f>
        <v>40</v>
      </c>
      <c r="G139" s="42">
        <f>SUM('By Lot'!G1559,'By Lot'!G1575,'By Lot'!G1591,'By Lot'!G1607,'By Lot'!G1623,'By Lot'!G1639,'By Lot'!G1655,'By Lot'!G1671,'By Lot'!G1687)</f>
        <v>19</v>
      </c>
      <c r="H139" s="42">
        <f>SUM('By Lot'!H1559,'By Lot'!H1575,'By Lot'!H1591,'By Lot'!H1607,'By Lot'!H1623,'By Lot'!H1639,'By Lot'!H1655,'By Lot'!H1671,'By Lot'!H1687)</f>
        <v>32</v>
      </c>
      <c r="I139" s="42">
        <f>SUM('By Lot'!I1559,'By Lot'!I1575,'By Lot'!I1591,'By Lot'!I1607,'By Lot'!I1623,'By Lot'!I1639,'By Lot'!I1655,'By Lot'!I1671,'By Lot'!I1687)</f>
        <v>31</v>
      </c>
      <c r="J139" s="42">
        <f>SUM('By Lot'!J1559,'By Lot'!J1575,'By Lot'!J1591,'By Lot'!J1607,'By Lot'!J1623,'By Lot'!J1639,'By Lot'!J1655,'By Lot'!J1671,'By Lot'!J1687)</f>
        <v>30</v>
      </c>
      <c r="K139" s="42">
        <f>SUM('By Lot'!K1559,'By Lot'!K1575,'By Lot'!K1591,'By Lot'!K1607,'By Lot'!K1623,'By Lot'!K1639,'By Lot'!K1655,'By Lot'!K1671,'By Lot'!K1687)</f>
        <v>39</v>
      </c>
      <c r="L139" s="42">
        <f>SUM('By Lot'!L1559,'By Lot'!L1575,'By Lot'!L1591,'By Lot'!L1607,'By Lot'!L1623,'By Lot'!L1639,'By Lot'!L1655,'By Lot'!L1671,'By Lot'!L1687)</f>
        <v>64</v>
      </c>
      <c r="M139" s="43">
        <f>SUM('By Lot'!M1559,'By Lot'!M1575,'By Lot'!M1591,'By Lot'!M1607,'By Lot'!M1623,'By Lot'!M1639,'By Lot'!M1655,'By Lot'!M1671,'By Lot'!M1687)</f>
        <v>103</v>
      </c>
      <c r="N139" s="44">
        <f t="shared" si="16"/>
        <v>19</v>
      </c>
      <c r="O139" s="45">
        <f t="shared" si="17"/>
        <v>301</v>
      </c>
      <c r="P139" s="46">
        <f t="shared" si="18"/>
        <v>0.940625</v>
      </c>
    </row>
    <row r="140" spans="1:16" ht="11.25">
      <c r="A140" s="5" t="s">
        <v>231</v>
      </c>
      <c r="B140" s="40" t="s">
        <v>1</v>
      </c>
      <c r="C140" s="40">
        <f>SUM('By Lot'!C1560,'By Lot'!C1576,'By Lot'!C1592,'By Lot'!C1608,'By Lot'!C1624,'By Lot'!C1640,'By Lot'!C1656,'By Lot'!C1672,'By Lot'!C1688)</f>
        <v>607</v>
      </c>
      <c r="D140" s="41">
        <f>SUM('By Lot'!D1560,'By Lot'!D1576,'By Lot'!D1592,'By Lot'!D1608,'By Lot'!D1624,'By Lot'!D1640,'By Lot'!D1656,'By Lot'!D1672,'By Lot'!D1688)</f>
        <v>284</v>
      </c>
      <c r="E140" s="42">
        <f>SUM('By Lot'!E1560,'By Lot'!E1576,'By Lot'!E1592,'By Lot'!E1608,'By Lot'!E1624,'By Lot'!E1640,'By Lot'!E1656,'By Lot'!E1672,'By Lot'!E1688)</f>
        <v>75</v>
      </c>
      <c r="F140" s="42">
        <f>SUM('By Lot'!F1560,'By Lot'!F1576,'By Lot'!F1592,'By Lot'!F1608,'By Lot'!F1624,'By Lot'!F1640,'By Lot'!F1656,'By Lot'!F1672,'By Lot'!F1688)</f>
        <v>17</v>
      </c>
      <c r="G140" s="42">
        <f>SUM('By Lot'!G1560,'By Lot'!G1576,'By Lot'!G1592,'By Lot'!G1608,'By Lot'!G1624,'By Lot'!G1640,'By Lot'!G1656,'By Lot'!G1672,'By Lot'!G1688)</f>
        <v>6</v>
      </c>
      <c r="H140" s="42">
        <f>SUM('By Lot'!H1560,'By Lot'!H1576,'By Lot'!H1592,'By Lot'!H1608,'By Lot'!H1624,'By Lot'!H1640,'By Lot'!H1656,'By Lot'!H1672,'By Lot'!H1688)</f>
        <v>34</v>
      </c>
      <c r="I140" s="42">
        <f>SUM('By Lot'!I1560,'By Lot'!I1576,'By Lot'!I1592,'By Lot'!I1608,'By Lot'!I1624,'By Lot'!I1640,'By Lot'!I1656,'By Lot'!I1672,'By Lot'!I1688)</f>
        <v>33</v>
      </c>
      <c r="J140" s="42">
        <f>SUM('By Lot'!J1560,'By Lot'!J1576,'By Lot'!J1592,'By Lot'!J1608,'By Lot'!J1624,'By Lot'!J1640,'By Lot'!J1656,'By Lot'!J1672,'By Lot'!J1688)</f>
        <v>32</v>
      </c>
      <c r="K140" s="42">
        <f>SUM('By Lot'!K1560,'By Lot'!K1576,'By Lot'!K1592,'By Lot'!K1608,'By Lot'!K1624,'By Lot'!K1640,'By Lot'!K1656,'By Lot'!K1672,'By Lot'!K1688)</f>
        <v>57</v>
      </c>
      <c r="L140" s="42">
        <f>SUM('By Lot'!L1560,'By Lot'!L1576,'By Lot'!L1592,'By Lot'!L1608,'By Lot'!L1624,'By Lot'!L1640,'By Lot'!L1656,'By Lot'!L1672,'By Lot'!L1688)</f>
        <v>148</v>
      </c>
      <c r="M140" s="43">
        <f>SUM('By Lot'!M1560,'By Lot'!M1576,'By Lot'!M1592,'By Lot'!M1608,'By Lot'!M1624,'By Lot'!M1640,'By Lot'!M1656,'By Lot'!M1672,'By Lot'!M1688)</f>
        <v>292</v>
      </c>
      <c r="N140" s="44">
        <f t="shared" si="16"/>
        <v>6</v>
      </c>
      <c r="O140" s="45">
        <f t="shared" si="17"/>
        <v>601</v>
      </c>
      <c r="P140" s="46">
        <f t="shared" si="18"/>
        <v>0.9901153212520593</v>
      </c>
    </row>
    <row r="141" spans="1:16" ht="11.25">
      <c r="A141" s="5" t="s">
        <v>259</v>
      </c>
      <c r="B141" s="40" t="s">
        <v>2</v>
      </c>
      <c r="C141" s="40">
        <f>SUM('By Lot'!C1561,'By Lot'!C1577,'By Lot'!C1593,'By Lot'!C1609,'By Lot'!C1625,'By Lot'!C1641,'By Lot'!C1657,'By Lot'!C1673,'By Lot'!C1689)</f>
        <v>545</v>
      </c>
      <c r="D141" s="41">
        <f>SUM('By Lot'!D1561,'By Lot'!D1577,'By Lot'!D1593,'By Lot'!D1609,'By Lot'!D1625,'By Lot'!D1641,'By Lot'!D1657,'By Lot'!D1673,'By Lot'!D1689)</f>
        <v>343</v>
      </c>
      <c r="E141" s="42">
        <f>SUM('By Lot'!E1561,'By Lot'!E1577,'By Lot'!E1593,'By Lot'!E1609,'By Lot'!E1625,'By Lot'!E1641,'By Lot'!E1657,'By Lot'!E1673,'By Lot'!E1689)</f>
        <v>180</v>
      </c>
      <c r="F141" s="42">
        <f>SUM('By Lot'!F1561,'By Lot'!F1577,'By Lot'!F1593,'By Lot'!F1609,'By Lot'!F1625,'By Lot'!F1641,'By Lot'!F1657,'By Lot'!F1673,'By Lot'!F1689)</f>
        <v>63</v>
      </c>
      <c r="G141" s="42">
        <f>SUM('By Lot'!G1561,'By Lot'!G1577,'By Lot'!G1593,'By Lot'!G1609,'By Lot'!G1625,'By Lot'!G1641,'By Lot'!G1657,'By Lot'!G1673,'By Lot'!G1689)</f>
        <v>19</v>
      </c>
      <c r="H141" s="42">
        <f>SUM('By Lot'!H1561,'By Lot'!H1577,'By Lot'!H1593,'By Lot'!H1609,'By Lot'!H1625,'By Lot'!H1641,'By Lot'!H1657,'By Lot'!H1673,'By Lot'!H1689)</f>
        <v>25</v>
      </c>
      <c r="I141" s="42">
        <f>SUM('By Lot'!I1561,'By Lot'!I1577,'By Lot'!I1593,'By Lot'!I1609,'By Lot'!I1625,'By Lot'!I1641,'By Lot'!I1657,'By Lot'!I1673,'By Lot'!I1689)</f>
        <v>49</v>
      </c>
      <c r="J141" s="42">
        <f>SUM('By Lot'!J1561,'By Lot'!J1577,'By Lot'!J1593,'By Lot'!J1609,'By Lot'!J1625,'By Lot'!J1641,'By Lot'!J1657,'By Lot'!J1673,'By Lot'!J1689)</f>
        <v>62</v>
      </c>
      <c r="K141" s="42">
        <f>SUM('By Lot'!K1561,'By Lot'!K1577,'By Lot'!K1593,'By Lot'!K1609,'By Lot'!K1625,'By Lot'!K1641,'By Lot'!K1657,'By Lot'!K1673,'By Lot'!K1689)</f>
        <v>96</v>
      </c>
      <c r="L141" s="42">
        <f>SUM('By Lot'!L1561,'By Lot'!L1577,'By Lot'!L1593,'By Lot'!L1609,'By Lot'!L1625,'By Lot'!L1641,'By Lot'!L1657,'By Lot'!L1673,'By Lot'!L1689)</f>
        <v>186</v>
      </c>
      <c r="M141" s="43">
        <f>SUM('By Lot'!M1561,'By Lot'!M1577,'By Lot'!M1593,'By Lot'!M1609,'By Lot'!M1625,'By Lot'!M1641,'By Lot'!M1657,'By Lot'!M1673,'By Lot'!M1689)</f>
        <v>247</v>
      </c>
      <c r="N141" s="44">
        <f t="shared" si="16"/>
        <v>19</v>
      </c>
      <c r="O141" s="45">
        <f t="shared" si="17"/>
        <v>526</v>
      </c>
      <c r="P141" s="46">
        <f t="shared" si="18"/>
        <v>0.9651376146788991</v>
      </c>
    </row>
    <row r="142" spans="1:16" ht="11.25">
      <c r="A142" s="5"/>
      <c r="B142" s="40" t="s">
        <v>489</v>
      </c>
      <c r="C142" s="40">
        <f>SUM('By Lot'!C1562,'By Lot'!C1578,'By Lot'!C1594,'By Lot'!C1610,'By Lot'!C1626,'By Lot'!C1642,'By Lot'!C1658,'By Lot'!C1674,'By Lot'!C1690)</f>
        <v>45</v>
      </c>
      <c r="D142" s="41">
        <f>SUM('By Lot'!D1562,'By Lot'!D1578,'By Lot'!D1594,'By Lot'!D1610,'By Lot'!D1626,'By Lot'!D1642,'By Lot'!D1658,'By Lot'!D1674,'By Lot'!D1690)</f>
        <v>23</v>
      </c>
      <c r="E142" s="42">
        <f>SUM('By Lot'!E1562,'By Lot'!E1578,'By Lot'!E1594,'By Lot'!E1610,'By Lot'!E1626,'By Lot'!E1642,'By Lot'!E1658,'By Lot'!E1674,'By Lot'!E1690)</f>
        <v>11</v>
      </c>
      <c r="F142" s="42">
        <f>SUM('By Lot'!F1562,'By Lot'!F1578,'By Lot'!F1594,'By Lot'!F1610,'By Lot'!F1626,'By Lot'!F1642,'By Lot'!F1658,'By Lot'!F1674,'By Lot'!F1690)</f>
        <v>5</v>
      </c>
      <c r="G142" s="42">
        <f>SUM('By Lot'!G1562,'By Lot'!G1578,'By Lot'!G1594,'By Lot'!G1610,'By Lot'!G1626,'By Lot'!G1642,'By Lot'!G1658,'By Lot'!G1674,'By Lot'!G1690)</f>
        <v>4</v>
      </c>
      <c r="H142" s="42">
        <f>SUM('By Lot'!H1562,'By Lot'!H1578,'By Lot'!H1594,'By Lot'!H1610,'By Lot'!H1626,'By Lot'!H1642,'By Lot'!H1658,'By Lot'!H1674,'By Lot'!H1690)</f>
        <v>6</v>
      </c>
      <c r="I142" s="42">
        <f>SUM('By Lot'!I1562,'By Lot'!I1578,'By Lot'!I1594,'By Lot'!I1610,'By Lot'!I1626,'By Lot'!I1642,'By Lot'!I1658,'By Lot'!I1674,'By Lot'!I1690)</f>
        <v>9</v>
      </c>
      <c r="J142" s="42">
        <f>SUM('By Lot'!J1562,'By Lot'!J1578,'By Lot'!J1594,'By Lot'!J1610,'By Lot'!J1626,'By Lot'!J1642,'By Lot'!J1658,'By Lot'!J1674,'By Lot'!J1690)</f>
        <v>14</v>
      </c>
      <c r="K142" s="42">
        <f>SUM('By Lot'!K1562,'By Lot'!K1578,'By Lot'!K1594,'By Lot'!K1610,'By Lot'!K1626,'By Lot'!K1642,'By Lot'!K1658,'By Lot'!K1674,'By Lot'!K1690)</f>
        <v>17</v>
      </c>
      <c r="L142" s="42">
        <f>SUM('By Lot'!L1562,'By Lot'!L1578,'By Lot'!L1594,'By Lot'!L1610,'By Lot'!L1626,'By Lot'!L1642,'By Lot'!L1658,'By Lot'!L1674,'By Lot'!L1690)</f>
        <v>16</v>
      </c>
      <c r="M142" s="43">
        <f>SUM('By Lot'!M1562,'By Lot'!M1578,'By Lot'!M1594,'By Lot'!M1610,'By Lot'!M1626,'By Lot'!M1642,'By Lot'!M1658,'By Lot'!M1674,'By Lot'!M1690)</f>
        <v>13</v>
      </c>
      <c r="N142" s="44">
        <f t="shared" si="16"/>
        <v>4</v>
      </c>
      <c r="O142" s="45">
        <f t="shared" si="17"/>
        <v>41</v>
      </c>
      <c r="P142" s="46">
        <f t="shared" si="18"/>
        <v>0.9111111111111111</v>
      </c>
    </row>
    <row r="143" spans="1:16" ht="11.25">
      <c r="A143" s="5"/>
      <c r="B143" s="40" t="s">
        <v>3</v>
      </c>
      <c r="C143" s="40">
        <f>SUM('By Lot'!C1563,'By Lot'!C1579,'By Lot'!C1595,'By Lot'!C1611,'By Lot'!C1627,'By Lot'!C1643,'By Lot'!C1659,'By Lot'!C1675,'By Lot'!C1691)</f>
        <v>26</v>
      </c>
      <c r="D143" s="41">
        <f>SUM('By Lot'!D1563,'By Lot'!D1579,'By Lot'!D1595,'By Lot'!D1611,'By Lot'!D1627,'By Lot'!D1643,'By Lot'!D1659,'By Lot'!D1675,'By Lot'!D1691)</f>
        <v>18</v>
      </c>
      <c r="E143" s="42">
        <f>SUM('By Lot'!E1563,'By Lot'!E1579,'By Lot'!E1595,'By Lot'!E1611,'By Lot'!E1627,'By Lot'!E1643,'By Lot'!E1659,'By Lot'!E1675,'By Lot'!E1691)</f>
        <v>13</v>
      </c>
      <c r="F143" s="42">
        <f>SUM('By Lot'!F1563,'By Lot'!F1579,'By Lot'!F1595,'By Lot'!F1611,'By Lot'!F1627,'By Lot'!F1643,'By Lot'!F1659,'By Lot'!F1675,'By Lot'!F1691)</f>
        <v>11</v>
      </c>
      <c r="G143" s="42">
        <f>SUM('By Lot'!G1563,'By Lot'!G1579,'By Lot'!G1595,'By Lot'!G1611,'By Lot'!G1627,'By Lot'!G1643,'By Lot'!G1659,'By Lot'!G1675,'By Lot'!G1691)</f>
        <v>9</v>
      </c>
      <c r="H143" s="42">
        <f>SUM('By Lot'!H1563,'By Lot'!H1579,'By Lot'!H1595,'By Lot'!H1611,'By Lot'!H1627,'By Lot'!H1643,'By Lot'!H1659,'By Lot'!H1675,'By Lot'!H1691)</f>
        <v>12</v>
      </c>
      <c r="I143" s="42">
        <f>SUM('By Lot'!I1563,'By Lot'!I1579,'By Lot'!I1595,'By Lot'!I1611,'By Lot'!I1627,'By Lot'!I1643,'By Lot'!I1659,'By Lot'!I1675,'By Lot'!I1691)</f>
        <v>9</v>
      </c>
      <c r="J143" s="42">
        <f>SUM('By Lot'!J1563,'By Lot'!J1579,'By Lot'!J1595,'By Lot'!J1611,'By Lot'!J1627,'By Lot'!J1643,'By Lot'!J1659,'By Lot'!J1675,'By Lot'!J1691)</f>
        <v>8</v>
      </c>
      <c r="K143" s="42">
        <f>SUM('By Lot'!K1563,'By Lot'!K1579,'By Lot'!K1595,'By Lot'!K1611,'By Lot'!K1627,'By Lot'!K1643,'By Lot'!K1659,'By Lot'!K1675,'By Lot'!K1691)</f>
        <v>9</v>
      </c>
      <c r="L143" s="42">
        <f>SUM('By Lot'!L1563,'By Lot'!L1579,'By Lot'!L1595,'By Lot'!L1611,'By Lot'!L1627,'By Lot'!L1643,'By Lot'!L1659,'By Lot'!L1675,'By Lot'!L1691)</f>
        <v>10</v>
      </c>
      <c r="M143" s="43">
        <f>SUM('By Lot'!M1563,'By Lot'!M1579,'By Lot'!M1595,'By Lot'!M1611,'By Lot'!M1627,'By Lot'!M1643,'By Lot'!M1659,'By Lot'!M1675,'By Lot'!M1691)</f>
        <v>12</v>
      </c>
      <c r="N143" s="44">
        <f t="shared" si="16"/>
        <v>8</v>
      </c>
      <c r="O143" s="45">
        <f t="shared" si="17"/>
        <v>18</v>
      </c>
      <c r="P143" s="46">
        <f t="shared" si="18"/>
        <v>0.6923076923076923</v>
      </c>
    </row>
    <row r="144" spans="1:16" ht="11.25">
      <c r="A144" s="5"/>
      <c r="B144" s="40" t="s">
        <v>105</v>
      </c>
      <c r="C144" s="40">
        <f>SUM('By Lot'!C1569,'By Lot'!C1585,'By Lot'!C1601,'By Lot'!C1617,'By Lot'!C1633,'By Lot'!C1649,'By Lot'!C1665,'By Lot'!C1681,'By Lot'!C1697)</f>
        <v>42</v>
      </c>
      <c r="D144" s="41">
        <f>SUM('By Lot'!D1569,'By Lot'!D1585,'By Lot'!D1601,'By Lot'!D1617,'By Lot'!D1633,'By Lot'!D1649,'By Lot'!D1665,'By Lot'!D1681,'By Lot'!D1697)</f>
        <v>30</v>
      </c>
      <c r="E144" s="42">
        <f>SUM('By Lot'!E1569,'By Lot'!E1585,'By Lot'!E1601,'By Lot'!E1617,'By Lot'!E1633,'By Lot'!E1649,'By Lot'!E1665,'By Lot'!E1681,'By Lot'!E1697)</f>
        <v>21</v>
      </c>
      <c r="F144" s="42">
        <f>SUM('By Lot'!F1569,'By Lot'!F1585,'By Lot'!F1601,'By Lot'!F1617,'By Lot'!F1633,'By Lot'!F1649,'By Lot'!F1665,'By Lot'!F1681,'By Lot'!F1697)</f>
        <v>17</v>
      </c>
      <c r="G144" s="42">
        <f>SUM('By Lot'!G1569,'By Lot'!G1585,'By Lot'!G1601,'By Lot'!G1617,'By Lot'!G1633,'By Lot'!G1649,'By Lot'!G1665,'By Lot'!G1681,'By Lot'!G1697)</f>
        <v>17</v>
      </c>
      <c r="H144" s="42">
        <f>SUM('By Lot'!H1569,'By Lot'!H1585,'By Lot'!H1601,'By Lot'!H1617,'By Lot'!H1633,'By Lot'!H1649,'By Lot'!H1665,'By Lot'!H1681,'By Lot'!H1697)</f>
        <v>19</v>
      </c>
      <c r="I144" s="42">
        <f>SUM('By Lot'!I1569,'By Lot'!I1585,'By Lot'!I1601,'By Lot'!I1617,'By Lot'!I1633,'By Lot'!I1649,'By Lot'!I1665,'By Lot'!I1681,'By Lot'!I1697)</f>
        <v>21</v>
      </c>
      <c r="J144" s="42">
        <f>SUM('By Lot'!J1569,'By Lot'!J1585,'By Lot'!J1601,'By Lot'!J1617,'By Lot'!J1633,'By Lot'!J1649,'By Lot'!J1665,'By Lot'!J1681,'By Lot'!J1697)</f>
        <v>22</v>
      </c>
      <c r="K144" s="42">
        <f>SUM('By Lot'!K1569,'By Lot'!K1585,'By Lot'!K1601,'By Lot'!K1617,'By Lot'!K1633,'By Lot'!K1649,'By Lot'!K1665,'By Lot'!K1681,'By Lot'!K1697)</f>
        <v>25</v>
      </c>
      <c r="L144" s="42">
        <f>SUM('By Lot'!L1569,'By Lot'!L1585,'By Lot'!L1601,'By Lot'!L1617,'By Lot'!L1633,'By Lot'!L1649,'By Lot'!L1665,'By Lot'!L1681,'By Lot'!L1697)</f>
        <v>25</v>
      </c>
      <c r="M144" s="43">
        <f>SUM('By Lot'!M1569,'By Lot'!M1585,'By Lot'!M1601,'By Lot'!M1617,'By Lot'!M1633,'By Lot'!M1649,'By Lot'!M1665,'By Lot'!M1681,'By Lot'!M1697)</f>
        <v>29</v>
      </c>
      <c r="N144" s="44">
        <f t="shared" si="16"/>
        <v>17</v>
      </c>
      <c r="O144" s="45">
        <f t="shared" si="17"/>
        <v>25</v>
      </c>
      <c r="P144" s="46">
        <f t="shared" si="18"/>
        <v>0.5952380952380952</v>
      </c>
    </row>
    <row r="145" spans="1:16" ht="11.25">
      <c r="A145" s="5"/>
      <c r="B145" s="40" t="s">
        <v>109</v>
      </c>
      <c r="C145" s="40">
        <f>SUM('By Lot'!C1570,'By Lot'!C1586,'By Lot'!C1602,'By Lot'!C1618,'By Lot'!C1634,'By Lot'!C1650,'By Lot'!C1666,'By Lot'!C1682,'By Lot'!C1698)</f>
        <v>32</v>
      </c>
      <c r="D145" s="41">
        <f>SUM('By Lot'!D1570,'By Lot'!D1586,'By Lot'!D1602,'By Lot'!D1618,'By Lot'!D1634,'By Lot'!D1650,'By Lot'!D1666,'By Lot'!D1682,'By Lot'!D1698)</f>
        <v>25</v>
      </c>
      <c r="E145" s="42">
        <f>SUM('By Lot'!E1570,'By Lot'!E1586,'By Lot'!E1602,'By Lot'!E1618,'By Lot'!E1634,'By Lot'!E1650,'By Lot'!E1666,'By Lot'!E1682,'By Lot'!E1698)</f>
        <v>19</v>
      </c>
      <c r="F145" s="42">
        <f>SUM('By Lot'!F1570,'By Lot'!F1586,'By Lot'!F1602,'By Lot'!F1618,'By Lot'!F1634,'By Lot'!F1650,'By Lot'!F1666,'By Lot'!F1682,'By Lot'!F1698)</f>
        <v>14</v>
      </c>
      <c r="G145" s="42">
        <f>SUM('By Lot'!G1570,'By Lot'!G1586,'By Lot'!G1602,'By Lot'!G1618,'By Lot'!G1634,'By Lot'!G1650,'By Lot'!G1666,'By Lot'!G1682,'By Lot'!G1698)</f>
        <v>13</v>
      </c>
      <c r="H145" s="42">
        <f>SUM('By Lot'!H1570,'By Lot'!H1586,'By Lot'!H1602,'By Lot'!H1618,'By Lot'!H1634,'By Lot'!H1650,'By Lot'!H1666,'By Lot'!H1682,'By Lot'!H1698)</f>
        <v>14</v>
      </c>
      <c r="I145" s="42">
        <f>SUM('By Lot'!I1570,'By Lot'!I1586,'By Lot'!I1602,'By Lot'!I1618,'By Lot'!I1634,'By Lot'!I1650,'By Lot'!I1666,'By Lot'!I1682,'By Lot'!I1698)</f>
        <v>14</v>
      </c>
      <c r="J145" s="42">
        <f>SUM('By Lot'!J1570,'By Lot'!J1586,'By Lot'!J1602,'By Lot'!J1618,'By Lot'!J1634,'By Lot'!J1650,'By Lot'!J1666,'By Lot'!J1682,'By Lot'!J1698)</f>
        <v>13</v>
      </c>
      <c r="K145" s="42">
        <f>SUM('By Lot'!K1570,'By Lot'!K1586,'By Lot'!K1602,'By Lot'!K1618,'By Lot'!K1634,'By Lot'!K1650,'By Lot'!K1666,'By Lot'!K1682,'By Lot'!K1698)</f>
        <v>16</v>
      </c>
      <c r="L145" s="42">
        <f>SUM('By Lot'!L1570,'By Lot'!L1586,'By Lot'!L1602,'By Lot'!L1618,'By Lot'!L1634,'By Lot'!L1650,'By Lot'!L1666,'By Lot'!L1682,'By Lot'!L1698)</f>
        <v>18</v>
      </c>
      <c r="M145" s="43">
        <f>SUM('By Lot'!M1570,'By Lot'!M1586,'By Lot'!M1602,'By Lot'!M1618,'By Lot'!M1634,'By Lot'!M1650,'By Lot'!M1666,'By Lot'!M1682,'By Lot'!M1698)</f>
        <v>22</v>
      </c>
      <c r="N145" s="44">
        <f t="shared" si="16"/>
        <v>13</v>
      </c>
      <c r="O145" s="45">
        <f t="shared" si="17"/>
        <v>19</v>
      </c>
      <c r="P145" s="46">
        <f t="shared" si="18"/>
        <v>0.59375</v>
      </c>
    </row>
    <row r="146" spans="1:16" ht="11.25">
      <c r="A146" s="5"/>
      <c r="B146" s="40" t="s">
        <v>285</v>
      </c>
      <c r="C146" s="40">
        <f>SUM('By Lot'!C1571,'By Lot'!C1587,'By Lot'!C1603,'By Lot'!C1619,'By Lot'!C1635,'By Lot'!C1651,'By Lot'!C1667,'By Lot'!C1683,'By Lot'!C1699)</f>
        <v>8</v>
      </c>
      <c r="D146" s="41">
        <f>SUM('By Lot'!D1571,'By Lot'!D1587,'By Lot'!D1603,'By Lot'!D1619,'By Lot'!D1635,'By Lot'!D1651,'By Lot'!D1667,'By Lot'!D1683,'By Lot'!D1699)</f>
        <v>4</v>
      </c>
      <c r="E146" s="42">
        <f>SUM('By Lot'!E1571,'By Lot'!E1587,'By Lot'!E1603,'By Lot'!E1619,'By Lot'!E1635,'By Lot'!E1651,'By Lot'!E1667,'By Lot'!E1683,'By Lot'!E1699)</f>
        <v>4</v>
      </c>
      <c r="F146" s="42">
        <f>SUM('By Lot'!F1571,'By Lot'!F1587,'By Lot'!F1603,'By Lot'!F1619,'By Lot'!F1635,'By Lot'!F1651,'By Lot'!F1667,'By Lot'!F1683,'By Lot'!F1699)</f>
        <v>4</v>
      </c>
      <c r="G146" s="42">
        <f>SUM('By Lot'!G1571,'By Lot'!G1587,'By Lot'!G1603,'By Lot'!G1619,'By Lot'!G1635,'By Lot'!G1651,'By Lot'!G1667,'By Lot'!G1683,'By Lot'!G1699)</f>
        <v>4</v>
      </c>
      <c r="H146" s="42">
        <f>SUM('By Lot'!H1571,'By Lot'!H1587,'By Lot'!H1603,'By Lot'!H1619,'By Lot'!H1635,'By Lot'!H1651,'By Lot'!H1667,'By Lot'!H1683,'By Lot'!H1699)</f>
        <v>5</v>
      </c>
      <c r="I146" s="42">
        <f>SUM('By Lot'!I1571,'By Lot'!I1587,'By Lot'!I1603,'By Lot'!I1619,'By Lot'!I1635,'By Lot'!I1651,'By Lot'!I1667,'By Lot'!I1683,'By Lot'!I1699)</f>
        <v>5</v>
      </c>
      <c r="J146" s="42">
        <f>SUM('By Lot'!J1571,'By Lot'!J1587,'By Lot'!J1603,'By Lot'!J1619,'By Lot'!J1635,'By Lot'!J1651,'By Lot'!J1667,'By Lot'!J1683,'By Lot'!J1699)</f>
        <v>4</v>
      </c>
      <c r="K146" s="42">
        <f>SUM('By Lot'!K1571,'By Lot'!K1587,'By Lot'!K1603,'By Lot'!K1619,'By Lot'!K1635,'By Lot'!K1651,'By Lot'!K1667,'By Lot'!K1683,'By Lot'!K1699)</f>
        <v>4</v>
      </c>
      <c r="L146" s="42">
        <f>SUM('By Lot'!L1571,'By Lot'!L1587,'By Lot'!L1603,'By Lot'!L1619,'By Lot'!L1635,'By Lot'!L1651,'By Lot'!L1667,'By Lot'!L1683,'By Lot'!L1699)</f>
        <v>4</v>
      </c>
      <c r="M146" s="43">
        <f>SUM('By Lot'!M1571,'By Lot'!M1587,'By Lot'!M1603,'By Lot'!M1619,'By Lot'!M1635,'By Lot'!M1651,'By Lot'!M1667,'By Lot'!M1683,'By Lot'!M1699)</f>
        <v>4</v>
      </c>
      <c r="N146" s="44">
        <f t="shared" si="16"/>
        <v>4</v>
      </c>
      <c r="O146" s="45">
        <f t="shared" si="17"/>
        <v>4</v>
      </c>
      <c r="P146" s="46">
        <f t="shared" si="18"/>
        <v>0.5</v>
      </c>
    </row>
    <row r="147" spans="1:16" ht="11.25">
      <c r="A147" s="5"/>
      <c r="B147" s="40" t="s">
        <v>286</v>
      </c>
      <c r="C147" s="40">
        <f>SUM('By Lot'!C1572,'By Lot'!C1588,'By Lot'!C1604,'By Lot'!C1620,'By Lot'!C1636,'By Lot'!C1652,'By Lot'!C1668,'By Lot'!C1684,'By Lot'!C1700)</f>
        <v>14</v>
      </c>
      <c r="D147" s="41">
        <f>SUM('By Lot'!D1572,'By Lot'!D1588,'By Lot'!D1604,'By Lot'!D1620,'By Lot'!D1636,'By Lot'!D1652,'By Lot'!D1668,'By Lot'!D1684,'By Lot'!D1700)</f>
        <v>8</v>
      </c>
      <c r="E147" s="42">
        <f>SUM('By Lot'!E1572,'By Lot'!E1588,'By Lot'!E1604,'By Lot'!E1620,'By Lot'!E1636,'By Lot'!E1652,'By Lot'!E1668,'By Lot'!E1684,'By Lot'!E1700)</f>
        <v>7</v>
      </c>
      <c r="F147" s="42">
        <f>SUM('By Lot'!F1572,'By Lot'!F1588,'By Lot'!F1604,'By Lot'!F1620,'By Lot'!F1636,'By Lot'!F1652,'By Lot'!F1668,'By Lot'!F1684,'By Lot'!F1700)</f>
        <v>5</v>
      </c>
      <c r="G147" s="42">
        <f>SUM('By Lot'!G1572,'By Lot'!G1588,'By Lot'!G1604,'By Lot'!G1620,'By Lot'!G1636,'By Lot'!G1652,'By Lot'!G1668,'By Lot'!G1684,'By Lot'!G1700)</f>
        <v>4</v>
      </c>
      <c r="H147" s="42">
        <f>SUM('By Lot'!H1572,'By Lot'!H1588,'By Lot'!H1604,'By Lot'!H1620,'By Lot'!H1636,'By Lot'!H1652,'By Lot'!H1668,'By Lot'!H1684,'By Lot'!H1700)</f>
        <v>5</v>
      </c>
      <c r="I147" s="42">
        <f>SUM('By Lot'!I1572,'By Lot'!I1588,'By Lot'!I1604,'By Lot'!I1620,'By Lot'!I1636,'By Lot'!I1652,'By Lot'!I1668,'By Lot'!I1684,'By Lot'!I1700)</f>
        <v>5</v>
      </c>
      <c r="J147" s="42">
        <f>SUM('By Lot'!J1572,'By Lot'!J1588,'By Lot'!J1604,'By Lot'!J1620,'By Lot'!J1636,'By Lot'!J1652,'By Lot'!J1668,'By Lot'!J1684,'By Lot'!J1700)</f>
        <v>6</v>
      </c>
      <c r="K147" s="42">
        <f>SUM('By Lot'!K1572,'By Lot'!K1588,'By Lot'!K1604,'By Lot'!K1620,'By Lot'!K1636,'By Lot'!K1652,'By Lot'!K1668,'By Lot'!K1684,'By Lot'!K1700)</f>
        <v>6</v>
      </c>
      <c r="L147" s="42">
        <f>SUM('By Lot'!L1572,'By Lot'!L1588,'By Lot'!L1604,'By Lot'!L1620,'By Lot'!L1636,'By Lot'!L1652,'By Lot'!L1668,'By Lot'!L1684,'By Lot'!L1700)</f>
        <v>6</v>
      </c>
      <c r="M147" s="43">
        <f>SUM('By Lot'!M1572,'By Lot'!M1588,'By Lot'!M1604,'By Lot'!M1620,'By Lot'!M1636,'By Lot'!M1652,'By Lot'!M1668,'By Lot'!M1684,'By Lot'!M1700)</f>
        <v>6</v>
      </c>
      <c r="N147" s="44">
        <f t="shared" si="16"/>
        <v>4</v>
      </c>
      <c r="O147" s="45">
        <f t="shared" si="17"/>
        <v>10</v>
      </c>
      <c r="P147" s="46">
        <f t="shared" si="18"/>
        <v>0.7142857142857143</v>
      </c>
    </row>
    <row r="148" spans="1:16" ht="11.25">
      <c r="A148" s="5"/>
      <c r="B148" s="40" t="s">
        <v>4</v>
      </c>
      <c r="C148" s="40">
        <f>SUM('By Lot'!C1573,'By Lot'!C1589,'By Lot'!C1605,'By Lot'!C1621,'By Lot'!C1637,'By Lot'!C1653,'By Lot'!C1669,'By Lot'!C1685,'By Lot'!C1701)</f>
        <v>5</v>
      </c>
      <c r="D148" s="41">
        <f>SUM('By Lot'!D1573,'By Lot'!D1589,'By Lot'!D1605,'By Lot'!D1621,'By Lot'!D1637,'By Lot'!D1653,'By Lot'!D1669,'By Lot'!D1685,'By Lot'!D1701)</f>
        <v>3</v>
      </c>
      <c r="E148" s="42">
        <f>SUM('By Lot'!E1573,'By Lot'!E1589,'By Lot'!E1605,'By Lot'!E1621,'By Lot'!E1637,'By Lot'!E1653,'By Lot'!E1669,'By Lot'!E1685,'By Lot'!E1701)</f>
        <v>2</v>
      </c>
      <c r="F148" s="42">
        <f>SUM('By Lot'!F1573,'By Lot'!F1589,'By Lot'!F1605,'By Lot'!F1621,'By Lot'!F1637,'By Lot'!F1653,'By Lot'!F1669,'By Lot'!F1685,'By Lot'!F1701)</f>
        <v>3</v>
      </c>
      <c r="G148" s="42">
        <f>SUM('By Lot'!G1573,'By Lot'!G1589,'By Lot'!G1605,'By Lot'!G1621,'By Lot'!G1637,'By Lot'!G1653,'By Lot'!G1669,'By Lot'!G1685,'By Lot'!G1701)</f>
        <v>1</v>
      </c>
      <c r="H148" s="42">
        <f>SUM('By Lot'!H1573,'By Lot'!H1589,'By Lot'!H1605,'By Lot'!H1621,'By Lot'!H1637,'By Lot'!H1653,'By Lot'!H1669,'By Lot'!H1685,'By Lot'!H1701)</f>
        <v>3</v>
      </c>
      <c r="I148" s="42">
        <f>SUM('By Lot'!I1573,'By Lot'!I1589,'By Lot'!I1605,'By Lot'!I1621,'By Lot'!I1637,'By Lot'!I1653,'By Lot'!I1669,'By Lot'!I1685,'By Lot'!I1701)</f>
        <v>2</v>
      </c>
      <c r="J148" s="42">
        <f>SUM('By Lot'!J1573,'By Lot'!J1589,'By Lot'!J1605,'By Lot'!J1621,'By Lot'!J1637,'By Lot'!J1653,'By Lot'!J1669,'By Lot'!J1685,'By Lot'!J1701)</f>
        <v>2</v>
      </c>
      <c r="K148" s="42">
        <f>SUM('By Lot'!K1573,'By Lot'!K1589,'By Lot'!K1605,'By Lot'!K1621,'By Lot'!K1637,'By Lot'!K1653,'By Lot'!K1669,'By Lot'!K1685,'By Lot'!K1701)</f>
        <v>1</v>
      </c>
      <c r="L148" s="42">
        <f>SUM('By Lot'!L1573,'By Lot'!L1589,'By Lot'!L1605,'By Lot'!L1621,'By Lot'!L1637,'By Lot'!L1653,'By Lot'!L1669,'By Lot'!L1685,'By Lot'!L1701)</f>
        <v>2</v>
      </c>
      <c r="M148" s="43">
        <f>SUM('By Lot'!M1573,'By Lot'!M1589,'By Lot'!M1605,'By Lot'!M1621,'By Lot'!M1637,'By Lot'!M1653,'By Lot'!M1669,'By Lot'!M1685,'By Lot'!M1701)</f>
        <v>3</v>
      </c>
      <c r="N148" s="44">
        <f t="shared" si="16"/>
        <v>1</v>
      </c>
      <c r="O148" s="45">
        <f t="shared" si="17"/>
        <v>4</v>
      </c>
      <c r="P148" s="46">
        <f t="shared" si="18"/>
        <v>0.8</v>
      </c>
    </row>
    <row r="149" spans="1:16" ht="11.25">
      <c r="A149" s="47"/>
      <c r="B149" s="48" t="s">
        <v>5</v>
      </c>
      <c r="C149" s="48">
        <f aca="true" t="shared" si="21" ref="C149:M149">SUM(C139:C148)</f>
        <v>1644</v>
      </c>
      <c r="D149" s="49">
        <f t="shared" si="21"/>
        <v>937</v>
      </c>
      <c r="E149" s="50">
        <f t="shared" si="21"/>
        <v>430</v>
      </c>
      <c r="F149" s="50">
        <f t="shared" si="21"/>
        <v>179</v>
      </c>
      <c r="G149" s="50">
        <f t="shared" si="21"/>
        <v>96</v>
      </c>
      <c r="H149" s="50">
        <f t="shared" si="21"/>
        <v>155</v>
      </c>
      <c r="I149" s="50">
        <f t="shared" si="21"/>
        <v>178</v>
      </c>
      <c r="J149" s="50">
        <f t="shared" si="21"/>
        <v>193</v>
      </c>
      <c r="K149" s="50">
        <f t="shared" si="21"/>
        <v>270</v>
      </c>
      <c r="L149" s="50">
        <f t="shared" si="21"/>
        <v>479</v>
      </c>
      <c r="M149" s="51">
        <f t="shared" si="21"/>
        <v>731</v>
      </c>
      <c r="N149" s="52">
        <f t="shared" si="16"/>
        <v>96</v>
      </c>
      <c r="O149" s="53">
        <f t="shared" si="17"/>
        <v>1548</v>
      </c>
      <c r="P149" s="54">
        <f t="shared" si="18"/>
        <v>0.9416058394160584</v>
      </c>
    </row>
    <row r="150" spans="1:16" ht="11.25">
      <c r="A150" s="39" t="s">
        <v>230</v>
      </c>
      <c r="B150" s="40" t="s">
        <v>0</v>
      </c>
      <c r="C150" s="40">
        <f>SUM('By Lot'!C1095,'By Lot'!C1127,'By Lot'!C1159,'By Lot'!C1175,'By Lot'!C1191,'By Lot'!C1207,'By Lot'!C1223,'By Lot'!C1255,'By Lot'!C1271,'By Lot'!C1287,'By Lot'!C1399)</f>
        <v>83</v>
      </c>
      <c r="D150" s="41">
        <f>SUM('By Lot'!D1095,'By Lot'!D1127,'By Lot'!D1159,'By Lot'!D1175,'By Lot'!D1191,'By Lot'!D1207,'By Lot'!D1223,'By Lot'!D1255,'By Lot'!D1271,'By Lot'!D1287,'By Lot'!D1399)</f>
        <v>37</v>
      </c>
      <c r="E150" s="42">
        <f>SUM('By Lot'!E1095,'By Lot'!E1127,'By Lot'!E1159,'By Lot'!E1175,'By Lot'!E1191,'By Lot'!E1207,'By Lot'!E1223,'By Lot'!E1255,'By Lot'!E1271,'By Lot'!E1287,'By Lot'!E1399)</f>
        <v>25</v>
      </c>
      <c r="F150" s="42">
        <f>SUM('By Lot'!F1095,'By Lot'!F1127,'By Lot'!F1159,'By Lot'!F1175,'By Lot'!F1191,'By Lot'!F1207,'By Lot'!F1223,'By Lot'!F1255,'By Lot'!F1271,'By Lot'!F1287,'By Lot'!F1399)</f>
        <v>9</v>
      </c>
      <c r="G150" s="42">
        <f>SUM('By Lot'!G1095,'By Lot'!G1127,'By Lot'!G1159,'By Lot'!G1175,'By Lot'!G1191,'By Lot'!G1207,'By Lot'!G1223,'By Lot'!G1255,'By Lot'!G1271,'By Lot'!G1287,'By Lot'!G1399)</f>
        <v>4</v>
      </c>
      <c r="H150" s="42">
        <f>SUM('By Lot'!H1095,'By Lot'!H1127,'By Lot'!H1159,'By Lot'!H1175,'By Lot'!H1191,'By Lot'!H1207,'By Lot'!H1223,'By Lot'!H1255,'By Lot'!H1271,'By Lot'!H1287,'By Lot'!H1399)</f>
        <v>4</v>
      </c>
      <c r="I150" s="42">
        <f>SUM('By Lot'!I1095,'By Lot'!I1127,'By Lot'!I1159,'By Lot'!I1175,'By Lot'!I1191,'By Lot'!I1207,'By Lot'!I1223,'By Lot'!I1255,'By Lot'!I1271,'By Lot'!I1287,'By Lot'!I1399)</f>
        <v>4</v>
      </c>
      <c r="J150" s="42">
        <f>SUM('By Lot'!J1095,'By Lot'!J1127,'By Lot'!J1159,'By Lot'!J1175,'By Lot'!J1191,'By Lot'!J1207,'By Lot'!J1223,'By Lot'!J1255,'By Lot'!J1271,'By Lot'!J1287,'By Lot'!J1399)</f>
        <v>3</v>
      </c>
      <c r="K150" s="42">
        <f>SUM('By Lot'!K1095,'By Lot'!K1127,'By Lot'!K1159,'By Lot'!K1175,'By Lot'!K1191,'By Lot'!K1207,'By Lot'!K1223,'By Lot'!K1255,'By Lot'!K1271,'By Lot'!K1287,'By Lot'!K1399)</f>
        <v>9</v>
      </c>
      <c r="L150" s="42">
        <f>SUM('By Lot'!L1095,'By Lot'!L1127,'By Lot'!L1159,'By Lot'!L1175,'By Lot'!L1191,'By Lot'!L1207,'By Lot'!L1223,'By Lot'!L1255,'By Lot'!L1271,'By Lot'!L1287,'By Lot'!L1399)</f>
        <v>15</v>
      </c>
      <c r="M150" s="43">
        <f>SUM('By Lot'!M1095,'By Lot'!M1127,'By Lot'!M1159,'By Lot'!M1175,'By Lot'!M1191,'By Lot'!M1207,'By Lot'!M1223,'By Lot'!M1255,'By Lot'!M1271,'By Lot'!M1287,'By Lot'!M1399)</f>
        <v>17</v>
      </c>
      <c r="N150" s="44">
        <f t="shared" si="16"/>
        <v>3</v>
      </c>
      <c r="O150" s="45">
        <f t="shared" si="17"/>
        <v>80</v>
      </c>
      <c r="P150" s="46">
        <f t="shared" si="18"/>
        <v>0.963855421686747</v>
      </c>
    </row>
    <row r="151" spans="1:16" ht="11.25">
      <c r="A151" s="5" t="s">
        <v>237</v>
      </c>
      <c r="B151" s="40" t="s">
        <v>1</v>
      </c>
      <c r="C151" s="40">
        <f>SUM('By Lot'!C1096,'By Lot'!C1128,'By Lot'!C1160,'By Lot'!C1176,'By Lot'!C1192,'By Lot'!C1208,'By Lot'!C1224,'By Lot'!C1256,'By Lot'!C1272,'By Lot'!C1288,'By Lot'!C1400)</f>
        <v>164</v>
      </c>
      <c r="D151" s="41">
        <f>SUM('By Lot'!D1096,'By Lot'!D1128,'By Lot'!D1160,'By Lot'!D1176,'By Lot'!D1192,'By Lot'!D1208,'By Lot'!D1224,'By Lot'!D1256,'By Lot'!D1272,'By Lot'!D1288,'By Lot'!D1400)</f>
        <v>23</v>
      </c>
      <c r="E151" s="42">
        <f>SUM('By Lot'!E1096,'By Lot'!E1128,'By Lot'!E1160,'By Lot'!E1176,'By Lot'!E1192,'By Lot'!E1208,'By Lot'!E1224,'By Lot'!E1256,'By Lot'!E1272,'By Lot'!E1288,'By Lot'!E1400)</f>
        <v>0</v>
      </c>
      <c r="F151" s="42">
        <f>SUM('By Lot'!F1096,'By Lot'!F1128,'By Lot'!F1160,'By Lot'!F1176,'By Lot'!F1192,'By Lot'!F1208,'By Lot'!F1224,'By Lot'!F1256,'By Lot'!F1272,'By Lot'!F1288,'By Lot'!F1400)</f>
        <v>0</v>
      </c>
      <c r="G151" s="42">
        <f>SUM('By Lot'!G1096,'By Lot'!G1128,'By Lot'!G1160,'By Lot'!G1176,'By Lot'!G1192,'By Lot'!G1208,'By Lot'!G1224,'By Lot'!G1256,'By Lot'!G1272,'By Lot'!G1288,'By Lot'!G1400)</f>
        <v>0</v>
      </c>
      <c r="H151" s="42">
        <f>SUM('By Lot'!H1096,'By Lot'!H1128,'By Lot'!H1160,'By Lot'!H1176,'By Lot'!H1192,'By Lot'!H1208,'By Lot'!H1224,'By Lot'!H1256,'By Lot'!H1272,'By Lot'!H1288,'By Lot'!H1400)</f>
        <v>0</v>
      </c>
      <c r="I151" s="42">
        <f>SUM('By Lot'!I1096,'By Lot'!I1128,'By Lot'!I1160,'By Lot'!I1176,'By Lot'!I1192,'By Lot'!I1208,'By Lot'!I1224,'By Lot'!I1256,'By Lot'!I1272,'By Lot'!I1288,'By Lot'!I1400)</f>
        <v>0</v>
      </c>
      <c r="J151" s="42">
        <f>SUM('By Lot'!J1096,'By Lot'!J1128,'By Lot'!J1160,'By Lot'!J1176,'By Lot'!J1192,'By Lot'!J1208,'By Lot'!J1224,'By Lot'!J1256,'By Lot'!J1272,'By Lot'!J1288,'By Lot'!J1400)</f>
        <v>0</v>
      </c>
      <c r="K151" s="42">
        <f>SUM('By Lot'!K1096,'By Lot'!K1128,'By Lot'!K1160,'By Lot'!K1176,'By Lot'!K1192,'By Lot'!K1208,'By Lot'!K1224,'By Lot'!K1256,'By Lot'!K1272,'By Lot'!K1288,'By Lot'!K1400)</f>
        <v>3</v>
      </c>
      <c r="L151" s="42">
        <f>SUM('By Lot'!L1096,'By Lot'!L1128,'By Lot'!L1160,'By Lot'!L1176,'By Lot'!L1192,'By Lot'!L1208,'By Lot'!L1224,'By Lot'!L1256,'By Lot'!L1272,'By Lot'!L1288,'By Lot'!L1400)</f>
        <v>26</v>
      </c>
      <c r="M151" s="43">
        <f>SUM('By Lot'!M1096,'By Lot'!M1128,'By Lot'!M1160,'By Lot'!M1176,'By Lot'!M1192,'By Lot'!M1208,'By Lot'!M1224,'By Lot'!M1256,'By Lot'!M1272,'By Lot'!M1288,'By Lot'!M1400)</f>
        <v>45</v>
      </c>
      <c r="N151" s="44">
        <f t="shared" si="16"/>
        <v>0</v>
      </c>
      <c r="O151" s="45">
        <f t="shared" si="17"/>
        <v>164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489</v>
      </c>
      <c r="C153" s="40">
        <f>SUM('By Lot'!C1098,'By Lot'!C1130,'By Lot'!C1162,'By Lot'!C1178,'By Lot'!C1194,'By Lot'!C1210,'By Lot'!C1226,'By Lot'!C1258,'By Lot'!C1274,'By Lot'!C1290,'By Lot'!C1402)</f>
        <v>104</v>
      </c>
      <c r="D153" s="41">
        <f>SUM('By Lot'!D1098,'By Lot'!D1130,'By Lot'!D1162,'By Lot'!D1178,'By Lot'!D1194,'By Lot'!D1210,'By Lot'!D1226,'By Lot'!D1258,'By Lot'!D1274,'By Lot'!D1290,'By Lot'!D1402)</f>
        <v>46</v>
      </c>
      <c r="E153" s="42">
        <f>SUM('By Lot'!E1098,'By Lot'!E1130,'By Lot'!E1162,'By Lot'!E1178,'By Lot'!E1194,'By Lot'!E1210,'By Lot'!E1226,'By Lot'!E1258,'By Lot'!E1274,'By Lot'!E1290,'By Lot'!E1402)</f>
        <v>15</v>
      </c>
      <c r="F153" s="42">
        <f>SUM('By Lot'!F1098,'By Lot'!F1130,'By Lot'!F1162,'By Lot'!F1178,'By Lot'!F1194,'By Lot'!F1210,'By Lot'!F1226,'By Lot'!F1258,'By Lot'!F1274,'By Lot'!F1290,'By Lot'!F1402)</f>
        <v>10</v>
      </c>
      <c r="G153" s="42">
        <f>SUM('By Lot'!G1098,'By Lot'!G1130,'By Lot'!G1162,'By Lot'!G1178,'By Lot'!G1194,'By Lot'!G1210,'By Lot'!G1226,'By Lot'!G1258,'By Lot'!G1274,'By Lot'!G1290,'By Lot'!G1402)</f>
        <v>9</v>
      </c>
      <c r="H153" s="42">
        <f>SUM('By Lot'!H1098,'By Lot'!H1130,'By Lot'!H1162,'By Lot'!H1178,'By Lot'!H1194,'By Lot'!H1210,'By Lot'!H1226,'By Lot'!H1258,'By Lot'!H1274,'By Lot'!H1290,'By Lot'!H1402)</f>
        <v>12</v>
      </c>
      <c r="I153" s="42">
        <f>SUM('By Lot'!I1098,'By Lot'!I1130,'By Lot'!I1162,'By Lot'!I1178,'By Lot'!I1194,'By Lot'!I1210,'By Lot'!I1226,'By Lot'!I1258,'By Lot'!I1274,'By Lot'!I1290,'By Lot'!I1402)</f>
        <v>11</v>
      </c>
      <c r="J153" s="42">
        <f>SUM('By Lot'!J1098,'By Lot'!J1130,'By Lot'!J1162,'By Lot'!J1178,'By Lot'!J1194,'By Lot'!J1210,'By Lot'!J1226,'By Lot'!J1258,'By Lot'!J1274,'By Lot'!J1290,'By Lot'!J1402)</f>
        <v>9</v>
      </c>
      <c r="K153" s="42">
        <f>SUM('By Lot'!K1098,'By Lot'!K1130,'By Lot'!K1162,'By Lot'!K1178,'By Lot'!K1194,'By Lot'!K1210,'By Lot'!K1226,'By Lot'!K1258,'By Lot'!K1274,'By Lot'!K1290,'By Lot'!K1402)</f>
        <v>11</v>
      </c>
      <c r="L153" s="42">
        <f>SUM('By Lot'!L1098,'By Lot'!L1130,'By Lot'!L1162,'By Lot'!L1178,'By Lot'!L1194,'By Lot'!L1210,'By Lot'!L1226,'By Lot'!L1258,'By Lot'!L1274,'By Lot'!L1290,'By Lot'!L1402)</f>
        <v>6</v>
      </c>
      <c r="M153" s="43">
        <f>SUM('By Lot'!M1098,'By Lot'!M1130,'By Lot'!M1162,'By Lot'!M1178,'By Lot'!M1194,'By Lot'!M1210,'By Lot'!M1226,'By Lot'!M1258,'By Lot'!M1274,'By Lot'!M1290,'By Lot'!M1402)</f>
        <v>4</v>
      </c>
      <c r="N153" s="44">
        <f t="shared" si="16"/>
        <v>4</v>
      </c>
      <c r="O153" s="45">
        <f t="shared" si="17"/>
        <v>100</v>
      </c>
      <c r="P153" s="46">
        <f t="shared" si="18"/>
        <v>0.9615384615384616</v>
      </c>
    </row>
    <row r="154" spans="1:16" ht="11.25">
      <c r="A154" s="5"/>
      <c r="B154" s="40" t="s">
        <v>3</v>
      </c>
      <c r="C154" s="40">
        <f>SUM('By Lot'!C1099,'By Lot'!C1131,'By Lot'!C1163,'By Lot'!C1179,'By Lot'!C1195,'By Lot'!C1211,'By Lot'!C1227,'By Lot'!C1259,'By Lot'!C1275,'By Lot'!C1291,'By Lot'!C1403)</f>
        <v>52</v>
      </c>
      <c r="D154" s="41">
        <f>SUM('By Lot'!D1099,'By Lot'!D1131,'By Lot'!D1163,'By Lot'!D1179,'By Lot'!D1195,'By Lot'!D1211,'By Lot'!D1227,'By Lot'!D1259,'By Lot'!D1275,'By Lot'!D1291,'By Lot'!D1403)</f>
        <v>36</v>
      </c>
      <c r="E154" s="42">
        <f>SUM('By Lot'!E1099,'By Lot'!E1131,'By Lot'!E1163,'By Lot'!E1179,'By Lot'!E1195,'By Lot'!E1211,'By Lot'!E1227,'By Lot'!E1259,'By Lot'!E1275,'By Lot'!E1291,'By Lot'!E1403)</f>
        <v>28</v>
      </c>
      <c r="F154" s="42">
        <f>SUM('By Lot'!F1099,'By Lot'!F1131,'By Lot'!F1163,'By Lot'!F1179,'By Lot'!F1195,'By Lot'!F1211,'By Lot'!F1227,'By Lot'!F1259,'By Lot'!F1275,'By Lot'!F1291,'By Lot'!F1403)</f>
        <v>20</v>
      </c>
      <c r="G154" s="42">
        <f>SUM('By Lot'!G1099,'By Lot'!G1131,'By Lot'!G1163,'By Lot'!G1179,'By Lot'!G1195,'By Lot'!G1211,'By Lot'!G1227,'By Lot'!G1259,'By Lot'!G1275,'By Lot'!G1291,'By Lot'!G1403)</f>
        <v>17</v>
      </c>
      <c r="H154" s="42">
        <f>SUM('By Lot'!H1099,'By Lot'!H1131,'By Lot'!H1163,'By Lot'!H1179,'By Lot'!H1195,'By Lot'!H1211,'By Lot'!H1227,'By Lot'!H1259,'By Lot'!H1275,'By Lot'!H1291,'By Lot'!H1403)</f>
        <v>17</v>
      </c>
      <c r="I154" s="42">
        <f>SUM('By Lot'!I1099,'By Lot'!I1131,'By Lot'!I1163,'By Lot'!I1179,'By Lot'!I1195,'By Lot'!I1211,'By Lot'!I1227,'By Lot'!I1259,'By Lot'!I1275,'By Lot'!I1291,'By Lot'!I1403)</f>
        <v>19</v>
      </c>
      <c r="J154" s="42">
        <f>SUM('By Lot'!J1099,'By Lot'!J1131,'By Lot'!J1163,'By Lot'!J1179,'By Lot'!J1195,'By Lot'!J1211,'By Lot'!J1227,'By Lot'!J1259,'By Lot'!J1275,'By Lot'!J1291,'By Lot'!J1403)</f>
        <v>18</v>
      </c>
      <c r="K154" s="42">
        <f>SUM('By Lot'!K1099,'By Lot'!K1131,'By Lot'!K1163,'By Lot'!K1179,'By Lot'!K1195,'By Lot'!K1211,'By Lot'!K1227,'By Lot'!K1259,'By Lot'!K1275,'By Lot'!K1291,'By Lot'!K1403)</f>
        <v>21</v>
      </c>
      <c r="L154" s="42">
        <f>SUM('By Lot'!L1099,'By Lot'!L1131,'By Lot'!L1163,'By Lot'!L1179,'By Lot'!L1195,'By Lot'!L1211,'By Lot'!L1227,'By Lot'!L1259,'By Lot'!L1275,'By Lot'!L1291,'By Lot'!L1403)</f>
        <v>23</v>
      </c>
      <c r="M154" s="43">
        <f>SUM('By Lot'!M1099,'By Lot'!M1131,'By Lot'!M1163,'By Lot'!M1179,'By Lot'!M1195,'By Lot'!M1211,'By Lot'!M1227,'By Lot'!M1259,'By Lot'!M1275,'By Lot'!M1291,'By Lot'!M1403)</f>
        <v>28</v>
      </c>
      <c r="N154" s="44">
        <f t="shared" si="16"/>
        <v>17</v>
      </c>
      <c r="O154" s="45">
        <f t="shared" si="17"/>
        <v>35</v>
      </c>
      <c r="P154" s="46">
        <f t="shared" si="18"/>
        <v>0.6730769230769231</v>
      </c>
    </row>
    <row r="155" spans="1:16" ht="11.25">
      <c r="A155" s="5"/>
      <c r="B155" s="40" t="s">
        <v>105</v>
      </c>
      <c r="C155" s="40">
        <f>SUM('By Lot'!C1105,'By Lot'!C1137,'By Lot'!C1169,'By Lot'!C1185,'By Lot'!C1201,'By Lot'!C1217,'By Lot'!C1233,'By Lot'!C1265,'By Lot'!C1281,'By Lot'!C1297,'By Lot'!C1409)</f>
        <v>74</v>
      </c>
      <c r="D155" s="41">
        <f>SUM('By Lot'!D1105,'By Lot'!D1137,'By Lot'!D1169,'By Lot'!D1185,'By Lot'!D1201,'By Lot'!D1217,'By Lot'!D1233,'By Lot'!D1265,'By Lot'!D1281,'By Lot'!D1297,'By Lot'!D1409)</f>
        <v>51</v>
      </c>
      <c r="E155" s="42">
        <f>SUM('By Lot'!E1105,'By Lot'!E1137,'By Lot'!E1169,'By Lot'!E1185,'By Lot'!E1201,'By Lot'!E1217,'By Lot'!E1233,'By Lot'!E1265,'By Lot'!E1281,'By Lot'!E1297,'By Lot'!E1409)</f>
        <v>39</v>
      </c>
      <c r="F155" s="42">
        <f>SUM('By Lot'!F1105,'By Lot'!F1137,'By Lot'!F1169,'By Lot'!F1185,'By Lot'!F1201,'By Lot'!F1217,'By Lot'!F1233,'By Lot'!F1265,'By Lot'!F1281,'By Lot'!F1297,'By Lot'!F1409)</f>
        <v>33</v>
      </c>
      <c r="G155" s="42">
        <f>SUM('By Lot'!G1105,'By Lot'!G1137,'By Lot'!G1169,'By Lot'!G1185,'By Lot'!G1201,'By Lot'!G1217,'By Lot'!G1233,'By Lot'!G1265,'By Lot'!G1281,'By Lot'!G1297,'By Lot'!G1409)</f>
        <v>33</v>
      </c>
      <c r="H155" s="42">
        <f>SUM('By Lot'!H1105,'By Lot'!H1137,'By Lot'!H1169,'By Lot'!H1185,'By Lot'!H1201,'By Lot'!H1217,'By Lot'!H1233,'By Lot'!H1265,'By Lot'!H1281,'By Lot'!H1297,'By Lot'!H1409)</f>
        <v>34</v>
      </c>
      <c r="I155" s="42">
        <f>SUM('By Lot'!I1105,'By Lot'!I1137,'By Lot'!I1169,'By Lot'!I1185,'By Lot'!I1201,'By Lot'!I1217,'By Lot'!I1233,'By Lot'!I1265,'By Lot'!I1281,'By Lot'!I1297,'By Lot'!I1409)</f>
        <v>36</v>
      </c>
      <c r="J155" s="42">
        <f>SUM('By Lot'!J1105,'By Lot'!J1137,'By Lot'!J1169,'By Lot'!J1185,'By Lot'!J1201,'By Lot'!J1217,'By Lot'!J1233,'By Lot'!J1265,'By Lot'!J1281,'By Lot'!J1297,'By Lot'!J1409)</f>
        <v>32</v>
      </c>
      <c r="K155" s="42">
        <f>SUM('By Lot'!K1105,'By Lot'!K1137,'By Lot'!K1169,'By Lot'!K1185,'By Lot'!K1201,'By Lot'!K1217,'By Lot'!K1233,'By Lot'!K1265,'By Lot'!K1281,'By Lot'!K1297,'By Lot'!K1409)</f>
        <v>37</v>
      </c>
      <c r="L155" s="42">
        <f>SUM('By Lot'!L1105,'By Lot'!L1137,'By Lot'!L1169,'By Lot'!L1185,'By Lot'!L1201,'By Lot'!L1217,'By Lot'!L1233,'By Lot'!L1265,'By Lot'!L1281,'By Lot'!L1297,'By Lot'!L1409)</f>
        <v>38</v>
      </c>
      <c r="M155" s="43">
        <f>SUM('By Lot'!M1105,'By Lot'!M1137,'By Lot'!M1169,'By Lot'!M1185,'By Lot'!M1201,'By Lot'!M1217,'By Lot'!M1233,'By Lot'!M1265,'By Lot'!M1281,'By Lot'!M1297,'By Lot'!M1409)</f>
        <v>49</v>
      </c>
      <c r="N155" s="44">
        <f t="shared" si="16"/>
        <v>32</v>
      </c>
      <c r="O155" s="45">
        <f t="shared" si="17"/>
        <v>42</v>
      </c>
      <c r="P155" s="46">
        <f t="shared" si="18"/>
        <v>0.5675675675675675</v>
      </c>
    </row>
    <row r="156" spans="1:16" ht="11.25">
      <c r="A156" s="5"/>
      <c r="B156" s="40" t="s">
        <v>109</v>
      </c>
      <c r="C156" s="40">
        <f>SUM('By Lot'!C1106,'By Lot'!C1138,'By Lot'!C1170,'By Lot'!C1186,'By Lot'!C1202,'By Lot'!C1218,'By Lot'!C1234,'By Lot'!C1266,'By Lot'!C1282,'By Lot'!C1298,'By Lot'!C1410)</f>
        <v>36</v>
      </c>
      <c r="D156" s="41">
        <f>SUM('By Lot'!D1106,'By Lot'!D1138,'By Lot'!D1170,'By Lot'!D1186,'By Lot'!D1202,'By Lot'!D1218,'By Lot'!D1234,'By Lot'!D1266,'By Lot'!D1282,'By Lot'!D1298,'By Lot'!D1410)</f>
        <v>25</v>
      </c>
      <c r="E156" s="42">
        <f>SUM('By Lot'!E1106,'By Lot'!E1138,'By Lot'!E1170,'By Lot'!E1186,'By Lot'!E1202,'By Lot'!E1218,'By Lot'!E1234,'By Lot'!E1266,'By Lot'!E1282,'By Lot'!E1298,'By Lot'!E1410)</f>
        <v>21</v>
      </c>
      <c r="F156" s="42">
        <f>SUM('By Lot'!F1106,'By Lot'!F1138,'By Lot'!F1170,'By Lot'!F1186,'By Lot'!F1202,'By Lot'!F1218,'By Lot'!F1234,'By Lot'!F1266,'By Lot'!F1282,'By Lot'!F1298,'By Lot'!F1410)</f>
        <v>14</v>
      </c>
      <c r="G156" s="42">
        <f>SUM('By Lot'!G1106,'By Lot'!G1138,'By Lot'!G1170,'By Lot'!G1186,'By Lot'!G1202,'By Lot'!G1218,'By Lot'!G1234,'By Lot'!G1266,'By Lot'!G1282,'By Lot'!G1298,'By Lot'!G1410)</f>
        <v>13</v>
      </c>
      <c r="H156" s="42">
        <f>SUM('By Lot'!H1106,'By Lot'!H1138,'By Lot'!H1170,'By Lot'!H1186,'By Lot'!H1202,'By Lot'!H1218,'By Lot'!H1234,'By Lot'!H1266,'By Lot'!H1282,'By Lot'!H1298,'By Lot'!H1410)</f>
        <v>11</v>
      </c>
      <c r="I156" s="42">
        <f>SUM('By Lot'!I1106,'By Lot'!I1138,'By Lot'!I1170,'By Lot'!I1186,'By Lot'!I1202,'By Lot'!I1218,'By Lot'!I1234,'By Lot'!I1266,'By Lot'!I1282,'By Lot'!I1298,'By Lot'!I1410)</f>
        <v>14</v>
      </c>
      <c r="J156" s="42">
        <f>SUM('By Lot'!J1106,'By Lot'!J1138,'By Lot'!J1170,'By Lot'!J1186,'By Lot'!J1202,'By Lot'!J1218,'By Lot'!J1234,'By Lot'!J1266,'By Lot'!J1282,'By Lot'!J1298,'By Lot'!J1410)</f>
        <v>15</v>
      </c>
      <c r="K156" s="42">
        <f>SUM('By Lot'!K1106,'By Lot'!K1138,'By Lot'!K1170,'By Lot'!K1186,'By Lot'!K1202,'By Lot'!K1218,'By Lot'!K1234,'By Lot'!K1266,'By Lot'!K1282,'By Lot'!K1298,'By Lot'!K1410)</f>
        <v>17</v>
      </c>
      <c r="L156" s="42">
        <f>SUM('By Lot'!L1106,'By Lot'!L1138,'By Lot'!L1170,'By Lot'!L1186,'By Lot'!L1202,'By Lot'!L1218,'By Lot'!L1234,'By Lot'!L1266,'By Lot'!L1282,'By Lot'!L1298,'By Lot'!L1410)</f>
        <v>16</v>
      </c>
      <c r="M156" s="43">
        <f>SUM('By Lot'!M1106,'By Lot'!M1138,'By Lot'!M1170,'By Lot'!M1186,'By Lot'!M1202,'By Lot'!M1218,'By Lot'!M1234,'By Lot'!M1266,'By Lot'!M1282,'By Lot'!M1298,'By Lot'!M1410)</f>
        <v>20</v>
      </c>
      <c r="N156" s="44">
        <f t="shared" si="16"/>
        <v>11</v>
      </c>
      <c r="O156" s="45">
        <f t="shared" si="17"/>
        <v>25</v>
      </c>
      <c r="P156" s="46">
        <f t="shared" si="18"/>
        <v>0.6944444444444444</v>
      </c>
    </row>
    <row r="157" spans="1:16" ht="11.25">
      <c r="A157" s="5"/>
      <c r="B157" s="40" t="s">
        <v>285</v>
      </c>
      <c r="C157" s="40">
        <f>SUM('By Lot'!C1107,'By Lot'!C1139,'By Lot'!C1171,'By Lot'!C1187,'By Lot'!C1203,'By Lot'!C1219,'By Lot'!C1235,'By Lot'!C1267,'By Lot'!C1283,'By Lot'!C1299,'By Lot'!C1411)</f>
        <v>5</v>
      </c>
      <c r="D157" s="41">
        <f>SUM('By Lot'!D1107,'By Lot'!D1139,'By Lot'!D1171,'By Lot'!D1187,'By Lot'!D1203,'By Lot'!D1219,'By Lot'!D1235,'By Lot'!D1267,'By Lot'!D1283,'By Lot'!D1299,'By Lot'!D1411)</f>
        <v>4</v>
      </c>
      <c r="E157" s="42">
        <f>SUM('By Lot'!E1107,'By Lot'!E1139,'By Lot'!E1171,'By Lot'!E1187,'By Lot'!E1203,'By Lot'!E1219,'By Lot'!E1235,'By Lot'!E1267,'By Lot'!E1283,'By Lot'!E1299,'By Lot'!E1411)</f>
        <v>3</v>
      </c>
      <c r="F157" s="42">
        <f>SUM('By Lot'!F1107,'By Lot'!F1139,'By Lot'!F1171,'By Lot'!F1187,'By Lot'!F1203,'By Lot'!F1219,'By Lot'!F1235,'By Lot'!F1267,'By Lot'!F1283,'By Lot'!F1299,'By Lot'!F1411)</f>
        <v>2</v>
      </c>
      <c r="G157" s="42">
        <f>SUM('By Lot'!G1107,'By Lot'!G1139,'By Lot'!G1171,'By Lot'!G1187,'By Lot'!G1203,'By Lot'!G1219,'By Lot'!G1235,'By Lot'!G1267,'By Lot'!G1283,'By Lot'!G1299,'By Lot'!G1411)</f>
        <v>3</v>
      </c>
      <c r="H157" s="42">
        <f>SUM('By Lot'!H1107,'By Lot'!H1139,'By Lot'!H1171,'By Lot'!H1187,'By Lot'!H1203,'By Lot'!H1219,'By Lot'!H1235,'By Lot'!H1267,'By Lot'!H1283,'By Lot'!H1299,'By Lot'!H1411)</f>
        <v>2</v>
      </c>
      <c r="I157" s="42">
        <f>SUM('By Lot'!I1107,'By Lot'!I1139,'By Lot'!I1171,'By Lot'!I1187,'By Lot'!I1203,'By Lot'!I1219,'By Lot'!I1235,'By Lot'!I1267,'By Lot'!I1283,'By Lot'!I1299,'By Lot'!I1411)</f>
        <v>2</v>
      </c>
      <c r="J157" s="42">
        <f>SUM('By Lot'!J1107,'By Lot'!J1139,'By Lot'!J1171,'By Lot'!J1187,'By Lot'!J1203,'By Lot'!J1219,'By Lot'!J1235,'By Lot'!J1267,'By Lot'!J1283,'By Lot'!J1299,'By Lot'!J1411)</f>
        <v>2</v>
      </c>
      <c r="K157" s="42">
        <f>SUM('By Lot'!K1107,'By Lot'!K1139,'By Lot'!K1171,'By Lot'!K1187,'By Lot'!K1203,'By Lot'!K1219,'By Lot'!K1235,'By Lot'!K1267,'By Lot'!K1283,'By Lot'!K1299,'By Lot'!K1411)</f>
        <v>4</v>
      </c>
      <c r="L157" s="42">
        <f>SUM('By Lot'!L1107,'By Lot'!L1139,'By Lot'!L1171,'By Lot'!L1187,'By Lot'!L1203,'By Lot'!L1219,'By Lot'!L1235,'By Lot'!L1267,'By Lot'!L1283,'By Lot'!L1299,'By Lot'!L1411)</f>
        <v>3</v>
      </c>
      <c r="M157" s="43">
        <f>SUM('By Lot'!M1107,'By Lot'!M1139,'By Lot'!M1171,'By Lot'!M1187,'By Lot'!M1203,'By Lot'!M1219,'By Lot'!M1235,'By Lot'!M1267,'By Lot'!M1283,'By Lot'!M1299,'By Lot'!M1411)</f>
        <v>3</v>
      </c>
      <c r="N157" s="44">
        <f t="shared" si="16"/>
        <v>2</v>
      </c>
      <c r="O157" s="45">
        <f t="shared" si="17"/>
        <v>3</v>
      </c>
      <c r="P157" s="46">
        <f t="shared" si="18"/>
        <v>0.6</v>
      </c>
    </row>
    <row r="158" spans="1:16" ht="11.25">
      <c r="A158" s="5"/>
      <c r="B158" s="40" t="s">
        <v>286</v>
      </c>
      <c r="C158" s="40">
        <f>SUM('By Lot'!C1108,'By Lot'!C1140,'By Lot'!C1172,'By Lot'!C1188,'By Lot'!C1204,'By Lot'!C1220,'By Lot'!C1236,'By Lot'!C1268,'By Lot'!C1284,'By Lot'!C1300,'By Lot'!C1412)</f>
        <v>11</v>
      </c>
      <c r="D158" s="41">
        <f>SUM('By Lot'!D1108,'By Lot'!D1140,'By Lot'!D1172,'By Lot'!D1188,'By Lot'!D1204,'By Lot'!D1220,'By Lot'!D1236,'By Lot'!D1268,'By Lot'!D1284,'By Lot'!D1300,'By Lot'!D1412)</f>
        <v>4</v>
      </c>
      <c r="E158" s="42">
        <f>SUM('By Lot'!E1108,'By Lot'!E1140,'By Lot'!E1172,'By Lot'!E1188,'By Lot'!E1204,'By Lot'!E1220,'By Lot'!E1236,'By Lot'!E1268,'By Lot'!E1284,'By Lot'!E1300,'By Lot'!E1412)</f>
        <v>2</v>
      </c>
      <c r="F158" s="42">
        <f>SUM('By Lot'!F1108,'By Lot'!F1140,'By Lot'!F1172,'By Lot'!F1188,'By Lot'!F1204,'By Lot'!F1220,'By Lot'!F1236,'By Lot'!F1268,'By Lot'!F1284,'By Lot'!F1300,'By Lot'!F1412)</f>
        <v>2</v>
      </c>
      <c r="G158" s="42">
        <f>SUM('By Lot'!G1108,'By Lot'!G1140,'By Lot'!G1172,'By Lot'!G1188,'By Lot'!G1204,'By Lot'!G1220,'By Lot'!G1236,'By Lot'!G1268,'By Lot'!G1284,'By Lot'!G1300,'By Lot'!G1412)</f>
        <v>2</v>
      </c>
      <c r="H158" s="42">
        <f>SUM('By Lot'!H1108,'By Lot'!H1140,'By Lot'!H1172,'By Lot'!H1188,'By Lot'!H1204,'By Lot'!H1220,'By Lot'!H1236,'By Lot'!H1268,'By Lot'!H1284,'By Lot'!H1300,'By Lot'!H1412)</f>
        <v>2</v>
      </c>
      <c r="I158" s="42">
        <f>SUM('By Lot'!I1108,'By Lot'!I1140,'By Lot'!I1172,'By Lot'!I1188,'By Lot'!I1204,'By Lot'!I1220,'By Lot'!I1236,'By Lot'!I1268,'By Lot'!I1284,'By Lot'!I1300,'By Lot'!I1412)</f>
        <v>1</v>
      </c>
      <c r="J158" s="42">
        <f>SUM('By Lot'!J1108,'By Lot'!J1140,'By Lot'!J1172,'By Lot'!J1188,'By Lot'!J1204,'By Lot'!J1220,'By Lot'!J1236,'By Lot'!J1268,'By Lot'!J1284,'By Lot'!J1300,'By Lot'!J1412)</f>
        <v>1</v>
      </c>
      <c r="K158" s="42">
        <f>SUM('By Lot'!K1108,'By Lot'!K1140,'By Lot'!K1172,'By Lot'!K1188,'By Lot'!K1204,'By Lot'!K1220,'By Lot'!K1236,'By Lot'!K1268,'By Lot'!K1284,'By Lot'!K1300,'By Lot'!K1412)</f>
        <v>1</v>
      </c>
      <c r="L158" s="42">
        <f>SUM('By Lot'!L1108,'By Lot'!L1140,'By Lot'!L1172,'By Lot'!L1188,'By Lot'!L1204,'By Lot'!L1220,'By Lot'!L1236,'By Lot'!L1268,'By Lot'!L1284,'By Lot'!L1300,'By Lot'!L1412)</f>
        <v>2</v>
      </c>
      <c r="M158" s="43">
        <f>SUM('By Lot'!M1108,'By Lot'!M1140,'By Lot'!M1172,'By Lot'!M1188,'By Lot'!M1204,'By Lot'!M1220,'By Lot'!M1236,'By Lot'!M1268,'By Lot'!M1284,'By Lot'!M1300,'By Lot'!M1412)</f>
        <v>4</v>
      </c>
      <c r="N158" s="44">
        <f t="shared" si="16"/>
        <v>1</v>
      </c>
      <c r="O158" s="45">
        <f t="shared" si="17"/>
        <v>10</v>
      </c>
      <c r="P158" s="46">
        <f t="shared" si="18"/>
        <v>0.9090909090909091</v>
      </c>
    </row>
    <row r="159" spans="1:16" ht="11.25">
      <c r="A159" s="5"/>
      <c r="B159" s="40" t="s">
        <v>4</v>
      </c>
      <c r="C159" s="40">
        <f>SUM('By Lot'!C1109,'By Lot'!C1141,'By Lot'!C1173,'By Lot'!C1189,'By Lot'!C1205,'By Lot'!C1221,'By Lot'!C1237,'By Lot'!C1269,'By Lot'!C1285,'By Lot'!C1301,'By Lot'!C1413)</f>
        <v>12</v>
      </c>
      <c r="D159" s="41">
        <f>SUM('By Lot'!D1109,'By Lot'!D1141,'By Lot'!D1173,'By Lot'!D1189,'By Lot'!D1205,'By Lot'!D1221,'By Lot'!D1237,'By Lot'!D1269,'By Lot'!D1285,'By Lot'!D1301,'By Lot'!D1413)</f>
        <v>8</v>
      </c>
      <c r="E159" s="42">
        <f>SUM('By Lot'!E1109,'By Lot'!E1141,'By Lot'!E1173,'By Lot'!E1189,'By Lot'!E1205,'By Lot'!E1221,'By Lot'!E1237,'By Lot'!E1269,'By Lot'!E1285,'By Lot'!E1301,'By Lot'!E1413)</f>
        <v>6</v>
      </c>
      <c r="F159" s="42">
        <f>SUM('By Lot'!F1109,'By Lot'!F1141,'By Lot'!F1173,'By Lot'!F1189,'By Lot'!F1205,'By Lot'!F1221,'By Lot'!F1237,'By Lot'!F1269,'By Lot'!F1285,'By Lot'!F1301,'By Lot'!F1413)</f>
        <v>4</v>
      </c>
      <c r="G159" s="42">
        <f>SUM('By Lot'!G1109,'By Lot'!G1141,'By Lot'!G1173,'By Lot'!G1189,'By Lot'!G1205,'By Lot'!G1221,'By Lot'!G1237,'By Lot'!G1269,'By Lot'!G1285,'By Lot'!G1301,'By Lot'!G1413)</f>
        <v>3</v>
      </c>
      <c r="H159" s="42">
        <f>SUM('By Lot'!H1109,'By Lot'!H1141,'By Lot'!H1173,'By Lot'!H1189,'By Lot'!H1205,'By Lot'!H1221,'By Lot'!H1237,'By Lot'!H1269,'By Lot'!H1285,'By Lot'!H1301,'By Lot'!H1413)</f>
        <v>4</v>
      </c>
      <c r="I159" s="42">
        <f>SUM('By Lot'!I1109,'By Lot'!I1141,'By Lot'!I1173,'By Lot'!I1189,'By Lot'!I1205,'By Lot'!I1221,'By Lot'!I1237,'By Lot'!I1269,'By Lot'!I1285,'By Lot'!I1301,'By Lot'!I1413)</f>
        <v>2</v>
      </c>
      <c r="J159" s="42">
        <f>SUM('By Lot'!J1109,'By Lot'!J1141,'By Lot'!J1173,'By Lot'!J1189,'By Lot'!J1205,'By Lot'!J1221,'By Lot'!J1237,'By Lot'!J1269,'By Lot'!J1285,'By Lot'!J1301,'By Lot'!J1413)</f>
        <v>2</v>
      </c>
      <c r="K159" s="42">
        <f>SUM('By Lot'!K1109,'By Lot'!K1141,'By Lot'!K1173,'By Lot'!K1189,'By Lot'!K1205,'By Lot'!K1221,'By Lot'!K1237,'By Lot'!K1269,'By Lot'!K1285,'By Lot'!K1301,'By Lot'!K1413)</f>
        <v>3</v>
      </c>
      <c r="L159" s="42">
        <f>SUM('By Lot'!L1109,'By Lot'!L1141,'By Lot'!L1173,'By Lot'!L1189,'By Lot'!L1205,'By Lot'!L1221,'By Lot'!L1237,'By Lot'!L1269,'By Lot'!L1285,'By Lot'!L1301,'By Lot'!L1413)</f>
        <v>4</v>
      </c>
      <c r="M159" s="43">
        <f>SUM('By Lot'!M1109,'By Lot'!M1141,'By Lot'!M1173,'By Lot'!M1189,'By Lot'!M1205,'By Lot'!M1221,'By Lot'!M1237,'By Lot'!M1269,'By Lot'!M1285,'By Lot'!M1301,'By Lot'!M1413)</f>
        <v>7</v>
      </c>
      <c r="N159" s="44">
        <f t="shared" si="16"/>
        <v>2</v>
      </c>
      <c r="O159" s="45">
        <f t="shared" si="17"/>
        <v>10</v>
      </c>
      <c r="P159" s="46">
        <f t="shared" si="18"/>
        <v>0.8333333333333334</v>
      </c>
    </row>
    <row r="160" spans="1:16" ht="11.25">
      <c r="A160" s="47"/>
      <c r="B160" s="48" t="s">
        <v>5</v>
      </c>
      <c r="C160" s="48">
        <f aca="true" t="shared" si="22" ref="C160:M160">SUM(C150:C159)</f>
        <v>541</v>
      </c>
      <c r="D160" s="49">
        <f t="shared" si="22"/>
        <v>234</v>
      </c>
      <c r="E160" s="50">
        <f t="shared" si="22"/>
        <v>139</v>
      </c>
      <c r="F160" s="50">
        <f t="shared" si="22"/>
        <v>94</v>
      </c>
      <c r="G160" s="50">
        <f t="shared" si="22"/>
        <v>84</v>
      </c>
      <c r="H160" s="50">
        <f t="shared" si="22"/>
        <v>86</v>
      </c>
      <c r="I160" s="50">
        <f t="shared" si="22"/>
        <v>89</v>
      </c>
      <c r="J160" s="50">
        <f t="shared" si="22"/>
        <v>82</v>
      </c>
      <c r="K160" s="50">
        <f t="shared" si="22"/>
        <v>106</v>
      </c>
      <c r="L160" s="50">
        <f t="shared" si="22"/>
        <v>133</v>
      </c>
      <c r="M160" s="51">
        <f t="shared" si="22"/>
        <v>177</v>
      </c>
      <c r="N160" s="52">
        <f t="shared" si="16"/>
        <v>82</v>
      </c>
      <c r="O160" s="53">
        <f t="shared" si="17"/>
        <v>459</v>
      </c>
      <c r="P160" s="54">
        <f t="shared" si="18"/>
        <v>0.8484288354898336</v>
      </c>
    </row>
    <row r="161" spans="1:16" ht="11.25">
      <c r="A161" s="39" t="s">
        <v>241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236</v>
      </c>
      <c r="B162" s="40" t="s">
        <v>1</v>
      </c>
      <c r="C162" s="40">
        <f>SUM('By Lot'!C1704,'By Lot'!C1720,'By Lot'!C1736,'By Lot'!C1752,'By Lot'!C1768)</f>
        <v>136</v>
      </c>
      <c r="D162" s="41">
        <f>SUM('By Lot'!D1704,'By Lot'!D1720,'By Lot'!D1736,'By Lot'!D1752,'By Lot'!D1768)</f>
        <v>134</v>
      </c>
      <c r="E162" s="42">
        <f>SUM('By Lot'!E1704,'By Lot'!E1720,'By Lot'!E1736,'By Lot'!E1752,'By Lot'!E1768)</f>
        <v>123</v>
      </c>
      <c r="F162" s="42">
        <f>SUM('By Lot'!F1704,'By Lot'!F1720,'By Lot'!F1736,'By Lot'!F1752,'By Lot'!F1768)</f>
        <v>107</v>
      </c>
      <c r="G162" s="42">
        <f>SUM('By Lot'!G1704,'By Lot'!G1720,'By Lot'!G1736,'By Lot'!G1752,'By Lot'!G1768)</f>
        <v>96</v>
      </c>
      <c r="H162" s="42">
        <f>SUM('By Lot'!H1704,'By Lot'!H1720,'By Lot'!H1736,'By Lot'!H1752,'By Lot'!H1768)</f>
        <v>90</v>
      </c>
      <c r="I162" s="42">
        <f>SUM('By Lot'!I1704,'By Lot'!I1720,'By Lot'!I1736,'By Lot'!I1752,'By Lot'!I1768)</f>
        <v>93</v>
      </c>
      <c r="J162" s="42">
        <f>SUM('By Lot'!J1704,'By Lot'!J1720,'By Lot'!J1736,'By Lot'!J1752,'By Lot'!J1768)</f>
        <v>94</v>
      </c>
      <c r="K162" s="42">
        <f>SUM('By Lot'!K1704,'By Lot'!K1720,'By Lot'!K1736,'By Lot'!K1752,'By Lot'!K1768)</f>
        <v>96</v>
      </c>
      <c r="L162" s="42">
        <f>SUM('By Lot'!L1704,'By Lot'!L1720,'By Lot'!L1736,'By Lot'!L1752,'By Lot'!L1768)</f>
        <v>101</v>
      </c>
      <c r="M162" s="43">
        <f>SUM('By Lot'!M1704,'By Lot'!M1720,'By Lot'!M1736,'By Lot'!M1752,'By Lot'!M1768)</f>
        <v>109</v>
      </c>
      <c r="N162" s="44">
        <f t="shared" si="16"/>
        <v>90</v>
      </c>
      <c r="O162" s="45">
        <f t="shared" si="17"/>
        <v>46</v>
      </c>
      <c r="P162" s="46">
        <f t="shared" si="18"/>
        <v>0.3382352941176471</v>
      </c>
    </row>
    <row r="163" spans="1:16" ht="11.25">
      <c r="A163" s="5" t="s">
        <v>260</v>
      </c>
      <c r="B163" s="40" t="s">
        <v>2</v>
      </c>
      <c r="C163" s="40">
        <f>SUM('By Lot'!C1705,'By Lot'!C1721,'By Lot'!C1737,'By Lot'!C1753,'By Lot'!C1769)</f>
        <v>2605</v>
      </c>
      <c r="D163" s="41">
        <f>SUM('By Lot'!D1705,'By Lot'!D1721,'By Lot'!D1737,'By Lot'!D1753,'By Lot'!D1769)</f>
        <v>2287</v>
      </c>
      <c r="E163" s="42">
        <f>SUM('By Lot'!E1705,'By Lot'!E1721,'By Lot'!E1737,'By Lot'!E1753,'By Lot'!E1769)</f>
        <v>1831</v>
      </c>
      <c r="F163" s="42">
        <f>SUM('By Lot'!F1705,'By Lot'!F1721,'By Lot'!F1737,'By Lot'!F1753,'By Lot'!F1769)</f>
        <v>1129</v>
      </c>
      <c r="G163" s="42">
        <f>SUM('By Lot'!G1705,'By Lot'!G1721,'By Lot'!G1737,'By Lot'!G1753,'By Lot'!G1769)</f>
        <v>692</v>
      </c>
      <c r="H163" s="42">
        <f>SUM('By Lot'!H1705,'By Lot'!H1721,'By Lot'!H1737,'By Lot'!H1753,'By Lot'!H1769)</f>
        <v>569</v>
      </c>
      <c r="I163" s="42">
        <f>SUM('By Lot'!I1705,'By Lot'!I1721,'By Lot'!I1737,'By Lot'!I1753,'By Lot'!I1769)</f>
        <v>519</v>
      </c>
      <c r="J163" s="42">
        <f>SUM('By Lot'!J1705,'By Lot'!J1721,'By Lot'!J1737,'By Lot'!J1753,'By Lot'!J1769)</f>
        <v>504</v>
      </c>
      <c r="K163" s="42">
        <f>SUM('By Lot'!K1705,'By Lot'!K1721,'By Lot'!K1737,'By Lot'!K1753,'By Lot'!K1769)</f>
        <v>797</v>
      </c>
      <c r="L163" s="42">
        <f>SUM('By Lot'!L1705,'By Lot'!L1721,'By Lot'!L1737,'By Lot'!L1753,'By Lot'!L1769)</f>
        <v>1113</v>
      </c>
      <c r="M163" s="43">
        <f>SUM('By Lot'!M1705,'By Lot'!M1721,'By Lot'!M1737,'By Lot'!M1753,'By Lot'!M1769)</f>
        <v>1417</v>
      </c>
      <c r="N163" s="44">
        <f t="shared" si="16"/>
        <v>504</v>
      </c>
      <c r="O163" s="45">
        <f t="shared" si="17"/>
        <v>2101</v>
      </c>
      <c r="P163" s="46">
        <f t="shared" si="18"/>
        <v>0.8065259117082534</v>
      </c>
    </row>
    <row r="164" spans="1:16" ht="11.25">
      <c r="A164" s="5"/>
      <c r="B164" s="40" t="s">
        <v>489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285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286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2741</v>
      </c>
      <c r="D171" s="49">
        <f t="shared" si="23"/>
        <v>2421</v>
      </c>
      <c r="E171" s="50">
        <f t="shared" si="23"/>
        <v>1954</v>
      </c>
      <c r="F171" s="50">
        <f t="shared" si="23"/>
        <v>1236</v>
      </c>
      <c r="G171" s="50">
        <f t="shared" si="23"/>
        <v>788</v>
      </c>
      <c r="H171" s="50">
        <f t="shared" si="23"/>
        <v>659</v>
      </c>
      <c r="I171" s="50">
        <f t="shared" si="23"/>
        <v>612</v>
      </c>
      <c r="J171" s="50">
        <f t="shared" si="23"/>
        <v>598</v>
      </c>
      <c r="K171" s="50">
        <f t="shared" si="23"/>
        <v>893</v>
      </c>
      <c r="L171" s="50">
        <f t="shared" si="23"/>
        <v>1214</v>
      </c>
      <c r="M171" s="51">
        <f t="shared" si="23"/>
        <v>1526</v>
      </c>
      <c r="N171" s="52">
        <f t="shared" si="16"/>
        <v>598</v>
      </c>
      <c r="O171" s="53">
        <f t="shared" si="17"/>
        <v>2143</v>
      </c>
      <c r="P171" s="54">
        <f t="shared" si="18"/>
        <v>0.781831448376505</v>
      </c>
    </row>
    <row r="172" spans="1:16" ht="11.25">
      <c r="A172" s="39" t="s">
        <v>252</v>
      </c>
      <c r="B172" s="40" t="s">
        <v>0</v>
      </c>
      <c r="C172" s="40">
        <f>SUM('By Lot'!C1783,'By Lot'!C1799,'By Lot'!C1815,'By Lot'!C1831,'By Lot'!C1847,'By Lot'!C1863,'By Lot'!C1879,'By Lot'!C1895,'By Lot'!C1911,'By Lot'!C1927)</f>
        <v>128</v>
      </c>
      <c r="D172" s="41">
        <f>SUM('By Lot'!D1783,'By Lot'!D1799,'By Lot'!D1815,'By Lot'!D1831,'By Lot'!D1847,'By Lot'!D1863,'By Lot'!D1879,'By Lot'!D1895,'By Lot'!D1911,'By Lot'!D1927)</f>
        <v>77</v>
      </c>
      <c r="E172" s="42">
        <f>SUM('By Lot'!E1783,'By Lot'!E1799,'By Lot'!E1815,'By Lot'!E1831,'By Lot'!E1847,'By Lot'!E1863,'By Lot'!E1879,'By Lot'!E1895,'By Lot'!E1911,'By Lot'!E1927)</f>
        <v>43</v>
      </c>
      <c r="F172" s="42">
        <f>SUM('By Lot'!F1783,'By Lot'!F1799,'By Lot'!F1815,'By Lot'!F1831,'By Lot'!F1847,'By Lot'!F1863,'By Lot'!F1879,'By Lot'!F1895,'By Lot'!F1911,'By Lot'!F1927)</f>
        <v>33</v>
      </c>
      <c r="G172" s="42">
        <f>SUM('By Lot'!G1783,'By Lot'!G1799,'By Lot'!G1815,'By Lot'!G1831,'By Lot'!G1847,'By Lot'!G1863,'By Lot'!G1879,'By Lot'!G1895,'By Lot'!G1911,'By Lot'!G1927)</f>
        <v>31</v>
      </c>
      <c r="H172" s="42">
        <f>SUM('By Lot'!H1783,'By Lot'!H1799,'By Lot'!H1815,'By Lot'!H1831,'By Lot'!H1847,'By Lot'!H1863,'By Lot'!H1879,'By Lot'!H1895,'By Lot'!H1911,'By Lot'!H1927)</f>
        <v>38</v>
      </c>
      <c r="I172" s="42">
        <f>SUM('By Lot'!I1783,'By Lot'!I1799,'By Lot'!I1815,'By Lot'!I1831,'By Lot'!I1847,'By Lot'!I1863,'By Lot'!I1879,'By Lot'!I1895,'By Lot'!I1911,'By Lot'!I1927)</f>
        <v>33</v>
      </c>
      <c r="J172" s="42">
        <f>SUM('By Lot'!J1783,'By Lot'!J1799,'By Lot'!J1815,'By Lot'!J1831,'By Lot'!J1847,'By Lot'!J1863,'By Lot'!J1879,'By Lot'!J1895,'By Lot'!J1911,'By Lot'!J1927)</f>
        <v>31</v>
      </c>
      <c r="K172" s="42">
        <f>SUM('By Lot'!K1783,'By Lot'!K1799,'By Lot'!K1815,'By Lot'!K1831,'By Lot'!K1847,'By Lot'!K1863,'By Lot'!K1879,'By Lot'!K1895,'By Lot'!K1911,'By Lot'!K1927)</f>
        <v>37</v>
      </c>
      <c r="L172" s="42">
        <f>SUM('By Lot'!L1783,'By Lot'!L1799,'By Lot'!L1815,'By Lot'!L1831,'By Lot'!L1847,'By Lot'!L1863,'By Lot'!L1879,'By Lot'!L1895,'By Lot'!L1911,'By Lot'!L1927)</f>
        <v>45</v>
      </c>
      <c r="M172" s="43">
        <f>SUM('By Lot'!M1783,'By Lot'!M1799,'By Lot'!M1815,'By Lot'!M1831,'By Lot'!M1847,'By Lot'!M1863,'By Lot'!M1879,'By Lot'!M1895,'By Lot'!M1911,'By Lot'!M1927)</f>
        <v>60</v>
      </c>
      <c r="N172" s="44">
        <f t="shared" si="16"/>
        <v>31</v>
      </c>
      <c r="O172" s="45">
        <f t="shared" si="17"/>
        <v>97</v>
      </c>
      <c r="P172" s="46">
        <f t="shared" si="18"/>
        <v>0.7578125</v>
      </c>
    </row>
    <row r="173" spans="1:16" ht="11.25">
      <c r="A173" s="5" t="s">
        <v>257</v>
      </c>
      <c r="B173" s="40" t="s">
        <v>1</v>
      </c>
      <c r="C173" s="40">
        <f>SUM('By Lot'!C1784,'By Lot'!C1800,'By Lot'!C1816,'By Lot'!C1832,'By Lot'!C1848,'By Lot'!C1864,'By Lot'!C1880,'By Lot'!C1896,'By Lot'!C1912,'By Lot'!C1928)</f>
        <v>659</v>
      </c>
      <c r="D173" s="41">
        <f>SUM('By Lot'!D1784,'By Lot'!D1800,'By Lot'!D1816,'By Lot'!D1832,'By Lot'!D1848,'By Lot'!D1864,'By Lot'!D1880,'By Lot'!D1896,'By Lot'!D1912,'By Lot'!D1928)</f>
        <v>395</v>
      </c>
      <c r="E173" s="42">
        <f>SUM('By Lot'!E1784,'By Lot'!E1800,'By Lot'!E1816,'By Lot'!E1832,'By Lot'!E1848,'By Lot'!E1864,'By Lot'!E1880,'By Lot'!E1896,'By Lot'!E1912,'By Lot'!E1928)</f>
        <v>277</v>
      </c>
      <c r="F173" s="42">
        <f>SUM('By Lot'!F1784,'By Lot'!F1800,'By Lot'!F1816,'By Lot'!F1832,'By Lot'!F1848,'By Lot'!F1864,'By Lot'!F1880,'By Lot'!F1896,'By Lot'!F1912,'By Lot'!F1928)</f>
        <v>243</v>
      </c>
      <c r="G173" s="42">
        <f>SUM('By Lot'!G1784,'By Lot'!G1800,'By Lot'!G1816,'By Lot'!G1832,'By Lot'!G1848,'By Lot'!G1864,'By Lot'!G1880,'By Lot'!G1896,'By Lot'!G1912,'By Lot'!G1928)</f>
        <v>228</v>
      </c>
      <c r="H173" s="42">
        <f>SUM('By Lot'!H1784,'By Lot'!H1800,'By Lot'!H1816,'By Lot'!H1832,'By Lot'!H1848,'By Lot'!H1864,'By Lot'!H1880,'By Lot'!H1896,'By Lot'!H1912,'By Lot'!H1928)</f>
        <v>236</v>
      </c>
      <c r="I173" s="42">
        <f>SUM('By Lot'!I1784,'By Lot'!I1800,'By Lot'!I1816,'By Lot'!I1832,'By Lot'!I1848,'By Lot'!I1864,'By Lot'!I1880,'By Lot'!I1896,'By Lot'!I1912,'By Lot'!I1928)</f>
        <v>237</v>
      </c>
      <c r="J173" s="42">
        <f>SUM('By Lot'!J1784,'By Lot'!J1800,'By Lot'!J1816,'By Lot'!J1832,'By Lot'!J1848,'By Lot'!J1864,'By Lot'!J1880,'By Lot'!J1896,'By Lot'!J1912,'By Lot'!J1928)</f>
        <v>238</v>
      </c>
      <c r="K173" s="42">
        <f>SUM('By Lot'!K1784,'By Lot'!K1800,'By Lot'!K1816,'By Lot'!K1832,'By Lot'!K1848,'By Lot'!K1864,'By Lot'!K1880,'By Lot'!K1896,'By Lot'!K1912,'By Lot'!K1928)</f>
        <v>267</v>
      </c>
      <c r="L173" s="42">
        <f>SUM('By Lot'!L1784,'By Lot'!L1800,'By Lot'!L1816,'By Lot'!L1832,'By Lot'!L1848,'By Lot'!L1864,'By Lot'!L1880,'By Lot'!L1896,'By Lot'!L1912,'By Lot'!L1928)</f>
        <v>323</v>
      </c>
      <c r="M173" s="43">
        <f>SUM('By Lot'!M1784,'By Lot'!M1800,'By Lot'!M1816,'By Lot'!M1832,'By Lot'!M1848,'By Lot'!M1864,'By Lot'!M1880,'By Lot'!M1896,'By Lot'!M1912,'By Lot'!M1928)</f>
        <v>413</v>
      </c>
      <c r="N173" s="44">
        <f t="shared" si="16"/>
        <v>228</v>
      </c>
      <c r="O173" s="45">
        <f t="shared" si="17"/>
        <v>431</v>
      </c>
      <c r="P173" s="46">
        <f t="shared" si="18"/>
        <v>0.65402124430956</v>
      </c>
    </row>
    <row r="174" spans="1:16" ht="11.25">
      <c r="A174" s="5"/>
      <c r="B174" s="40" t="s">
        <v>2</v>
      </c>
      <c r="C174" s="40">
        <f>SUM('By Lot'!C1785,'By Lot'!C1801,'By Lot'!C1817,'By Lot'!C1833,'By Lot'!C1849,'By Lot'!C1865,'By Lot'!C1881,'By Lot'!C1897,'By Lot'!C1913,'By Lot'!C1929)</f>
        <v>124</v>
      </c>
      <c r="D174" s="41">
        <f>SUM('By Lot'!D1785,'By Lot'!D1801,'By Lot'!D1817,'By Lot'!D1833,'By Lot'!D1849,'By Lot'!D1865,'By Lot'!D1881,'By Lot'!D1897,'By Lot'!D1913,'By Lot'!D1929)</f>
        <v>100</v>
      </c>
      <c r="E174" s="42">
        <f>SUM('By Lot'!E1785,'By Lot'!E1801,'By Lot'!E1817,'By Lot'!E1833,'By Lot'!E1849,'By Lot'!E1865,'By Lot'!E1881,'By Lot'!E1897,'By Lot'!E1913,'By Lot'!E1929)</f>
        <v>78</v>
      </c>
      <c r="F174" s="42">
        <f>SUM('By Lot'!F1785,'By Lot'!F1801,'By Lot'!F1817,'By Lot'!F1833,'By Lot'!F1849,'By Lot'!F1865,'By Lot'!F1881,'By Lot'!F1897,'By Lot'!F1913,'By Lot'!F1929)</f>
        <v>71</v>
      </c>
      <c r="G174" s="42">
        <f>SUM('By Lot'!G1785,'By Lot'!G1801,'By Lot'!G1817,'By Lot'!G1833,'By Lot'!G1849,'By Lot'!G1865,'By Lot'!G1881,'By Lot'!G1897,'By Lot'!G1913,'By Lot'!G1929)</f>
        <v>66</v>
      </c>
      <c r="H174" s="42">
        <f>SUM('By Lot'!H1785,'By Lot'!H1801,'By Lot'!H1817,'By Lot'!H1833,'By Lot'!H1849,'By Lot'!H1865,'By Lot'!H1881,'By Lot'!H1897,'By Lot'!H1913,'By Lot'!H1929)</f>
        <v>68</v>
      </c>
      <c r="I174" s="42">
        <f>SUM('By Lot'!I1785,'By Lot'!I1801,'By Lot'!I1817,'By Lot'!I1833,'By Lot'!I1849,'By Lot'!I1865,'By Lot'!I1881,'By Lot'!I1897,'By Lot'!I1913,'By Lot'!I1929)</f>
        <v>66</v>
      </c>
      <c r="J174" s="42">
        <f>SUM('By Lot'!J1785,'By Lot'!J1801,'By Lot'!J1817,'By Lot'!J1833,'By Lot'!J1849,'By Lot'!J1865,'By Lot'!J1881,'By Lot'!J1897,'By Lot'!J1913,'By Lot'!J1929)</f>
        <v>70</v>
      </c>
      <c r="K174" s="42">
        <f>SUM('By Lot'!K1785,'By Lot'!K1801,'By Lot'!K1817,'By Lot'!K1833,'By Lot'!K1849,'By Lot'!K1865,'By Lot'!K1881,'By Lot'!K1897,'By Lot'!K1913,'By Lot'!K1929)</f>
        <v>67</v>
      </c>
      <c r="L174" s="42">
        <f>SUM('By Lot'!L1785,'By Lot'!L1801,'By Lot'!L1817,'By Lot'!L1833,'By Lot'!L1849,'By Lot'!L1865,'By Lot'!L1881,'By Lot'!L1897,'By Lot'!L1913,'By Lot'!L1929)</f>
        <v>69</v>
      </c>
      <c r="M174" s="43">
        <f>SUM('By Lot'!M1785,'By Lot'!M1801,'By Lot'!M1817,'By Lot'!M1833,'By Lot'!M1849,'By Lot'!M1865,'By Lot'!M1881,'By Lot'!M1897,'By Lot'!M1913,'By Lot'!M1929)</f>
        <v>81</v>
      </c>
      <c r="N174" s="44">
        <f t="shared" si="16"/>
        <v>66</v>
      </c>
      <c r="O174" s="45">
        <f t="shared" si="17"/>
        <v>58</v>
      </c>
      <c r="P174" s="46">
        <f t="shared" si="18"/>
        <v>0.46774193548387094</v>
      </c>
    </row>
    <row r="175" spans="1:16" ht="11.25">
      <c r="A175" s="5"/>
      <c r="B175" s="40" t="s">
        <v>489</v>
      </c>
      <c r="C175" s="40">
        <f>SUM('By Lot'!C1786,'By Lot'!C1802,'By Lot'!C1818,'By Lot'!C1834,'By Lot'!C1850,'By Lot'!C1866,'By Lot'!C1882,'By Lot'!C1898,'By Lot'!C1914,'By Lot'!C1930)</f>
        <v>8</v>
      </c>
      <c r="D175" s="41">
        <f>SUM('By Lot'!D1786,'By Lot'!D1802,'By Lot'!D1818,'By Lot'!D1834,'By Lot'!D1850,'By Lot'!D1866,'By Lot'!D1882,'By Lot'!D1898,'By Lot'!D1914,'By Lot'!D1930)</f>
        <v>8</v>
      </c>
      <c r="E175" s="42">
        <f>SUM('By Lot'!E1786,'By Lot'!E1802,'By Lot'!E1818,'By Lot'!E1834,'By Lot'!E1850,'By Lot'!E1866,'By Lot'!E1882,'By Lot'!E1898,'By Lot'!E1914,'By Lot'!E1930)</f>
        <v>7</v>
      </c>
      <c r="F175" s="42">
        <f>SUM('By Lot'!F1786,'By Lot'!F1802,'By Lot'!F1818,'By Lot'!F1834,'By Lot'!F1850,'By Lot'!F1866,'By Lot'!F1882,'By Lot'!F1898,'By Lot'!F1914,'By Lot'!F1930)</f>
        <v>6</v>
      </c>
      <c r="G175" s="42">
        <f>SUM('By Lot'!G1786,'By Lot'!G1802,'By Lot'!G1818,'By Lot'!G1834,'By Lot'!G1850,'By Lot'!G1866,'By Lot'!G1882,'By Lot'!G1898,'By Lot'!G1914,'By Lot'!G1930)</f>
        <v>6</v>
      </c>
      <c r="H175" s="42">
        <f>SUM('By Lot'!H1786,'By Lot'!H1802,'By Lot'!H1818,'By Lot'!H1834,'By Lot'!H1850,'By Lot'!H1866,'By Lot'!H1882,'By Lot'!H1898,'By Lot'!H1914,'By Lot'!H1930)</f>
        <v>7</v>
      </c>
      <c r="I175" s="42">
        <f>SUM('By Lot'!I1786,'By Lot'!I1802,'By Lot'!I1818,'By Lot'!I1834,'By Lot'!I1850,'By Lot'!I1866,'By Lot'!I1882,'By Lot'!I1898,'By Lot'!I1914,'By Lot'!I1930)</f>
        <v>7</v>
      </c>
      <c r="J175" s="42">
        <f>SUM('By Lot'!J1786,'By Lot'!J1802,'By Lot'!J1818,'By Lot'!J1834,'By Lot'!J1850,'By Lot'!J1866,'By Lot'!J1882,'By Lot'!J1898,'By Lot'!J1914,'By Lot'!J1930)</f>
        <v>7</v>
      </c>
      <c r="K175" s="42">
        <f>SUM('By Lot'!K1786,'By Lot'!K1802,'By Lot'!K1818,'By Lot'!K1834,'By Lot'!K1850,'By Lot'!K1866,'By Lot'!K1882,'By Lot'!K1898,'By Lot'!K1914,'By Lot'!K1930)</f>
        <v>7</v>
      </c>
      <c r="L175" s="42">
        <f>SUM('By Lot'!L1786,'By Lot'!L1802,'By Lot'!L1818,'By Lot'!L1834,'By Lot'!L1850,'By Lot'!L1866,'By Lot'!L1882,'By Lot'!L1898,'By Lot'!L1914,'By Lot'!L1930)</f>
        <v>7</v>
      </c>
      <c r="M175" s="43">
        <f>SUM('By Lot'!M1786,'By Lot'!M1802,'By Lot'!M1818,'By Lot'!M1834,'By Lot'!M1850,'By Lot'!M1866,'By Lot'!M1882,'By Lot'!M1898,'By Lot'!M1914,'By Lot'!M1930)</f>
        <v>8</v>
      </c>
      <c r="N175" s="44">
        <f t="shared" si="16"/>
        <v>6</v>
      </c>
      <c r="O175" s="45">
        <f t="shared" si="17"/>
        <v>2</v>
      </c>
      <c r="P175" s="46">
        <f t="shared" si="18"/>
        <v>0.25</v>
      </c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>
        <f>SUM('By Lot'!C1793,'By Lot'!C1809,'By Lot'!C1825,'By Lot'!C1841,'By Lot'!C1857,'By Lot'!C1873,'By Lot'!C1889,'By Lot'!C1905,'By Lot'!C1921,'By Lot'!C1937)</f>
        <v>269</v>
      </c>
      <c r="D177" s="41">
        <f>SUM('By Lot'!D1793,'By Lot'!D1809,'By Lot'!D1825,'By Lot'!D1841,'By Lot'!D1857,'By Lot'!D1873,'By Lot'!D1889,'By Lot'!D1905,'By Lot'!D1921,'By Lot'!D1937)</f>
        <v>189</v>
      </c>
      <c r="E177" s="42">
        <f>SUM('By Lot'!E1793,'By Lot'!E1809,'By Lot'!E1825,'By Lot'!E1841,'By Lot'!E1857,'By Lot'!E1873,'By Lot'!E1889,'By Lot'!E1905,'By Lot'!E1921,'By Lot'!E1937)</f>
        <v>99</v>
      </c>
      <c r="F177" s="42">
        <f>SUM('By Lot'!F1793,'By Lot'!F1809,'By Lot'!F1825,'By Lot'!F1841,'By Lot'!F1857,'By Lot'!F1873,'By Lot'!F1889,'By Lot'!F1905,'By Lot'!F1921,'By Lot'!F1937)</f>
        <v>40</v>
      </c>
      <c r="G177" s="42">
        <f>SUM('By Lot'!G1793,'By Lot'!G1809,'By Lot'!G1825,'By Lot'!G1841,'By Lot'!G1857,'By Lot'!G1873,'By Lot'!G1889,'By Lot'!G1905,'By Lot'!G1921,'By Lot'!G1937)</f>
        <v>33</v>
      </c>
      <c r="H177" s="42">
        <f>SUM('By Lot'!H1793,'By Lot'!H1809,'By Lot'!H1825,'By Lot'!H1841,'By Lot'!H1857,'By Lot'!H1873,'By Lot'!H1889,'By Lot'!H1905,'By Lot'!H1921,'By Lot'!H1937)</f>
        <v>66</v>
      </c>
      <c r="I177" s="42">
        <f>SUM('By Lot'!I1793,'By Lot'!I1809,'By Lot'!I1825,'By Lot'!I1841,'By Lot'!I1857,'By Lot'!I1873,'By Lot'!I1889,'By Lot'!I1905,'By Lot'!I1921,'By Lot'!I1937)</f>
        <v>67</v>
      </c>
      <c r="J177" s="42">
        <f>SUM('By Lot'!J1793,'By Lot'!J1809,'By Lot'!J1825,'By Lot'!J1841,'By Lot'!J1857,'By Lot'!J1873,'By Lot'!J1889,'By Lot'!J1905,'By Lot'!J1921,'By Lot'!J1937)</f>
        <v>39</v>
      </c>
      <c r="K177" s="42">
        <f>SUM('By Lot'!K1793,'By Lot'!K1809,'By Lot'!K1825,'By Lot'!K1841,'By Lot'!K1857,'By Lot'!K1873,'By Lot'!K1889,'By Lot'!K1905,'By Lot'!K1921,'By Lot'!K1937)</f>
        <v>60</v>
      </c>
      <c r="L177" s="42">
        <f>SUM('By Lot'!L1793,'By Lot'!L1809,'By Lot'!L1825,'By Lot'!L1841,'By Lot'!L1857,'By Lot'!L1873,'By Lot'!L1889,'By Lot'!L1905,'By Lot'!L1921,'By Lot'!L1937)</f>
        <v>94</v>
      </c>
      <c r="M177" s="43">
        <f>SUM('By Lot'!M1793,'By Lot'!M1809,'By Lot'!M1825,'By Lot'!M1841,'By Lot'!M1857,'By Lot'!M1873,'By Lot'!M1889,'By Lot'!M1905,'By Lot'!M1921,'By Lot'!M1937)</f>
        <v>141</v>
      </c>
      <c r="N177" s="44">
        <f t="shared" si="16"/>
        <v>33</v>
      </c>
      <c r="O177" s="45">
        <f t="shared" si="17"/>
        <v>236</v>
      </c>
      <c r="P177" s="46">
        <f t="shared" si="18"/>
        <v>0.8773234200743495</v>
      </c>
    </row>
    <row r="178" spans="1:16" ht="11.25">
      <c r="A178" s="5"/>
      <c r="B178" s="40" t="s">
        <v>109</v>
      </c>
      <c r="C178" s="40">
        <f>SUM('By Lot'!C1794,'By Lot'!C1810,'By Lot'!C1826,'By Lot'!C1842,'By Lot'!C1858,'By Lot'!C1874,'By Lot'!C1890,'By Lot'!C1906,'By Lot'!C1922,'By Lot'!C1938)</f>
        <v>53</v>
      </c>
      <c r="D178" s="41">
        <f>SUM('By Lot'!D1794,'By Lot'!D1810,'By Lot'!D1826,'By Lot'!D1842,'By Lot'!D1858,'By Lot'!D1874,'By Lot'!D1890,'By Lot'!D1906,'By Lot'!D1922,'By Lot'!D1938)</f>
        <v>38</v>
      </c>
      <c r="E178" s="42">
        <f>SUM('By Lot'!E1794,'By Lot'!E1810,'By Lot'!E1826,'By Lot'!E1842,'By Lot'!E1858,'By Lot'!E1874,'By Lot'!E1890,'By Lot'!E1906,'By Lot'!E1922,'By Lot'!E1938)</f>
        <v>22</v>
      </c>
      <c r="F178" s="42">
        <f>SUM('By Lot'!F1794,'By Lot'!F1810,'By Lot'!F1826,'By Lot'!F1842,'By Lot'!F1858,'By Lot'!F1874,'By Lot'!F1890,'By Lot'!F1906,'By Lot'!F1922,'By Lot'!F1938)</f>
        <v>11</v>
      </c>
      <c r="G178" s="42">
        <f>SUM('By Lot'!G1794,'By Lot'!G1810,'By Lot'!G1826,'By Lot'!G1842,'By Lot'!G1858,'By Lot'!G1874,'By Lot'!G1890,'By Lot'!G1906,'By Lot'!G1922,'By Lot'!G1938)</f>
        <v>8</v>
      </c>
      <c r="H178" s="42">
        <f>SUM('By Lot'!H1794,'By Lot'!H1810,'By Lot'!H1826,'By Lot'!H1842,'By Lot'!H1858,'By Lot'!H1874,'By Lot'!H1890,'By Lot'!H1906,'By Lot'!H1922,'By Lot'!H1938)</f>
        <v>14</v>
      </c>
      <c r="I178" s="42">
        <f>SUM('By Lot'!I1794,'By Lot'!I1810,'By Lot'!I1826,'By Lot'!I1842,'By Lot'!I1858,'By Lot'!I1874,'By Lot'!I1890,'By Lot'!I1906,'By Lot'!I1922,'By Lot'!I1938)</f>
        <v>11</v>
      </c>
      <c r="J178" s="42">
        <f>SUM('By Lot'!J1794,'By Lot'!J1810,'By Lot'!J1826,'By Lot'!J1842,'By Lot'!J1858,'By Lot'!J1874,'By Lot'!J1890,'By Lot'!J1906,'By Lot'!J1922,'By Lot'!J1938)</f>
        <v>10</v>
      </c>
      <c r="K178" s="42">
        <f>SUM('By Lot'!K1794,'By Lot'!K1810,'By Lot'!K1826,'By Lot'!K1842,'By Lot'!K1858,'By Lot'!K1874,'By Lot'!K1890,'By Lot'!K1906,'By Lot'!K1922,'By Lot'!K1938)</f>
        <v>16</v>
      </c>
      <c r="L178" s="42">
        <f>SUM('By Lot'!L1794,'By Lot'!L1810,'By Lot'!L1826,'By Lot'!L1842,'By Lot'!L1858,'By Lot'!L1874,'By Lot'!L1890,'By Lot'!L1906,'By Lot'!L1922,'By Lot'!L1938)</f>
        <v>22</v>
      </c>
      <c r="M178" s="43">
        <f>SUM('By Lot'!M1794,'By Lot'!M1810,'By Lot'!M1826,'By Lot'!M1842,'By Lot'!M1858,'By Lot'!M1874,'By Lot'!M1890,'By Lot'!M1906,'By Lot'!M1922,'By Lot'!M1938)</f>
        <v>32</v>
      </c>
      <c r="N178" s="44">
        <f t="shared" si="16"/>
        <v>8</v>
      </c>
      <c r="O178" s="45">
        <f t="shared" si="17"/>
        <v>45</v>
      </c>
      <c r="P178" s="46">
        <f t="shared" si="18"/>
        <v>0.8490566037735849</v>
      </c>
    </row>
    <row r="179" spans="1:16" ht="11.25">
      <c r="A179" s="5"/>
      <c r="B179" s="40" t="s">
        <v>285</v>
      </c>
      <c r="C179" s="40">
        <f>SUM('By Lot'!C1795,'By Lot'!C1811,'By Lot'!C1827,'By Lot'!C1843,'By Lot'!C1859,'By Lot'!C1875,'By Lot'!C1891,'By Lot'!C1907,'By Lot'!C1923,'By Lot'!C1939)</f>
        <v>1</v>
      </c>
      <c r="D179" s="41">
        <f>SUM('By Lot'!D1795,'By Lot'!D1811,'By Lot'!D1827,'By Lot'!D1843,'By Lot'!D1859,'By Lot'!D1875,'By Lot'!D1891,'By Lot'!D1907,'By Lot'!D1923,'By Lot'!D1939)</f>
        <v>1</v>
      </c>
      <c r="E179" s="42">
        <f>SUM('By Lot'!E1795,'By Lot'!E1811,'By Lot'!E1827,'By Lot'!E1843,'By Lot'!E1859,'By Lot'!E1875,'By Lot'!E1891,'By Lot'!E1907,'By Lot'!E1923,'By Lot'!E1939)</f>
        <v>1</v>
      </c>
      <c r="F179" s="42">
        <f>SUM('By Lot'!F1795,'By Lot'!F1811,'By Lot'!F1827,'By Lot'!F1843,'By Lot'!F1859,'By Lot'!F1875,'By Lot'!F1891,'By Lot'!F1907,'By Lot'!F1923,'By Lot'!F1939)</f>
        <v>1</v>
      </c>
      <c r="G179" s="42">
        <f>SUM('By Lot'!G1795,'By Lot'!G1811,'By Lot'!G1827,'By Lot'!G1843,'By Lot'!G1859,'By Lot'!G1875,'By Lot'!G1891,'By Lot'!G1907,'By Lot'!G1923,'By Lot'!G1939)</f>
        <v>1</v>
      </c>
      <c r="H179" s="42">
        <f>SUM('By Lot'!H1795,'By Lot'!H1811,'By Lot'!H1827,'By Lot'!H1843,'By Lot'!H1859,'By Lot'!H1875,'By Lot'!H1891,'By Lot'!H1907,'By Lot'!H1923,'By Lot'!H1939)</f>
        <v>1</v>
      </c>
      <c r="I179" s="42">
        <f>SUM('By Lot'!I1795,'By Lot'!I1811,'By Lot'!I1827,'By Lot'!I1843,'By Lot'!I1859,'By Lot'!I1875,'By Lot'!I1891,'By Lot'!I1907,'By Lot'!I1923,'By Lot'!I1939)</f>
        <v>1</v>
      </c>
      <c r="J179" s="42">
        <f>SUM('By Lot'!J1795,'By Lot'!J1811,'By Lot'!J1827,'By Lot'!J1843,'By Lot'!J1859,'By Lot'!J1875,'By Lot'!J1891,'By Lot'!J1907,'By Lot'!J1923,'By Lot'!J1939)</f>
        <v>1</v>
      </c>
      <c r="K179" s="42">
        <f>SUM('By Lot'!K1795,'By Lot'!K1811,'By Lot'!K1827,'By Lot'!K1843,'By Lot'!K1859,'By Lot'!K1875,'By Lot'!K1891,'By Lot'!K1907,'By Lot'!K1923,'By Lot'!K1939)</f>
        <v>1</v>
      </c>
      <c r="L179" s="42">
        <f>SUM('By Lot'!L1795,'By Lot'!L1811,'By Lot'!L1827,'By Lot'!L1843,'By Lot'!L1859,'By Lot'!L1875,'By Lot'!L1891,'By Lot'!L1907,'By Lot'!L1923,'By Lot'!L1939)</f>
        <v>1</v>
      </c>
      <c r="M179" s="43">
        <f>SUM('By Lot'!M1795,'By Lot'!M1811,'By Lot'!M1827,'By Lot'!M1843,'By Lot'!M1859,'By Lot'!M1875,'By Lot'!M1891,'By Lot'!M1907,'By Lot'!M1923,'By Lot'!M1939)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286</v>
      </c>
      <c r="C180" s="40">
        <f>SUM('By Lot'!C1796,'By Lot'!C1812,'By Lot'!C1828,'By Lot'!C1844,'By Lot'!C1860,'By Lot'!C1876,'By Lot'!C1892,'By Lot'!C1908,'By Lot'!C1924,'By Lot'!C1940)</f>
        <v>12</v>
      </c>
      <c r="D180" s="41">
        <f>SUM('By Lot'!D1796,'By Lot'!D1812,'By Lot'!D1828,'By Lot'!D1844,'By Lot'!D1860,'By Lot'!D1876,'By Lot'!D1892,'By Lot'!D1908,'By Lot'!D1924,'By Lot'!D1940)</f>
        <v>7</v>
      </c>
      <c r="E180" s="42">
        <f>SUM('By Lot'!E1796,'By Lot'!E1812,'By Lot'!E1828,'By Lot'!E1844,'By Lot'!E1860,'By Lot'!E1876,'By Lot'!E1892,'By Lot'!E1908,'By Lot'!E1924,'By Lot'!E1940)</f>
        <v>8</v>
      </c>
      <c r="F180" s="42">
        <f>SUM('By Lot'!F1796,'By Lot'!F1812,'By Lot'!F1828,'By Lot'!F1844,'By Lot'!F1860,'By Lot'!F1876,'By Lot'!F1892,'By Lot'!F1908,'By Lot'!F1924,'By Lot'!F1940)</f>
        <v>6</v>
      </c>
      <c r="G180" s="42">
        <f>SUM('By Lot'!G1796,'By Lot'!G1812,'By Lot'!G1828,'By Lot'!G1844,'By Lot'!G1860,'By Lot'!G1876,'By Lot'!G1892,'By Lot'!G1908,'By Lot'!G1924,'By Lot'!G1940)</f>
        <v>5</v>
      </c>
      <c r="H180" s="42">
        <f>SUM('By Lot'!H1796,'By Lot'!H1812,'By Lot'!H1828,'By Lot'!H1844,'By Lot'!H1860,'By Lot'!H1876,'By Lot'!H1892,'By Lot'!H1908,'By Lot'!H1924,'By Lot'!H1940)</f>
        <v>6</v>
      </c>
      <c r="I180" s="42">
        <f>SUM('By Lot'!I1796,'By Lot'!I1812,'By Lot'!I1828,'By Lot'!I1844,'By Lot'!I1860,'By Lot'!I1876,'By Lot'!I1892,'By Lot'!I1908,'By Lot'!I1924,'By Lot'!I1940)</f>
        <v>7</v>
      </c>
      <c r="J180" s="42">
        <f>SUM('By Lot'!J1796,'By Lot'!J1812,'By Lot'!J1828,'By Lot'!J1844,'By Lot'!J1860,'By Lot'!J1876,'By Lot'!J1892,'By Lot'!J1908,'By Lot'!J1924,'By Lot'!J1940)</f>
        <v>6</v>
      </c>
      <c r="K180" s="42">
        <f>SUM('By Lot'!K1796,'By Lot'!K1812,'By Lot'!K1828,'By Lot'!K1844,'By Lot'!K1860,'By Lot'!K1876,'By Lot'!K1892,'By Lot'!K1908,'By Lot'!K1924,'By Lot'!K1940)</f>
        <v>9</v>
      </c>
      <c r="L180" s="42">
        <f>SUM('By Lot'!L1796,'By Lot'!L1812,'By Lot'!L1828,'By Lot'!L1844,'By Lot'!L1860,'By Lot'!L1876,'By Lot'!L1892,'By Lot'!L1908,'By Lot'!L1924,'By Lot'!L1940)</f>
        <v>9</v>
      </c>
      <c r="M180" s="43">
        <f>SUM('By Lot'!M1796,'By Lot'!M1812,'By Lot'!M1828,'By Lot'!M1844,'By Lot'!M1860,'By Lot'!M1876,'By Lot'!M1892,'By Lot'!M1908,'By Lot'!M1924,'By Lot'!M1940)</f>
        <v>10</v>
      </c>
      <c r="N180" s="44">
        <f t="shared" si="16"/>
        <v>5</v>
      </c>
      <c r="O180" s="45">
        <f t="shared" si="17"/>
        <v>7</v>
      </c>
      <c r="P180" s="46">
        <f t="shared" si="18"/>
        <v>0.5833333333333334</v>
      </c>
    </row>
    <row r="181" spans="1:16" ht="11.25">
      <c r="A181" s="5"/>
      <c r="B181" s="40" t="s">
        <v>4</v>
      </c>
      <c r="C181" s="40">
        <f>SUM('By Lot'!C1797,'By Lot'!C1813,'By Lot'!C1829,'By Lot'!C1845,'By Lot'!C1861,'By Lot'!C1877,'By Lot'!C1893,'By Lot'!C1909,'By Lot'!C1925,'By Lot'!C1941)</f>
        <v>9</v>
      </c>
      <c r="D181" s="41">
        <f>SUM('By Lot'!D1797,'By Lot'!D1813,'By Lot'!D1829,'By Lot'!D1845,'By Lot'!D1861,'By Lot'!D1877,'By Lot'!D1893,'By Lot'!D1909,'By Lot'!D1925,'By Lot'!D1941)</f>
        <v>8</v>
      </c>
      <c r="E181" s="42">
        <f>SUM('By Lot'!E1797,'By Lot'!E1813,'By Lot'!E1829,'By Lot'!E1845,'By Lot'!E1861,'By Lot'!E1877,'By Lot'!E1893,'By Lot'!E1909,'By Lot'!E1925,'By Lot'!E1941)</f>
        <v>6</v>
      </c>
      <c r="F181" s="42">
        <f>SUM('By Lot'!F1797,'By Lot'!F1813,'By Lot'!F1829,'By Lot'!F1845,'By Lot'!F1861,'By Lot'!F1877,'By Lot'!F1893,'By Lot'!F1909,'By Lot'!F1925,'By Lot'!F1941)</f>
        <v>7</v>
      </c>
      <c r="G181" s="42">
        <f>SUM('By Lot'!G1797,'By Lot'!G1813,'By Lot'!G1829,'By Lot'!G1845,'By Lot'!G1861,'By Lot'!G1877,'By Lot'!G1893,'By Lot'!G1909,'By Lot'!G1925,'By Lot'!G1941)</f>
        <v>7</v>
      </c>
      <c r="H181" s="42">
        <f>SUM('By Lot'!H1797,'By Lot'!H1813,'By Lot'!H1829,'By Lot'!H1845,'By Lot'!H1861,'By Lot'!H1877,'By Lot'!H1893,'By Lot'!H1909,'By Lot'!H1925,'By Lot'!H1941)</f>
        <v>9</v>
      </c>
      <c r="I181" s="42">
        <f>SUM('By Lot'!I1797,'By Lot'!I1813,'By Lot'!I1829,'By Lot'!I1845,'By Lot'!I1861,'By Lot'!I1877,'By Lot'!I1893,'By Lot'!I1909,'By Lot'!I1925,'By Lot'!I1941)</f>
        <v>8</v>
      </c>
      <c r="J181" s="42">
        <f>SUM('By Lot'!J1797,'By Lot'!J1813,'By Lot'!J1829,'By Lot'!J1845,'By Lot'!J1861,'By Lot'!J1877,'By Lot'!J1893,'By Lot'!J1909,'By Lot'!J1925,'By Lot'!J1941)</f>
        <v>8</v>
      </c>
      <c r="K181" s="42">
        <f>SUM('By Lot'!K1797,'By Lot'!K1813,'By Lot'!K1829,'By Lot'!K1845,'By Lot'!K1861,'By Lot'!K1877,'By Lot'!K1893,'By Lot'!K1909,'By Lot'!K1925,'By Lot'!K1941)</f>
        <v>9</v>
      </c>
      <c r="L181" s="42">
        <f>SUM('By Lot'!L1797,'By Lot'!L1813,'By Lot'!L1829,'By Lot'!L1845,'By Lot'!L1861,'By Lot'!L1877,'By Lot'!L1893,'By Lot'!L1909,'By Lot'!L1925,'By Lot'!L1941)</f>
        <v>9</v>
      </c>
      <c r="M181" s="43">
        <f>SUM('By Lot'!M1797,'By Lot'!M1813,'By Lot'!M1829,'By Lot'!M1845,'By Lot'!M1861,'By Lot'!M1877,'By Lot'!M1893,'By Lot'!M1909,'By Lot'!M1925,'By Lot'!M1941)</f>
        <v>7</v>
      </c>
      <c r="N181" s="44">
        <f t="shared" si="16"/>
        <v>6</v>
      </c>
      <c r="O181" s="45">
        <f t="shared" si="17"/>
        <v>3</v>
      </c>
      <c r="P181" s="46">
        <f t="shared" si="18"/>
        <v>0.3333333333333333</v>
      </c>
    </row>
    <row r="182" spans="1:16" ht="11.25">
      <c r="A182" s="47"/>
      <c r="B182" s="48" t="s">
        <v>5</v>
      </c>
      <c r="C182" s="48">
        <f aca="true" t="shared" si="24" ref="C182:M182">SUM(C172:C181)</f>
        <v>1263</v>
      </c>
      <c r="D182" s="49">
        <f t="shared" si="24"/>
        <v>823</v>
      </c>
      <c r="E182" s="50">
        <f t="shared" si="24"/>
        <v>541</v>
      </c>
      <c r="F182" s="50">
        <f t="shared" si="24"/>
        <v>418</v>
      </c>
      <c r="G182" s="50">
        <f t="shared" si="24"/>
        <v>385</v>
      </c>
      <c r="H182" s="50">
        <f t="shared" si="24"/>
        <v>445</v>
      </c>
      <c r="I182" s="50">
        <f t="shared" si="24"/>
        <v>437</v>
      </c>
      <c r="J182" s="50">
        <f t="shared" si="24"/>
        <v>410</v>
      </c>
      <c r="K182" s="50">
        <f t="shared" si="24"/>
        <v>473</v>
      </c>
      <c r="L182" s="50">
        <f t="shared" si="24"/>
        <v>579</v>
      </c>
      <c r="M182" s="51">
        <f t="shared" si="24"/>
        <v>753</v>
      </c>
      <c r="N182" s="52">
        <f t="shared" si="16"/>
        <v>385</v>
      </c>
      <c r="O182" s="53">
        <f t="shared" si="17"/>
        <v>878</v>
      </c>
      <c r="P182" s="54">
        <f t="shared" si="18"/>
        <v>0.6951702296120348</v>
      </c>
    </row>
    <row r="183" spans="1:16" ht="11.25">
      <c r="A183" s="39" t="s">
        <v>235</v>
      </c>
      <c r="B183" s="40" t="s">
        <v>0</v>
      </c>
      <c r="C183" s="40">
        <f>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</f>
        <v>245</v>
      </c>
      <c r="D183" s="41">
        <f>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</f>
        <v>98</v>
      </c>
      <c r="E183" s="42">
        <f>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</f>
        <v>63</v>
      </c>
      <c r="F183" s="42">
        <f>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</f>
        <v>32</v>
      </c>
      <c r="G183" s="42">
        <f>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</f>
        <v>13</v>
      </c>
      <c r="H183" s="42">
        <f>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</f>
        <v>17</v>
      </c>
      <c r="I183" s="42">
        <f>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</f>
        <v>28</v>
      </c>
      <c r="J183" s="42">
        <f>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</f>
        <v>26</v>
      </c>
      <c r="K183" s="42">
        <f>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</f>
        <v>32</v>
      </c>
      <c r="L183" s="42">
        <f>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</f>
        <v>42</v>
      </c>
      <c r="M183" s="43">
        <f>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</f>
        <v>66</v>
      </c>
      <c r="N183" s="44">
        <f t="shared" si="16"/>
        <v>13</v>
      </c>
      <c r="O183" s="45">
        <f t="shared" si="17"/>
        <v>232</v>
      </c>
      <c r="P183" s="46">
        <f t="shared" si="18"/>
        <v>0.9469387755102041</v>
      </c>
    </row>
    <row r="184" spans="1:16" ht="11.25">
      <c r="A184" s="5" t="s">
        <v>237</v>
      </c>
      <c r="B184" s="40" t="s">
        <v>1</v>
      </c>
      <c r="C184" s="40">
        <f>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</f>
        <v>1167</v>
      </c>
      <c r="D184" s="41">
        <f>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</f>
        <v>246</v>
      </c>
      <c r="E184" s="42">
        <f>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</f>
        <v>124</v>
      </c>
      <c r="F184" s="42">
        <f>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</f>
        <v>52</v>
      </c>
      <c r="G184" s="42">
        <f>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</f>
        <v>29</v>
      </c>
      <c r="H184" s="42">
        <f>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</f>
        <v>53</v>
      </c>
      <c r="I184" s="42">
        <f>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</f>
        <v>70</v>
      </c>
      <c r="J184" s="42">
        <f>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</f>
        <v>84</v>
      </c>
      <c r="K184" s="42">
        <f>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</f>
        <v>130</v>
      </c>
      <c r="L184" s="42">
        <f>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</f>
        <v>250</v>
      </c>
      <c r="M184" s="43">
        <f>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</f>
        <v>407</v>
      </c>
      <c r="N184" s="44">
        <f t="shared" si="16"/>
        <v>29</v>
      </c>
      <c r="O184" s="45">
        <f t="shared" si="17"/>
        <v>1138</v>
      </c>
      <c r="P184" s="46">
        <f t="shared" si="18"/>
        <v>0.9751499571550986</v>
      </c>
    </row>
    <row r="185" spans="1:16" ht="11.25">
      <c r="A185" s="5" t="s">
        <v>238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489</v>
      </c>
      <c r="C186" s="40">
        <f>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</f>
        <v>9</v>
      </c>
      <c r="D186" s="41">
        <f>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</f>
        <v>1</v>
      </c>
      <c r="E186" s="42">
        <f>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</f>
        <v>1</v>
      </c>
      <c r="F186" s="42">
        <f>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</f>
        <v>1</v>
      </c>
      <c r="G186" s="42">
        <f>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</f>
        <v>0</v>
      </c>
      <c r="H186" s="42">
        <f>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</f>
        <v>0</v>
      </c>
      <c r="I186" s="42">
        <f>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</f>
        <v>0</v>
      </c>
      <c r="J186" s="42">
        <f>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</f>
        <v>1</v>
      </c>
      <c r="K186" s="42">
        <f>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</f>
        <v>1</v>
      </c>
      <c r="L186" s="42">
        <f>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</f>
        <v>2</v>
      </c>
      <c r="M186" s="43">
        <f>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</f>
        <v>1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</f>
        <v>122</v>
      </c>
      <c r="D187" s="41">
        <f>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</f>
        <v>81</v>
      </c>
      <c r="E187" s="42">
        <f>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</f>
        <v>69</v>
      </c>
      <c r="F187" s="42">
        <f>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</f>
        <v>58</v>
      </c>
      <c r="G187" s="42">
        <f>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</f>
        <v>48</v>
      </c>
      <c r="H187" s="42">
        <f>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</f>
        <v>49</v>
      </c>
      <c r="I187" s="42">
        <f>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</f>
        <v>48</v>
      </c>
      <c r="J187" s="42">
        <f>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</f>
        <v>46</v>
      </c>
      <c r="K187" s="42">
        <f>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</f>
        <v>50</v>
      </c>
      <c r="L187" s="42">
        <f>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</f>
        <v>54</v>
      </c>
      <c r="M187" s="43">
        <f>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</f>
        <v>64</v>
      </c>
      <c r="N187" s="44">
        <f t="shared" si="16"/>
        <v>46</v>
      </c>
      <c r="O187" s="45">
        <f t="shared" si="17"/>
        <v>76</v>
      </c>
      <c r="P187" s="46">
        <f t="shared" si="18"/>
        <v>0.6229508196721312</v>
      </c>
    </row>
    <row r="188" spans="1:16" ht="11.25">
      <c r="A188" s="5"/>
      <c r="B188" s="40" t="s">
        <v>105</v>
      </c>
      <c r="C188" s="40">
        <f>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</f>
        <v>431</v>
      </c>
      <c r="D188" s="41">
        <f>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</f>
        <v>267</v>
      </c>
      <c r="E188" s="42">
        <f>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</f>
        <v>187</v>
      </c>
      <c r="F188" s="42">
        <f>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</f>
        <v>99</v>
      </c>
      <c r="G188" s="42">
        <f>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</f>
        <v>68</v>
      </c>
      <c r="H188" s="42">
        <f>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</f>
        <v>82</v>
      </c>
      <c r="I188" s="42">
        <f>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</f>
        <v>94</v>
      </c>
      <c r="J188" s="42">
        <f>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</f>
        <v>59</v>
      </c>
      <c r="K188" s="42">
        <f>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</f>
        <v>79</v>
      </c>
      <c r="L188" s="42">
        <f>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</f>
        <v>117</v>
      </c>
      <c r="M188" s="43">
        <f>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</f>
        <v>162</v>
      </c>
      <c r="N188" s="44">
        <f t="shared" si="16"/>
        <v>59</v>
      </c>
      <c r="O188" s="45">
        <f t="shared" si="17"/>
        <v>372</v>
      </c>
      <c r="P188" s="46">
        <f t="shared" si="18"/>
        <v>0.8631090487238979</v>
      </c>
    </row>
    <row r="189" spans="1:16" ht="11.25">
      <c r="A189" s="5"/>
      <c r="B189" s="40" t="s">
        <v>109</v>
      </c>
      <c r="C189" s="40">
        <f>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</f>
        <v>47</v>
      </c>
      <c r="D189" s="41">
        <f>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</f>
        <v>14</v>
      </c>
      <c r="E189" s="42">
        <f>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</f>
        <v>8</v>
      </c>
      <c r="F189" s="42">
        <f>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</f>
        <v>4</v>
      </c>
      <c r="G189" s="42">
        <f>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</f>
        <v>3</v>
      </c>
      <c r="H189" s="42">
        <f>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</f>
        <v>7</v>
      </c>
      <c r="I189" s="42">
        <f>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</f>
        <v>6</v>
      </c>
      <c r="J189" s="42">
        <f>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</f>
        <v>6</v>
      </c>
      <c r="K189" s="42">
        <f>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</f>
        <v>7</v>
      </c>
      <c r="L189" s="42">
        <f>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</f>
        <v>13</v>
      </c>
      <c r="M189" s="43">
        <f>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</f>
        <v>20</v>
      </c>
      <c r="N189" s="44">
        <f>MIN(D189:M189)</f>
        <v>3</v>
      </c>
      <c r="O189" s="45">
        <f>C189-N189</f>
        <v>44</v>
      </c>
      <c r="P189" s="46">
        <f>O189/C189</f>
        <v>0.9361702127659575</v>
      </c>
    </row>
    <row r="190" spans="1:16" ht="11.25">
      <c r="A190" s="5"/>
      <c r="B190" s="40" t="s">
        <v>285</v>
      </c>
      <c r="C190" s="40">
        <f>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</f>
        <v>11</v>
      </c>
      <c r="D190" s="41">
        <f>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</f>
        <v>4</v>
      </c>
      <c r="E190" s="42">
        <f>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</f>
        <v>4</v>
      </c>
      <c r="F190" s="42">
        <f>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</f>
        <v>4</v>
      </c>
      <c r="G190" s="42">
        <f>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</f>
        <v>5</v>
      </c>
      <c r="H190" s="42">
        <f>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</f>
        <v>6</v>
      </c>
      <c r="I190" s="42">
        <f>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</f>
        <v>6</v>
      </c>
      <c r="J190" s="42">
        <f>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</f>
        <v>5</v>
      </c>
      <c r="K190" s="42">
        <f>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</f>
        <v>3</v>
      </c>
      <c r="L190" s="42">
        <f>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</f>
        <v>5</v>
      </c>
      <c r="M190" s="43">
        <f>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</f>
        <v>4</v>
      </c>
      <c r="N190" s="44">
        <f>MIN(D190:M190)</f>
        <v>3</v>
      </c>
      <c r="O190" s="45">
        <f>C190-N190</f>
        <v>8</v>
      </c>
      <c r="P190" s="46">
        <f>O190/C190</f>
        <v>0.7272727272727273</v>
      </c>
    </row>
    <row r="191" spans="1:16" ht="11.25">
      <c r="A191" s="5"/>
      <c r="B191" s="40" t="s">
        <v>286</v>
      </c>
      <c r="C191" s="40">
        <f>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</f>
        <v>24</v>
      </c>
      <c r="D191" s="41">
        <f>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</f>
        <v>8</v>
      </c>
      <c r="E191" s="42">
        <f>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</f>
        <v>7</v>
      </c>
      <c r="F191" s="42">
        <f>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</f>
        <v>6</v>
      </c>
      <c r="G191" s="42">
        <f>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</f>
        <v>8</v>
      </c>
      <c r="H191" s="42">
        <f>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</f>
        <v>8</v>
      </c>
      <c r="I191" s="42">
        <f>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</f>
        <v>8</v>
      </c>
      <c r="J191" s="42">
        <f>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</f>
        <v>8</v>
      </c>
      <c r="K191" s="42">
        <f>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</f>
        <v>7</v>
      </c>
      <c r="L191" s="42">
        <f>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</f>
        <v>12</v>
      </c>
      <c r="M191" s="43">
        <f>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</f>
        <v>12</v>
      </c>
      <c r="N191" s="44">
        <f>MIN(D191:M191)</f>
        <v>6</v>
      </c>
      <c r="O191" s="45">
        <f>C191-N191</f>
        <v>18</v>
      </c>
      <c r="P191" s="46">
        <f>O191/C191</f>
        <v>0.75</v>
      </c>
    </row>
    <row r="192" spans="1:16" ht="11.25">
      <c r="A192" s="5"/>
      <c r="B192" s="40" t="s">
        <v>4</v>
      </c>
      <c r="C192" s="40">
        <f>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</f>
        <v>3</v>
      </c>
      <c r="D192" s="41">
        <f>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</f>
        <v>1</v>
      </c>
      <c r="E192" s="42">
        <f>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</f>
        <v>1</v>
      </c>
      <c r="F192" s="42">
        <f>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</f>
        <v>0</v>
      </c>
      <c r="G192" s="42">
        <f>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</f>
        <v>0</v>
      </c>
      <c r="H192" s="42">
        <f>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</f>
        <v>0</v>
      </c>
      <c r="I192" s="42">
        <f>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</f>
        <v>0</v>
      </c>
      <c r="J192" s="42">
        <f>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</f>
        <v>0</v>
      </c>
      <c r="K192" s="42">
        <f>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</f>
        <v>1</v>
      </c>
      <c r="L192" s="42">
        <f>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</f>
        <v>1</v>
      </c>
      <c r="M192" s="43">
        <f>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</f>
        <v>1</v>
      </c>
      <c r="N192" s="44">
        <f>MIN(D192:M192)</f>
        <v>0</v>
      </c>
      <c r="O192" s="45">
        <f>C192-N192</f>
        <v>3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2059</v>
      </c>
      <c r="D193" s="49">
        <f t="shared" si="25"/>
        <v>720</v>
      </c>
      <c r="E193" s="50">
        <f t="shared" si="25"/>
        <v>464</v>
      </c>
      <c r="F193" s="50">
        <f t="shared" si="25"/>
        <v>256</v>
      </c>
      <c r="G193" s="50">
        <f t="shared" si="25"/>
        <v>174</v>
      </c>
      <c r="H193" s="50">
        <f t="shared" si="25"/>
        <v>222</v>
      </c>
      <c r="I193" s="50">
        <f t="shared" si="25"/>
        <v>260</v>
      </c>
      <c r="J193" s="50">
        <f t="shared" si="25"/>
        <v>235</v>
      </c>
      <c r="K193" s="50">
        <f t="shared" si="25"/>
        <v>310</v>
      </c>
      <c r="L193" s="50">
        <f t="shared" si="25"/>
        <v>496</v>
      </c>
      <c r="M193" s="51">
        <f t="shared" si="25"/>
        <v>737</v>
      </c>
      <c r="N193" s="52">
        <f>MIN(D193:M193)</f>
        <v>174</v>
      </c>
      <c r="O193" s="53">
        <f>C193-N193</f>
        <v>1885</v>
      </c>
      <c r="P193" s="54">
        <f>O193/C193</f>
        <v>0.9154929577464789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9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9.75" customHeight="1">
      <c r="A4" s="27" t="s">
        <v>287</v>
      </c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9.75" customHeight="1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9.75" customHeight="1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490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0</v>
      </c>
      <c r="F11" s="42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288</v>
      </c>
      <c r="C12" s="40">
        <v>15</v>
      </c>
      <c r="D12" s="41">
        <v>4</v>
      </c>
      <c r="E12" s="42">
        <v>2</v>
      </c>
      <c r="F12" s="42">
        <v>0</v>
      </c>
      <c r="G12" s="42">
        <v>1</v>
      </c>
      <c r="H12" s="42">
        <v>0</v>
      </c>
      <c r="I12" s="42">
        <v>0</v>
      </c>
      <c r="J12" s="42">
        <v>1</v>
      </c>
      <c r="K12" s="42">
        <v>1</v>
      </c>
      <c r="L12" s="42">
        <v>4</v>
      </c>
      <c r="M12" s="43">
        <v>7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289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289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289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289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290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2</v>
      </c>
      <c r="F17" s="42">
        <f t="shared" si="0"/>
        <v>0</v>
      </c>
      <c r="G17" s="42">
        <f t="shared" si="0"/>
        <v>1</v>
      </c>
      <c r="H17" s="42">
        <f t="shared" si="0"/>
        <v>0</v>
      </c>
      <c r="I17" s="42">
        <f t="shared" si="0"/>
        <v>0</v>
      </c>
      <c r="J17" s="42">
        <f t="shared" si="0"/>
        <v>1</v>
      </c>
      <c r="K17" s="42">
        <f t="shared" si="0"/>
        <v>1</v>
      </c>
      <c r="L17" s="42">
        <f t="shared" si="0"/>
        <v>4</v>
      </c>
      <c r="M17" s="43">
        <f t="shared" si="0"/>
        <v>7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285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2</v>
      </c>
      <c r="K19" s="42">
        <v>2</v>
      </c>
      <c r="L19" s="42">
        <v>1</v>
      </c>
      <c r="M19" s="43">
        <v>1</v>
      </c>
      <c r="N19" s="44">
        <f t="shared" si="1"/>
        <v>1</v>
      </c>
      <c r="O19" s="45">
        <f t="shared" si="2"/>
        <v>2</v>
      </c>
      <c r="P19" s="46">
        <f t="shared" si="3"/>
        <v>0.6666666666666666</v>
      </c>
    </row>
    <row r="20" spans="1:16" ht="9.75" customHeight="1">
      <c r="A20" s="5"/>
      <c r="B20" s="40" t="s">
        <v>286</v>
      </c>
      <c r="C20" s="40">
        <v>2</v>
      </c>
      <c r="D20" s="41">
        <v>1</v>
      </c>
      <c r="E20" s="42">
        <v>2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3">
        <v>1</v>
      </c>
      <c r="N20" s="44">
        <f t="shared" si="1"/>
        <v>1</v>
      </c>
      <c r="O20" s="45">
        <f t="shared" si="2"/>
        <v>1</v>
      </c>
      <c r="P20" s="46">
        <f t="shared" si="3"/>
        <v>0.5</v>
      </c>
    </row>
    <row r="21" spans="1:16" ht="9.75" customHeight="1">
      <c r="A21" s="5"/>
      <c r="B21" s="40" t="s">
        <v>4</v>
      </c>
      <c r="C21" s="40">
        <v>3</v>
      </c>
      <c r="D21" s="41">
        <v>1</v>
      </c>
      <c r="E21" s="42">
        <v>1</v>
      </c>
      <c r="F21" s="42">
        <v>2</v>
      </c>
      <c r="G21" s="42">
        <v>2</v>
      </c>
      <c r="H21" s="42">
        <v>2</v>
      </c>
      <c r="I21" s="42">
        <v>1</v>
      </c>
      <c r="J21" s="42">
        <v>2</v>
      </c>
      <c r="K21" s="42">
        <v>2</v>
      </c>
      <c r="L21" s="42">
        <v>2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9</v>
      </c>
      <c r="E22" s="50">
        <f t="shared" si="4"/>
        <v>7</v>
      </c>
      <c r="F22" s="50">
        <f t="shared" si="4"/>
        <v>6</v>
      </c>
      <c r="G22" s="50">
        <f t="shared" si="4"/>
        <v>7</v>
      </c>
      <c r="H22" s="50">
        <f t="shared" si="4"/>
        <v>5</v>
      </c>
      <c r="I22" s="50">
        <f t="shared" si="4"/>
        <v>4</v>
      </c>
      <c r="J22" s="50">
        <f t="shared" si="4"/>
        <v>7</v>
      </c>
      <c r="K22" s="50">
        <f t="shared" si="4"/>
        <v>7</v>
      </c>
      <c r="L22" s="50">
        <f t="shared" si="4"/>
        <v>9</v>
      </c>
      <c r="M22" s="51">
        <f t="shared" si="4"/>
        <v>12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490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288</v>
      </c>
      <c r="C28" s="40">
        <v>46</v>
      </c>
      <c r="D28" s="41">
        <v>44</v>
      </c>
      <c r="E28" s="42">
        <v>44</v>
      </c>
      <c r="F28" s="42">
        <v>35</v>
      </c>
      <c r="G28" s="42">
        <v>25</v>
      </c>
      <c r="H28" s="42">
        <v>21</v>
      </c>
      <c r="I28" s="42">
        <v>20</v>
      </c>
      <c r="J28" s="42">
        <v>20</v>
      </c>
      <c r="K28" s="42">
        <v>22</v>
      </c>
      <c r="L28" s="42">
        <v>25</v>
      </c>
      <c r="M28" s="43">
        <v>28</v>
      </c>
      <c r="N28" s="44">
        <f>MIN(D28:M28)</f>
        <v>20</v>
      </c>
      <c r="O28" s="45">
        <f>C28-N28</f>
        <v>26</v>
      </c>
      <c r="P28" s="46">
        <f>O28/C28</f>
        <v>0.5652173913043478</v>
      </c>
    </row>
    <row r="29" spans="1:16" ht="9.75" customHeight="1">
      <c r="A29" s="5"/>
      <c r="B29" s="40" t="s">
        <v>289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289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289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289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290</v>
      </c>
      <c r="C33" s="40">
        <f aca="true" t="shared" si="5" ref="C33:M33">SUM(C28:C32)</f>
        <v>46</v>
      </c>
      <c r="D33" s="41">
        <f t="shared" si="5"/>
        <v>44</v>
      </c>
      <c r="E33" s="42">
        <f t="shared" si="5"/>
        <v>44</v>
      </c>
      <c r="F33" s="42">
        <f t="shared" si="5"/>
        <v>35</v>
      </c>
      <c r="G33" s="42">
        <f t="shared" si="5"/>
        <v>25</v>
      </c>
      <c r="H33" s="42">
        <f t="shared" si="5"/>
        <v>21</v>
      </c>
      <c r="I33" s="42">
        <f t="shared" si="5"/>
        <v>20</v>
      </c>
      <c r="J33" s="42">
        <f t="shared" si="5"/>
        <v>20</v>
      </c>
      <c r="K33" s="42">
        <f t="shared" si="5"/>
        <v>22</v>
      </c>
      <c r="L33" s="42">
        <f t="shared" si="5"/>
        <v>25</v>
      </c>
      <c r="M33" s="43">
        <f t="shared" si="5"/>
        <v>28</v>
      </c>
      <c r="N33" s="44">
        <f>MIN(D33:M33)</f>
        <v>20</v>
      </c>
      <c r="O33" s="45">
        <f>C33-N33</f>
        <v>26</v>
      </c>
      <c r="P33" s="46">
        <f>O33/C33</f>
        <v>0.5652173913043478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285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286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44</v>
      </c>
      <c r="E38" s="50">
        <f t="shared" si="6"/>
        <v>44</v>
      </c>
      <c r="F38" s="50">
        <f t="shared" si="6"/>
        <v>35</v>
      </c>
      <c r="G38" s="50">
        <f t="shared" si="6"/>
        <v>25</v>
      </c>
      <c r="H38" s="50">
        <f t="shared" si="6"/>
        <v>21</v>
      </c>
      <c r="I38" s="50">
        <f t="shared" si="6"/>
        <v>20</v>
      </c>
      <c r="J38" s="50">
        <f t="shared" si="6"/>
        <v>20</v>
      </c>
      <c r="K38" s="50">
        <f t="shared" si="6"/>
        <v>22</v>
      </c>
      <c r="L38" s="50">
        <f t="shared" si="6"/>
        <v>25</v>
      </c>
      <c r="M38" s="51">
        <f t="shared" si="6"/>
        <v>28</v>
      </c>
      <c r="N38" s="52">
        <f>MIN(D38:M38)</f>
        <v>20</v>
      </c>
      <c r="O38" s="53">
        <f>C38-N38</f>
        <v>26</v>
      </c>
      <c r="P38" s="54">
        <f>O38/C38</f>
        <v>0.5652173913043478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490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288</v>
      </c>
      <c r="C44" s="40">
        <v>73</v>
      </c>
      <c r="D44" s="41">
        <v>55</v>
      </c>
      <c r="E44" s="42">
        <v>18</v>
      </c>
      <c r="F44" s="42">
        <v>4</v>
      </c>
      <c r="G44" s="42">
        <v>2</v>
      </c>
      <c r="H44" s="42">
        <v>1</v>
      </c>
      <c r="I44" s="42">
        <v>3</v>
      </c>
      <c r="J44" s="42">
        <v>3</v>
      </c>
      <c r="K44" s="42">
        <v>4</v>
      </c>
      <c r="L44" s="42">
        <v>10</v>
      </c>
      <c r="M44" s="43">
        <v>24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289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289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289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289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290</v>
      </c>
      <c r="C49" s="40">
        <f aca="true" t="shared" si="7" ref="C49:M49">SUM(C44:C48)</f>
        <v>73</v>
      </c>
      <c r="D49" s="41">
        <f t="shared" si="7"/>
        <v>55</v>
      </c>
      <c r="E49" s="42">
        <f t="shared" si="7"/>
        <v>18</v>
      </c>
      <c r="F49" s="42">
        <f t="shared" si="7"/>
        <v>4</v>
      </c>
      <c r="G49" s="42">
        <f t="shared" si="7"/>
        <v>2</v>
      </c>
      <c r="H49" s="42">
        <f t="shared" si="7"/>
        <v>1</v>
      </c>
      <c r="I49" s="42">
        <f t="shared" si="7"/>
        <v>3</v>
      </c>
      <c r="J49" s="42">
        <f t="shared" si="7"/>
        <v>3</v>
      </c>
      <c r="K49" s="42">
        <f t="shared" si="7"/>
        <v>4</v>
      </c>
      <c r="L49" s="42">
        <f t="shared" si="7"/>
        <v>10</v>
      </c>
      <c r="M49" s="43">
        <f t="shared" si="7"/>
        <v>24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3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285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286</v>
      </c>
      <c r="C52" s="40">
        <v>1</v>
      </c>
      <c r="D52" s="41">
        <v>1</v>
      </c>
      <c r="E52" s="42">
        <v>1</v>
      </c>
      <c r="F52" s="42">
        <v>1</v>
      </c>
      <c r="G52" s="42">
        <v>0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1</v>
      </c>
      <c r="O53" s="45">
        <f>C53-N53</f>
        <v>0</v>
      </c>
      <c r="P53" s="46">
        <f>O53/C53</f>
        <v>0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61</v>
      </c>
      <c r="E54" s="50">
        <f t="shared" si="8"/>
        <v>24</v>
      </c>
      <c r="F54" s="50">
        <f t="shared" si="8"/>
        <v>9</v>
      </c>
      <c r="G54" s="50">
        <f t="shared" si="8"/>
        <v>6</v>
      </c>
      <c r="H54" s="50">
        <f t="shared" si="8"/>
        <v>6</v>
      </c>
      <c r="I54" s="50">
        <f t="shared" si="8"/>
        <v>8</v>
      </c>
      <c r="J54" s="50">
        <f t="shared" si="8"/>
        <v>8</v>
      </c>
      <c r="K54" s="50">
        <f t="shared" si="8"/>
        <v>9</v>
      </c>
      <c r="L54" s="50">
        <f t="shared" si="8"/>
        <v>15</v>
      </c>
      <c r="M54" s="51">
        <f t="shared" si="8"/>
        <v>29</v>
      </c>
      <c r="N54" s="52">
        <f>MIN(D54:M54)</f>
        <v>6</v>
      </c>
      <c r="O54" s="53">
        <f>C54-N54</f>
        <v>73</v>
      </c>
      <c r="P54" s="54">
        <f>O54/C54</f>
        <v>0.9240506329113924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490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289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289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289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289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289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290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4">
        <f>MIN(D66:M66)</f>
        <v>0</v>
      </c>
      <c r="O66" s="45">
        <f>C66-N66</f>
        <v>1</v>
      </c>
      <c r="P66" s="46">
        <f>O66/C66</f>
        <v>1</v>
      </c>
    </row>
    <row r="67" spans="1:16" ht="9.75" customHeight="1">
      <c r="A67" s="5"/>
      <c r="B67" s="40" t="s">
        <v>285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286</v>
      </c>
      <c r="C68" s="40">
        <v>2</v>
      </c>
      <c r="D68" s="41">
        <v>2</v>
      </c>
      <c r="E68" s="42">
        <v>2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3">
        <v>1</v>
      </c>
      <c r="N68" s="44">
        <f>MIN(D68:M68)</f>
        <v>1</v>
      </c>
      <c r="O68" s="45">
        <f>C68-N68</f>
        <v>1</v>
      </c>
      <c r="P68" s="46">
        <f>O68/C68</f>
        <v>0.5</v>
      </c>
    </row>
    <row r="69" spans="1:16" ht="9.75" customHeight="1">
      <c r="A69" s="5"/>
      <c r="B69" s="40" t="s">
        <v>4</v>
      </c>
      <c r="C69" s="40">
        <v>4</v>
      </c>
      <c r="D69" s="41">
        <v>3</v>
      </c>
      <c r="E69" s="42">
        <v>3</v>
      </c>
      <c r="F69" s="42">
        <v>3</v>
      </c>
      <c r="G69" s="42">
        <v>3</v>
      </c>
      <c r="H69" s="42">
        <v>2</v>
      </c>
      <c r="I69" s="42">
        <v>2</v>
      </c>
      <c r="J69" s="42">
        <v>1</v>
      </c>
      <c r="K69" s="42">
        <v>2</v>
      </c>
      <c r="L69" s="42">
        <v>2</v>
      </c>
      <c r="M69" s="43">
        <v>1</v>
      </c>
      <c r="N69" s="44">
        <f>MIN(D69:M69)</f>
        <v>1</v>
      </c>
      <c r="O69" s="45">
        <f>C69-N69</f>
        <v>3</v>
      </c>
      <c r="P69" s="46">
        <f>O69/C69</f>
        <v>0.75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7</v>
      </c>
      <c r="D70" s="49">
        <f t="shared" si="9"/>
        <v>6</v>
      </c>
      <c r="E70" s="50">
        <f t="shared" si="9"/>
        <v>6</v>
      </c>
      <c r="F70" s="50">
        <f t="shared" si="9"/>
        <v>4</v>
      </c>
      <c r="G70" s="50">
        <f t="shared" si="9"/>
        <v>4</v>
      </c>
      <c r="H70" s="50">
        <f t="shared" si="9"/>
        <v>3</v>
      </c>
      <c r="I70" s="50">
        <f t="shared" si="9"/>
        <v>3</v>
      </c>
      <c r="J70" s="50">
        <f t="shared" si="9"/>
        <v>2</v>
      </c>
      <c r="K70" s="50">
        <f t="shared" si="9"/>
        <v>3</v>
      </c>
      <c r="L70" s="50">
        <f t="shared" si="9"/>
        <v>3</v>
      </c>
      <c r="M70" s="51">
        <f t="shared" si="9"/>
        <v>2</v>
      </c>
      <c r="N70" s="52">
        <f>MIN(D70:M70)</f>
        <v>2</v>
      </c>
      <c r="O70" s="53">
        <f>C70-N70</f>
        <v>5</v>
      </c>
      <c r="P70" s="54">
        <f>O70/C70</f>
        <v>0.7142857142857143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490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288</v>
      </c>
      <c r="C76" s="40">
        <v>14</v>
      </c>
      <c r="D76" s="41">
        <v>8</v>
      </c>
      <c r="E76" s="42">
        <v>3</v>
      </c>
      <c r="F76" s="42">
        <v>0</v>
      </c>
      <c r="G76" s="42">
        <v>0</v>
      </c>
      <c r="H76" s="42">
        <v>1</v>
      </c>
      <c r="I76" s="42">
        <v>1</v>
      </c>
      <c r="J76" s="42">
        <v>0</v>
      </c>
      <c r="K76" s="42">
        <v>0</v>
      </c>
      <c r="L76" s="42">
        <v>2</v>
      </c>
      <c r="M76" s="43">
        <v>6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289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289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289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289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290</v>
      </c>
      <c r="C81" s="40">
        <f aca="true" t="shared" si="10" ref="C81:M81">SUM(C76:C80)</f>
        <v>14</v>
      </c>
      <c r="D81" s="41">
        <f t="shared" si="10"/>
        <v>8</v>
      </c>
      <c r="E81" s="42">
        <f t="shared" si="10"/>
        <v>3</v>
      </c>
      <c r="F81" s="42">
        <f t="shared" si="10"/>
        <v>0</v>
      </c>
      <c r="G81" s="42">
        <f t="shared" si="10"/>
        <v>0</v>
      </c>
      <c r="H81" s="42">
        <f t="shared" si="10"/>
        <v>1</v>
      </c>
      <c r="I81" s="42">
        <f t="shared" si="10"/>
        <v>1</v>
      </c>
      <c r="J81" s="42">
        <f t="shared" si="10"/>
        <v>0</v>
      </c>
      <c r="K81" s="42">
        <f t="shared" si="10"/>
        <v>0</v>
      </c>
      <c r="L81" s="42">
        <f t="shared" si="10"/>
        <v>2</v>
      </c>
      <c r="M81" s="43">
        <f t="shared" si="10"/>
        <v>6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285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286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8</v>
      </c>
      <c r="E86" s="50">
        <f t="shared" si="11"/>
        <v>3</v>
      </c>
      <c r="F86" s="50">
        <f t="shared" si="11"/>
        <v>0</v>
      </c>
      <c r="G86" s="50">
        <f t="shared" si="11"/>
        <v>0</v>
      </c>
      <c r="H86" s="50">
        <f t="shared" si="11"/>
        <v>1</v>
      </c>
      <c r="I86" s="50">
        <f t="shared" si="11"/>
        <v>1</v>
      </c>
      <c r="J86" s="50">
        <f t="shared" si="11"/>
        <v>0</v>
      </c>
      <c r="K86" s="50">
        <f t="shared" si="11"/>
        <v>0</v>
      </c>
      <c r="L86" s="50">
        <f t="shared" si="11"/>
        <v>2</v>
      </c>
      <c r="M86" s="51">
        <f t="shared" si="11"/>
        <v>6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490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291</v>
      </c>
      <c r="C92" s="40">
        <v>1</v>
      </c>
      <c r="D92" s="41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2">
        <v>1</v>
      </c>
      <c r="K92" s="42">
        <v>1</v>
      </c>
      <c r="L92" s="42">
        <v>1</v>
      </c>
      <c r="M92" s="43">
        <v>1</v>
      </c>
      <c r="N92" s="44">
        <f>MIN(D92:M92)</f>
        <v>1</v>
      </c>
      <c r="O92" s="45">
        <f>C92-N92</f>
        <v>0</v>
      </c>
      <c r="P92" s="46">
        <f>O92/C92</f>
        <v>0</v>
      </c>
    </row>
    <row r="93" spans="1:16" ht="9.75" customHeight="1">
      <c r="A93" s="5"/>
      <c r="B93" s="40" t="s">
        <v>288</v>
      </c>
      <c r="C93" s="40">
        <v>28</v>
      </c>
      <c r="D93" s="41">
        <v>13</v>
      </c>
      <c r="E93" s="42">
        <v>7</v>
      </c>
      <c r="F93" s="42">
        <v>4</v>
      </c>
      <c r="G93" s="42">
        <v>2</v>
      </c>
      <c r="H93" s="42">
        <v>3</v>
      </c>
      <c r="I93" s="42">
        <v>3</v>
      </c>
      <c r="J93" s="42">
        <v>3</v>
      </c>
      <c r="K93" s="42">
        <v>2</v>
      </c>
      <c r="L93" s="42">
        <v>2</v>
      </c>
      <c r="M93" s="43">
        <v>8</v>
      </c>
      <c r="N93" s="44">
        <f>MIN(D93:M93)</f>
        <v>2</v>
      </c>
      <c r="O93" s="45">
        <f>C93-N93</f>
        <v>26</v>
      </c>
      <c r="P93" s="46">
        <f>O93/C93</f>
        <v>0.9285714285714286</v>
      </c>
    </row>
    <row r="94" spans="1:16" ht="9.75" customHeight="1">
      <c r="A94" s="5"/>
      <c r="B94" s="40" t="s">
        <v>289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289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289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290</v>
      </c>
      <c r="C97" s="40">
        <f aca="true" t="shared" si="12" ref="C97:M97">SUM(C92:C96)</f>
        <v>29</v>
      </c>
      <c r="D97" s="41">
        <f t="shared" si="12"/>
        <v>14</v>
      </c>
      <c r="E97" s="42">
        <f t="shared" si="12"/>
        <v>8</v>
      </c>
      <c r="F97" s="42">
        <f t="shared" si="12"/>
        <v>5</v>
      </c>
      <c r="G97" s="42">
        <f t="shared" si="12"/>
        <v>3</v>
      </c>
      <c r="H97" s="42">
        <f t="shared" si="12"/>
        <v>4</v>
      </c>
      <c r="I97" s="42">
        <f t="shared" si="12"/>
        <v>4</v>
      </c>
      <c r="J97" s="42">
        <f t="shared" si="12"/>
        <v>4</v>
      </c>
      <c r="K97" s="42">
        <f t="shared" si="12"/>
        <v>3</v>
      </c>
      <c r="L97" s="42">
        <f t="shared" si="12"/>
        <v>3</v>
      </c>
      <c r="M97" s="43">
        <f t="shared" si="12"/>
        <v>9</v>
      </c>
      <c r="N97" s="44">
        <f aca="true" t="shared" si="13" ref="N97:N102">MIN(D97:M97)</f>
        <v>3</v>
      </c>
      <c r="O97" s="45">
        <f aca="true" t="shared" si="14" ref="O97:O102">C97-N97</f>
        <v>26</v>
      </c>
      <c r="P97" s="46">
        <f aca="true" t="shared" si="15" ref="P97:P102">O97/C97</f>
        <v>0.896551724137931</v>
      </c>
    </row>
    <row r="98" spans="1:16" ht="9.75" customHeight="1">
      <c r="A98" s="5"/>
      <c r="B98" s="40" t="s">
        <v>109</v>
      </c>
      <c r="C98" s="40">
        <v>2</v>
      </c>
      <c r="D98" s="41">
        <v>2</v>
      </c>
      <c r="E98" s="42">
        <v>2</v>
      </c>
      <c r="F98" s="42">
        <v>1</v>
      </c>
      <c r="G98" s="42">
        <v>1</v>
      </c>
      <c r="H98" s="42">
        <v>1</v>
      </c>
      <c r="I98" s="42">
        <v>0</v>
      </c>
      <c r="J98" s="42">
        <v>0</v>
      </c>
      <c r="K98" s="42">
        <v>0</v>
      </c>
      <c r="L98" s="42">
        <v>0</v>
      </c>
      <c r="M98" s="43">
        <v>1</v>
      </c>
      <c r="N98" s="44">
        <f t="shared" si="13"/>
        <v>0</v>
      </c>
      <c r="O98" s="45">
        <f t="shared" si="14"/>
        <v>2</v>
      </c>
      <c r="P98" s="46">
        <f t="shared" si="15"/>
        <v>1</v>
      </c>
    </row>
    <row r="99" spans="1:16" ht="9.75" customHeight="1">
      <c r="A99" s="5"/>
      <c r="B99" s="40" t="s">
        <v>285</v>
      </c>
      <c r="C99" s="40">
        <v>5</v>
      </c>
      <c r="D99" s="41">
        <v>2</v>
      </c>
      <c r="E99" s="42">
        <v>1</v>
      </c>
      <c r="F99" s="42">
        <v>1</v>
      </c>
      <c r="G99" s="42">
        <v>1</v>
      </c>
      <c r="H99" s="42">
        <v>1</v>
      </c>
      <c r="I99" s="42">
        <v>1</v>
      </c>
      <c r="J99" s="42">
        <v>1</v>
      </c>
      <c r="K99" s="42">
        <v>1</v>
      </c>
      <c r="L99" s="42">
        <v>1</v>
      </c>
      <c r="M99" s="43">
        <v>0</v>
      </c>
      <c r="N99" s="44">
        <f t="shared" si="13"/>
        <v>0</v>
      </c>
      <c r="O99" s="45">
        <f t="shared" si="14"/>
        <v>5</v>
      </c>
      <c r="P99" s="46">
        <f t="shared" si="15"/>
        <v>1</v>
      </c>
    </row>
    <row r="100" spans="1:16" ht="9.75" customHeight="1">
      <c r="A100" s="5"/>
      <c r="B100" s="40" t="s">
        <v>286</v>
      </c>
      <c r="C100" s="40">
        <v>2</v>
      </c>
      <c r="D100" s="41">
        <v>1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42">
        <v>1</v>
      </c>
      <c r="M100" s="43">
        <v>1</v>
      </c>
      <c r="N100" s="44">
        <f t="shared" si="13"/>
        <v>1</v>
      </c>
      <c r="O100" s="45">
        <f t="shared" si="14"/>
        <v>1</v>
      </c>
      <c r="P100" s="46">
        <f t="shared" si="15"/>
        <v>0.5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0</v>
      </c>
      <c r="G101" s="42">
        <v>0</v>
      </c>
      <c r="H101" s="42">
        <v>0</v>
      </c>
      <c r="I101" s="42">
        <v>1</v>
      </c>
      <c r="J101" s="42">
        <v>1</v>
      </c>
      <c r="K101" s="42">
        <v>0</v>
      </c>
      <c r="L101" s="42">
        <v>0</v>
      </c>
      <c r="M101" s="43">
        <v>1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39</v>
      </c>
      <c r="D102" s="49">
        <f t="shared" si="16"/>
        <v>20</v>
      </c>
      <c r="E102" s="50">
        <f t="shared" si="16"/>
        <v>13</v>
      </c>
      <c r="F102" s="50">
        <f t="shared" si="16"/>
        <v>8</v>
      </c>
      <c r="G102" s="50">
        <f t="shared" si="16"/>
        <v>6</v>
      </c>
      <c r="H102" s="50">
        <f t="shared" si="16"/>
        <v>7</v>
      </c>
      <c r="I102" s="50">
        <f t="shared" si="16"/>
        <v>7</v>
      </c>
      <c r="J102" s="50">
        <f t="shared" si="16"/>
        <v>7</v>
      </c>
      <c r="K102" s="50">
        <f t="shared" si="16"/>
        <v>5</v>
      </c>
      <c r="L102" s="50">
        <f t="shared" si="16"/>
        <v>5</v>
      </c>
      <c r="M102" s="51">
        <f t="shared" si="16"/>
        <v>12</v>
      </c>
      <c r="N102" s="52">
        <f t="shared" si="13"/>
        <v>5</v>
      </c>
      <c r="O102" s="53">
        <f t="shared" si="14"/>
        <v>34</v>
      </c>
      <c r="P102" s="54">
        <f t="shared" si="15"/>
        <v>0.8717948717948718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490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288</v>
      </c>
      <c r="C108" s="40">
        <v>27</v>
      </c>
      <c r="D108" s="41">
        <v>14</v>
      </c>
      <c r="E108" s="42">
        <v>0</v>
      </c>
      <c r="F108" s="42">
        <v>0</v>
      </c>
      <c r="G108" s="42">
        <v>0</v>
      </c>
      <c r="H108" s="42">
        <v>1</v>
      </c>
      <c r="I108" s="42">
        <v>0</v>
      </c>
      <c r="J108" s="42">
        <v>0</v>
      </c>
      <c r="K108" s="42">
        <v>1</v>
      </c>
      <c r="L108" s="42">
        <v>3</v>
      </c>
      <c r="M108" s="43">
        <v>7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289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289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289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289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290</v>
      </c>
      <c r="C113" s="40">
        <f aca="true" t="shared" si="17" ref="C113:M113">SUM(C108:C112)</f>
        <v>27</v>
      </c>
      <c r="D113" s="41">
        <f t="shared" si="17"/>
        <v>14</v>
      </c>
      <c r="E113" s="42">
        <f t="shared" si="17"/>
        <v>0</v>
      </c>
      <c r="F113" s="42">
        <f t="shared" si="17"/>
        <v>0</v>
      </c>
      <c r="G113" s="42">
        <f t="shared" si="17"/>
        <v>0</v>
      </c>
      <c r="H113" s="42">
        <f t="shared" si="17"/>
        <v>1</v>
      </c>
      <c r="I113" s="42">
        <f t="shared" si="17"/>
        <v>0</v>
      </c>
      <c r="J113" s="42">
        <f t="shared" si="17"/>
        <v>0</v>
      </c>
      <c r="K113" s="42">
        <f t="shared" si="17"/>
        <v>1</v>
      </c>
      <c r="L113" s="42">
        <f t="shared" si="17"/>
        <v>3</v>
      </c>
      <c r="M113" s="43">
        <f t="shared" si="17"/>
        <v>7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1</v>
      </c>
      <c r="M114" s="43">
        <v>2</v>
      </c>
      <c r="N114" s="44">
        <f>MIN(D114:M114)</f>
        <v>1</v>
      </c>
      <c r="O114" s="45">
        <f>C114-N114</f>
        <v>1</v>
      </c>
      <c r="P114" s="46">
        <f>O114/C114</f>
        <v>0.5</v>
      </c>
    </row>
    <row r="115" spans="1:16" ht="9.75" customHeight="1">
      <c r="A115" s="5"/>
      <c r="B115" s="40" t="s">
        <v>285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286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0</v>
      </c>
      <c r="G117" s="42">
        <v>1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0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16</v>
      </c>
      <c r="E118" s="50">
        <f t="shared" si="18"/>
        <v>2</v>
      </c>
      <c r="F118" s="50">
        <f t="shared" si="18"/>
        <v>1</v>
      </c>
      <c r="G118" s="50">
        <f t="shared" si="18"/>
        <v>2</v>
      </c>
      <c r="H118" s="50">
        <f t="shared" si="18"/>
        <v>2</v>
      </c>
      <c r="I118" s="50">
        <f t="shared" si="18"/>
        <v>1</v>
      </c>
      <c r="J118" s="50">
        <f t="shared" si="18"/>
        <v>1</v>
      </c>
      <c r="K118" s="50">
        <f t="shared" si="18"/>
        <v>2</v>
      </c>
      <c r="L118" s="50">
        <f t="shared" si="18"/>
        <v>4</v>
      </c>
      <c r="M118" s="51">
        <f t="shared" si="18"/>
        <v>9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490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288</v>
      </c>
      <c r="C124" s="40">
        <v>22</v>
      </c>
      <c r="D124" s="41">
        <v>8</v>
      </c>
      <c r="E124" s="42">
        <v>2</v>
      </c>
      <c r="F124" s="42">
        <v>0</v>
      </c>
      <c r="G124" s="42">
        <v>0</v>
      </c>
      <c r="H124" s="42">
        <v>1</v>
      </c>
      <c r="I124" s="42">
        <v>0</v>
      </c>
      <c r="J124" s="42">
        <v>1</v>
      </c>
      <c r="K124" s="42">
        <v>1</v>
      </c>
      <c r="L124" s="42">
        <v>2</v>
      </c>
      <c r="M124" s="43">
        <v>6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289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289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289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289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290</v>
      </c>
      <c r="C129" s="40">
        <f aca="true" t="shared" si="19" ref="C129:M129">SUM(C124:C128)</f>
        <v>22</v>
      </c>
      <c r="D129" s="41">
        <f t="shared" si="19"/>
        <v>8</v>
      </c>
      <c r="E129" s="42">
        <f t="shared" si="19"/>
        <v>2</v>
      </c>
      <c r="F129" s="42">
        <f t="shared" si="19"/>
        <v>0</v>
      </c>
      <c r="G129" s="42">
        <f t="shared" si="19"/>
        <v>0</v>
      </c>
      <c r="H129" s="42">
        <f t="shared" si="19"/>
        <v>1</v>
      </c>
      <c r="I129" s="42">
        <f t="shared" si="19"/>
        <v>0</v>
      </c>
      <c r="J129" s="42">
        <f t="shared" si="19"/>
        <v>1</v>
      </c>
      <c r="K129" s="42">
        <f t="shared" si="19"/>
        <v>1</v>
      </c>
      <c r="L129" s="42">
        <f t="shared" si="19"/>
        <v>2</v>
      </c>
      <c r="M129" s="43">
        <f t="shared" si="19"/>
        <v>6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285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286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8</v>
      </c>
      <c r="E134" s="50">
        <f t="shared" si="20"/>
        <v>2</v>
      </c>
      <c r="F134" s="50">
        <f t="shared" si="20"/>
        <v>0</v>
      </c>
      <c r="G134" s="50">
        <f t="shared" si="20"/>
        <v>0</v>
      </c>
      <c r="H134" s="50">
        <f t="shared" si="20"/>
        <v>1</v>
      </c>
      <c r="I134" s="50">
        <f t="shared" si="20"/>
        <v>0</v>
      </c>
      <c r="J134" s="50">
        <f t="shared" si="20"/>
        <v>1</v>
      </c>
      <c r="K134" s="50">
        <f t="shared" si="20"/>
        <v>1</v>
      </c>
      <c r="L134" s="50">
        <f t="shared" si="20"/>
        <v>2</v>
      </c>
      <c r="M134" s="51">
        <f t="shared" si="20"/>
        <v>6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17</v>
      </c>
      <c r="E136" s="42">
        <v>7</v>
      </c>
      <c r="F136" s="42">
        <v>1</v>
      </c>
      <c r="G136" s="42">
        <v>1</v>
      </c>
      <c r="H136" s="42">
        <v>0</v>
      </c>
      <c r="I136" s="42">
        <v>2</v>
      </c>
      <c r="J136" s="42">
        <v>0</v>
      </c>
      <c r="K136" s="42">
        <v>1</v>
      </c>
      <c r="L136" s="42">
        <v>3</v>
      </c>
      <c r="M136" s="43">
        <v>7</v>
      </c>
      <c r="N136" s="44">
        <f>MIN(D136:M136)</f>
        <v>0</v>
      </c>
      <c r="O136" s="45">
        <f>C136-N136</f>
        <v>24</v>
      </c>
      <c r="P136" s="46">
        <f>O136/C136</f>
        <v>1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490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289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289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289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289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289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290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285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286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1</v>
      </c>
      <c r="G149" s="42">
        <v>1</v>
      </c>
      <c r="H149" s="42">
        <v>1</v>
      </c>
      <c r="I149" s="42">
        <v>1</v>
      </c>
      <c r="J149" s="42">
        <v>1</v>
      </c>
      <c r="K149" s="42">
        <v>1</v>
      </c>
      <c r="L149" s="42">
        <v>0</v>
      </c>
      <c r="M149" s="43">
        <v>1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20</v>
      </c>
      <c r="E150" s="50">
        <f t="shared" si="21"/>
        <v>10</v>
      </c>
      <c r="F150" s="50">
        <f t="shared" si="21"/>
        <v>4</v>
      </c>
      <c r="G150" s="50">
        <f t="shared" si="21"/>
        <v>4</v>
      </c>
      <c r="H150" s="50">
        <f t="shared" si="21"/>
        <v>3</v>
      </c>
      <c r="I150" s="50">
        <f t="shared" si="21"/>
        <v>5</v>
      </c>
      <c r="J150" s="50">
        <f t="shared" si="21"/>
        <v>3</v>
      </c>
      <c r="K150" s="50">
        <f t="shared" si="21"/>
        <v>4</v>
      </c>
      <c r="L150" s="50">
        <f t="shared" si="21"/>
        <v>5</v>
      </c>
      <c r="M150" s="51">
        <f t="shared" si="21"/>
        <v>10</v>
      </c>
      <c r="N150" s="52">
        <f>MIN(D150:M150)</f>
        <v>3</v>
      </c>
      <c r="O150" s="53">
        <f>C150-N150</f>
        <v>24</v>
      </c>
      <c r="P150" s="54">
        <f>O150/C150</f>
        <v>0.8888888888888888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32</v>
      </c>
      <c r="E152" s="42">
        <v>26</v>
      </c>
      <c r="F152" s="42">
        <v>16</v>
      </c>
      <c r="G152" s="42">
        <v>10</v>
      </c>
      <c r="H152" s="42">
        <v>10</v>
      </c>
      <c r="I152" s="42">
        <v>12</v>
      </c>
      <c r="J152" s="42">
        <v>10</v>
      </c>
      <c r="K152" s="42">
        <v>11</v>
      </c>
      <c r="L152" s="42">
        <v>14</v>
      </c>
      <c r="M152" s="43">
        <v>22</v>
      </c>
      <c r="N152" s="44">
        <f>MIN(D152:M152)</f>
        <v>10</v>
      </c>
      <c r="O152" s="45">
        <f>C152-N152</f>
        <v>30</v>
      </c>
      <c r="P152" s="46">
        <f>O152/C152</f>
        <v>0.75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490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289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289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289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289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289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290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285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286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34</v>
      </c>
      <c r="E166" s="50">
        <f t="shared" si="22"/>
        <v>28</v>
      </c>
      <c r="F166" s="50">
        <f t="shared" si="22"/>
        <v>18</v>
      </c>
      <c r="G166" s="50">
        <f t="shared" si="22"/>
        <v>12</v>
      </c>
      <c r="H166" s="50">
        <f t="shared" si="22"/>
        <v>12</v>
      </c>
      <c r="I166" s="50">
        <f t="shared" si="22"/>
        <v>14</v>
      </c>
      <c r="J166" s="50">
        <f t="shared" si="22"/>
        <v>12</v>
      </c>
      <c r="K166" s="50">
        <f t="shared" si="22"/>
        <v>13</v>
      </c>
      <c r="L166" s="50">
        <f t="shared" si="22"/>
        <v>16</v>
      </c>
      <c r="M166" s="51">
        <f t="shared" si="22"/>
        <v>24</v>
      </c>
      <c r="N166" s="52">
        <f>MIN(D166:M166)</f>
        <v>12</v>
      </c>
      <c r="O166" s="53">
        <f>C166-N166</f>
        <v>30</v>
      </c>
      <c r="P166" s="54">
        <f>O166/C166</f>
        <v>0.7142857142857143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20</v>
      </c>
      <c r="E168" s="42">
        <v>8</v>
      </c>
      <c r="F168" s="42">
        <v>3</v>
      </c>
      <c r="G168" s="42">
        <v>3</v>
      </c>
      <c r="H168" s="42">
        <v>4</v>
      </c>
      <c r="I168" s="42">
        <v>4</v>
      </c>
      <c r="J168" s="42">
        <v>4</v>
      </c>
      <c r="K168" s="42">
        <v>6</v>
      </c>
      <c r="L168" s="42">
        <v>7</v>
      </c>
      <c r="M168" s="43">
        <v>16</v>
      </c>
      <c r="N168" s="44">
        <f>MIN(D168:M168)</f>
        <v>3</v>
      </c>
      <c r="O168" s="45">
        <f>C168-N168</f>
        <v>35</v>
      </c>
      <c r="P168" s="46">
        <f>O168/C168</f>
        <v>0.9210526315789473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490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289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289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289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289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289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290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285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286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20</v>
      </c>
      <c r="E182" s="50">
        <f t="shared" si="23"/>
        <v>8</v>
      </c>
      <c r="F182" s="50">
        <f t="shared" si="23"/>
        <v>3</v>
      </c>
      <c r="G182" s="50">
        <f t="shared" si="23"/>
        <v>3</v>
      </c>
      <c r="H182" s="50">
        <f t="shared" si="23"/>
        <v>4</v>
      </c>
      <c r="I182" s="50">
        <f t="shared" si="23"/>
        <v>4</v>
      </c>
      <c r="J182" s="50">
        <f t="shared" si="23"/>
        <v>4</v>
      </c>
      <c r="K182" s="50">
        <f t="shared" si="23"/>
        <v>6</v>
      </c>
      <c r="L182" s="50">
        <f t="shared" si="23"/>
        <v>7</v>
      </c>
      <c r="M182" s="51">
        <f t="shared" si="23"/>
        <v>16</v>
      </c>
      <c r="N182" s="52">
        <f>MIN(D182:M182)</f>
        <v>3</v>
      </c>
      <c r="O182" s="53">
        <f>C182-N182</f>
        <v>35</v>
      </c>
      <c r="P182" s="54">
        <f>O182/C182</f>
        <v>0.9210526315789473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78</v>
      </c>
      <c r="E185" s="42">
        <v>55</v>
      </c>
      <c r="F185" s="42">
        <v>36</v>
      </c>
      <c r="G185" s="42">
        <v>22</v>
      </c>
      <c r="H185" s="42">
        <v>22</v>
      </c>
      <c r="I185" s="42">
        <v>22</v>
      </c>
      <c r="J185" s="42">
        <v>21</v>
      </c>
      <c r="K185" s="42">
        <v>24</v>
      </c>
      <c r="L185" s="42">
        <v>32</v>
      </c>
      <c r="M185" s="43">
        <v>45</v>
      </c>
      <c r="N185" s="44">
        <f>MIN(D185:M185)</f>
        <v>21</v>
      </c>
      <c r="O185" s="45">
        <f>C185-N185</f>
        <v>78</v>
      </c>
      <c r="P185" s="46">
        <f>O185/C185</f>
        <v>0.7878787878787878</v>
      </c>
    </row>
    <row r="186" spans="1:16" ht="9.75" customHeight="1">
      <c r="A186" s="5"/>
      <c r="B186" s="40" t="s">
        <v>490</v>
      </c>
      <c r="C186" s="40">
        <v>4</v>
      </c>
      <c r="D186" s="41">
        <v>4</v>
      </c>
      <c r="E186" s="42">
        <v>4</v>
      </c>
      <c r="F186" s="42">
        <v>3</v>
      </c>
      <c r="G186" s="42">
        <v>3</v>
      </c>
      <c r="H186" s="42">
        <v>2</v>
      </c>
      <c r="I186" s="42">
        <v>2</v>
      </c>
      <c r="J186" s="42">
        <v>3</v>
      </c>
      <c r="K186" s="42">
        <v>3</v>
      </c>
      <c r="L186" s="42">
        <v>4</v>
      </c>
      <c r="M186" s="43">
        <v>4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289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289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289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289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289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290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285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286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86</v>
      </c>
      <c r="E198" s="50">
        <f t="shared" si="24"/>
        <v>63</v>
      </c>
      <c r="F198" s="50">
        <f t="shared" si="24"/>
        <v>43</v>
      </c>
      <c r="G198" s="50">
        <f t="shared" si="24"/>
        <v>29</v>
      </c>
      <c r="H198" s="50">
        <f t="shared" si="24"/>
        <v>28</v>
      </c>
      <c r="I198" s="50">
        <f t="shared" si="24"/>
        <v>28</v>
      </c>
      <c r="J198" s="50">
        <f t="shared" si="24"/>
        <v>28</v>
      </c>
      <c r="K198" s="50">
        <f t="shared" si="24"/>
        <v>31</v>
      </c>
      <c r="L198" s="50">
        <f t="shared" si="24"/>
        <v>40</v>
      </c>
      <c r="M198" s="51">
        <f t="shared" si="24"/>
        <v>53</v>
      </c>
      <c r="N198" s="52">
        <f>MIN(D198:M198)</f>
        <v>28</v>
      </c>
      <c r="O198" s="53">
        <f>C198-N198</f>
        <v>79</v>
      </c>
      <c r="P198" s="54">
        <f>O198/C198</f>
        <v>0.7383177570093458</v>
      </c>
    </row>
    <row r="199" spans="1:16" ht="9.75" customHeight="1">
      <c r="A199" s="39" t="s">
        <v>167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/>
      <c r="D201" s="41"/>
      <c r="E201" s="42"/>
      <c r="F201" s="42"/>
      <c r="G201" s="42"/>
      <c r="H201" s="42"/>
      <c r="I201" s="42"/>
      <c r="J201" s="42"/>
      <c r="K201" s="42"/>
      <c r="L201" s="42"/>
      <c r="M201" s="43"/>
      <c r="N201" s="44"/>
      <c r="O201" s="45"/>
      <c r="P201" s="46"/>
    </row>
    <row r="202" spans="1:16" ht="9.75" customHeight="1">
      <c r="A202" s="5"/>
      <c r="B202" s="40" t="s">
        <v>490</v>
      </c>
      <c r="C202" s="40"/>
      <c r="D202" s="41"/>
      <c r="E202" s="42"/>
      <c r="F202" s="42"/>
      <c r="G202" s="42"/>
      <c r="H202" s="42"/>
      <c r="I202" s="42"/>
      <c r="J202" s="42"/>
      <c r="K202" s="42"/>
      <c r="L202" s="42"/>
      <c r="M202" s="43"/>
      <c r="N202" s="44"/>
      <c r="O202" s="45"/>
      <c r="P202" s="46"/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289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289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289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289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289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290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/>
      <c r="D210" s="41"/>
      <c r="E210" s="42"/>
      <c r="F210" s="42"/>
      <c r="G210" s="42"/>
      <c r="H210" s="42"/>
      <c r="I210" s="42"/>
      <c r="J210" s="42"/>
      <c r="K210" s="42"/>
      <c r="L210" s="42"/>
      <c r="M210" s="43"/>
      <c r="N210" s="44"/>
      <c r="O210" s="45"/>
      <c r="P210" s="46"/>
    </row>
    <row r="211" spans="1:16" ht="9.75" customHeight="1">
      <c r="A211" s="5"/>
      <c r="B211" s="40" t="s">
        <v>285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286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>
        <v>2</v>
      </c>
      <c r="D213" s="41">
        <v>2</v>
      </c>
      <c r="E213" s="42">
        <v>2</v>
      </c>
      <c r="F213" s="42">
        <v>2</v>
      </c>
      <c r="G213" s="42">
        <v>2</v>
      </c>
      <c r="H213" s="42">
        <v>2</v>
      </c>
      <c r="I213" s="42">
        <v>2</v>
      </c>
      <c r="J213" s="42">
        <v>2</v>
      </c>
      <c r="K213" s="42">
        <v>1</v>
      </c>
      <c r="L213" s="42">
        <v>2</v>
      </c>
      <c r="M213" s="43">
        <v>2</v>
      </c>
      <c r="N213" s="44">
        <f>MIN(D213:M213)</f>
        <v>1</v>
      </c>
      <c r="O213" s="45">
        <f>C213-N213</f>
        <v>1</v>
      </c>
      <c r="P213" s="46">
        <f>O213/C213</f>
        <v>0.5</v>
      </c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2</v>
      </c>
      <c r="D214" s="49">
        <f t="shared" si="25"/>
        <v>2</v>
      </c>
      <c r="E214" s="50">
        <f t="shared" si="25"/>
        <v>2</v>
      </c>
      <c r="F214" s="50">
        <f t="shared" si="25"/>
        <v>2</v>
      </c>
      <c r="G214" s="50">
        <f t="shared" si="25"/>
        <v>2</v>
      </c>
      <c r="H214" s="50">
        <f t="shared" si="25"/>
        <v>2</v>
      </c>
      <c r="I214" s="50">
        <f t="shared" si="25"/>
        <v>2</v>
      </c>
      <c r="J214" s="50">
        <f t="shared" si="25"/>
        <v>2</v>
      </c>
      <c r="K214" s="50">
        <f t="shared" si="25"/>
        <v>1</v>
      </c>
      <c r="L214" s="50">
        <f t="shared" si="25"/>
        <v>2</v>
      </c>
      <c r="M214" s="51">
        <f t="shared" si="25"/>
        <v>2</v>
      </c>
      <c r="N214" s="52">
        <f>MIN(D214:M214)</f>
        <v>1</v>
      </c>
      <c r="O214" s="53">
        <f>C214-N214</f>
        <v>1</v>
      </c>
      <c r="P214" s="54">
        <f>O214/C214</f>
        <v>0.5</v>
      </c>
    </row>
    <row r="215" spans="1:16" ht="9.75" customHeight="1">
      <c r="A215" s="39" t="s">
        <v>20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>
        <v>53</v>
      </c>
      <c r="D217" s="41">
        <v>49</v>
      </c>
      <c r="E217" s="42">
        <v>32</v>
      </c>
      <c r="F217" s="42">
        <v>15</v>
      </c>
      <c r="G217" s="42">
        <v>11</v>
      </c>
      <c r="H217" s="42">
        <v>9</v>
      </c>
      <c r="I217" s="42">
        <v>10</v>
      </c>
      <c r="J217" s="42">
        <v>8</v>
      </c>
      <c r="K217" s="42">
        <v>5</v>
      </c>
      <c r="L217" s="42">
        <v>14</v>
      </c>
      <c r="M217" s="43">
        <v>20</v>
      </c>
      <c r="N217" s="44">
        <f>MIN(D217:M217)</f>
        <v>5</v>
      </c>
      <c r="O217" s="45">
        <f>C217-N217</f>
        <v>48</v>
      </c>
      <c r="P217" s="46">
        <f>O217/C217</f>
        <v>0.9056603773584906</v>
      </c>
    </row>
    <row r="218" spans="1:16" ht="9.75" customHeight="1">
      <c r="A218" s="5"/>
      <c r="B218" s="40" t="s">
        <v>490</v>
      </c>
      <c r="C218" s="40">
        <v>1</v>
      </c>
      <c r="D218" s="41">
        <v>1</v>
      </c>
      <c r="E218" s="42">
        <v>1</v>
      </c>
      <c r="F218" s="42">
        <v>1</v>
      </c>
      <c r="G218" s="42">
        <v>0</v>
      </c>
      <c r="H218" s="42">
        <v>1</v>
      </c>
      <c r="I218" s="42">
        <v>1</v>
      </c>
      <c r="J218" s="42">
        <v>1</v>
      </c>
      <c r="K218" s="42">
        <v>1</v>
      </c>
      <c r="L218" s="42">
        <v>1</v>
      </c>
      <c r="M218" s="43">
        <v>1</v>
      </c>
      <c r="N218" s="44">
        <f>MIN(D218:M218)</f>
        <v>0</v>
      </c>
      <c r="O218" s="45">
        <f>C218-N218</f>
        <v>1</v>
      </c>
      <c r="P218" s="46">
        <f>O218/C218</f>
        <v>1</v>
      </c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289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289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289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289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289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290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>
        <v>2</v>
      </c>
      <c r="D226" s="41">
        <v>2</v>
      </c>
      <c r="E226" s="42">
        <v>2</v>
      </c>
      <c r="F226" s="42">
        <v>2</v>
      </c>
      <c r="G226" s="42">
        <v>2</v>
      </c>
      <c r="H226" s="42">
        <v>2</v>
      </c>
      <c r="I226" s="42">
        <v>2</v>
      </c>
      <c r="J226" s="42">
        <v>2</v>
      </c>
      <c r="K226" s="42">
        <v>2</v>
      </c>
      <c r="L226" s="42">
        <v>2</v>
      </c>
      <c r="M226" s="43">
        <v>2</v>
      </c>
      <c r="N226" s="44">
        <f>MIN(D226:M226)</f>
        <v>2</v>
      </c>
      <c r="O226" s="45">
        <f>C226-N226</f>
        <v>0</v>
      </c>
      <c r="P226" s="46">
        <f>O226/C226</f>
        <v>0</v>
      </c>
    </row>
    <row r="227" spans="1:16" ht="9.75" customHeight="1">
      <c r="A227" s="5"/>
      <c r="B227" s="40" t="s">
        <v>285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286</v>
      </c>
      <c r="C228" s="40">
        <v>1</v>
      </c>
      <c r="D228" s="41">
        <v>1</v>
      </c>
      <c r="E228" s="42">
        <v>1</v>
      </c>
      <c r="F228" s="42">
        <v>1</v>
      </c>
      <c r="G228" s="42">
        <v>1</v>
      </c>
      <c r="H228" s="42">
        <v>1</v>
      </c>
      <c r="I228" s="42">
        <v>1</v>
      </c>
      <c r="J228" s="42">
        <v>1</v>
      </c>
      <c r="K228" s="42">
        <v>1</v>
      </c>
      <c r="L228" s="42">
        <v>1</v>
      </c>
      <c r="M228" s="43">
        <v>1</v>
      </c>
      <c r="N228" s="44">
        <f>MIN(D228:M228)</f>
        <v>1</v>
      </c>
      <c r="O228" s="45">
        <f>C228-N228</f>
        <v>0</v>
      </c>
      <c r="P228" s="46">
        <f>O228/C228</f>
        <v>0</v>
      </c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6" ref="C230:M230">SUM(C215:C219,C225:C229)</f>
        <v>57</v>
      </c>
      <c r="D230" s="49">
        <f t="shared" si="26"/>
        <v>53</v>
      </c>
      <c r="E230" s="50">
        <f t="shared" si="26"/>
        <v>36</v>
      </c>
      <c r="F230" s="50">
        <f t="shared" si="26"/>
        <v>19</v>
      </c>
      <c r="G230" s="50">
        <f t="shared" si="26"/>
        <v>14</v>
      </c>
      <c r="H230" s="50">
        <f t="shared" si="26"/>
        <v>13</v>
      </c>
      <c r="I230" s="50">
        <f t="shared" si="26"/>
        <v>14</v>
      </c>
      <c r="J230" s="50">
        <f t="shared" si="26"/>
        <v>12</v>
      </c>
      <c r="K230" s="50">
        <f t="shared" si="26"/>
        <v>9</v>
      </c>
      <c r="L230" s="50">
        <f t="shared" si="26"/>
        <v>18</v>
      </c>
      <c r="M230" s="51">
        <f t="shared" si="26"/>
        <v>24</v>
      </c>
      <c r="N230" s="52">
        <f>MIN(D230:M230)</f>
        <v>9</v>
      </c>
      <c r="O230" s="53">
        <f>C230-N230</f>
        <v>48</v>
      </c>
      <c r="P230" s="54">
        <f>O230/C230</f>
        <v>0.8421052631578947</v>
      </c>
    </row>
    <row r="231" spans="1:16" ht="9.75" customHeight="1">
      <c r="A231" s="39" t="s">
        <v>21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188</v>
      </c>
      <c r="D232" s="41">
        <v>174</v>
      </c>
      <c r="E232" s="42">
        <v>137</v>
      </c>
      <c r="F232" s="42">
        <v>132</v>
      </c>
      <c r="G232" s="42">
        <v>116</v>
      </c>
      <c r="H232" s="42">
        <v>111</v>
      </c>
      <c r="I232" s="42">
        <v>109</v>
      </c>
      <c r="J232" s="42">
        <v>95</v>
      </c>
      <c r="K232" s="42">
        <v>87</v>
      </c>
      <c r="L232" s="42">
        <v>121</v>
      </c>
      <c r="M232" s="43">
        <v>148</v>
      </c>
      <c r="N232" s="44">
        <f>MIN(D232:M232)</f>
        <v>87</v>
      </c>
      <c r="O232" s="45">
        <f>C232-N232</f>
        <v>101</v>
      </c>
      <c r="P232" s="46">
        <f>O232/C232</f>
        <v>0.5372340425531915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490</v>
      </c>
      <c r="C234" s="40">
        <v>52</v>
      </c>
      <c r="D234" s="41">
        <v>52</v>
      </c>
      <c r="E234" s="42">
        <v>48</v>
      </c>
      <c r="F234" s="42">
        <v>47</v>
      </c>
      <c r="G234" s="42">
        <v>47</v>
      </c>
      <c r="H234" s="42">
        <v>46</v>
      </c>
      <c r="I234" s="42">
        <v>45</v>
      </c>
      <c r="J234" s="42">
        <v>45</v>
      </c>
      <c r="K234" s="42">
        <v>43</v>
      </c>
      <c r="L234" s="42">
        <v>45</v>
      </c>
      <c r="M234" s="43">
        <v>48</v>
      </c>
      <c r="N234" s="44">
        <f>MIN(D234:M234)</f>
        <v>43</v>
      </c>
      <c r="O234" s="45">
        <f>C234-N234</f>
        <v>9</v>
      </c>
      <c r="P234" s="46">
        <f>O234/C234</f>
        <v>0.17307692307692307</v>
      </c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372</v>
      </c>
      <c r="C236" s="40">
        <v>12</v>
      </c>
      <c r="D236" s="41">
        <v>12</v>
      </c>
      <c r="E236" s="42">
        <v>12</v>
      </c>
      <c r="F236" s="42">
        <v>11</v>
      </c>
      <c r="G236" s="42">
        <v>11</v>
      </c>
      <c r="H236" s="42">
        <v>10</v>
      </c>
      <c r="I236" s="42">
        <v>11</v>
      </c>
      <c r="J236" s="42">
        <v>12</v>
      </c>
      <c r="K236" s="42">
        <v>12</v>
      </c>
      <c r="L236" s="42">
        <v>12</v>
      </c>
      <c r="M236" s="43">
        <v>12</v>
      </c>
      <c r="N236" s="44">
        <f>MIN(D236:M236)</f>
        <v>10</v>
      </c>
      <c r="O236" s="45">
        <f>C236-N236</f>
        <v>2</v>
      </c>
      <c r="P236" s="46">
        <f>O236/C236</f>
        <v>0.16666666666666666</v>
      </c>
    </row>
    <row r="237" spans="1:16" ht="9.75" customHeight="1">
      <c r="A237" s="5"/>
      <c r="B237" s="40" t="s">
        <v>289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289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289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289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290</v>
      </c>
      <c r="C241" s="40">
        <f aca="true" t="shared" si="27" ref="C241:M241">SUM(C236:C240)</f>
        <v>12</v>
      </c>
      <c r="D241" s="41">
        <f t="shared" si="27"/>
        <v>12</v>
      </c>
      <c r="E241" s="42">
        <f t="shared" si="27"/>
        <v>12</v>
      </c>
      <c r="F241" s="42">
        <f t="shared" si="27"/>
        <v>11</v>
      </c>
      <c r="G241" s="42">
        <f t="shared" si="27"/>
        <v>11</v>
      </c>
      <c r="H241" s="42">
        <f t="shared" si="27"/>
        <v>10</v>
      </c>
      <c r="I241" s="42">
        <f t="shared" si="27"/>
        <v>11</v>
      </c>
      <c r="J241" s="42">
        <f t="shared" si="27"/>
        <v>12</v>
      </c>
      <c r="K241" s="42">
        <f t="shared" si="27"/>
        <v>12</v>
      </c>
      <c r="L241" s="42">
        <f t="shared" si="27"/>
        <v>12</v>
      </c>
      <c r="M241" s="43">
        <f t="shared" si="27"/>
        <v>12</v>
      </c>
      <c r="N241" s="44">
        <f>MIN(D241:M241)</f>
        <v>10</v>
      </c>
      <c r="O241" s="45">
        <f>C241-N241</f>
        <v>2</v>
      </c>
      <c r="P241" s="46">
        <f>O241/C241</f>
        <v>0.16666666666666666</v>
      </c>
    </row>
    <row r="242" spans="1:16" ht="9.75" customHeight="1">
      <c r="A242" s="5"/>
      <c r="B242" s="40" t="s">
        <v>109</v>
      </c>
      <c r="C242" s="40">
        <v>9</v>
      </c>
      <c r="D242" s="41">
        <v>9</v>
      </c>
      <c r="E242" s="42">
        <v>9</v>
      </c>
      <c r="F242" s="42">
        <v>8</v>
      </c>
      <c r="G242" s="42">
        <v>7</v>
      </c>
      <c r="H242" s="42">
        <v>7</v>
      </c>
      <c r="I242" s="42">
        <v>7</v>
      </c>
      <c r="J242" s="42">
        <v>8</v>
      </c>
      <c r="K242" s="42">
        <v>8</v>
      </c>
      <c r="L242" s="42">
        <v>8</v>
      </c>
      <c r="M242" s="43">
        <v>9</v>
      </c>
      <c r="N242" s="44">
        <f>MIN(D242:M242)</f>
        <v>7</v>
      </c>
      <c r="O242" s="45">
        <f>C242-N242</f>
        <v>2</v>
      </c>
      <c r="P242" s="46">
        <f>O242/C242</f>
        <v>0.2222222222222222</v>
      </c>
    </row>
    <row r="243" spans="1:16" ht="9.75" customHeight="1">
      <c r="A243" s="5"/>
      <c r="B243" s="40" t="s">
        <v>285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286</v>
      </c>
      <c r="C244" s="40"/>
      <c r="D244" s="41"/>
      <c r="E244" s="42"/>
      <c r="F244" s="42"/>
      <c r="G244" s="42"/>
      <c r="H244" s="42"/>
      <c r="I244" s="42"/>
      <c r="J244" s="42"/>
      <c r="K244" s="42"/>
      <c r="L244" s="42"/>
      <c r="M244" s="43"/>
      <c r="N244" s="44"/>
      <c r="O244" s="45"/>
      <c r="P244" s="46"/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261</v>
      </c>
      <c r="D246" s="49">
        <f t="shared" si="28"/>
        <v>247</v>
      </c>
      <c r="E246" s="50">
        <f t="shared" si="28"/>
        <v>206</v>
      </c>
      <c r="F246" s="50">
        <f t="shared" si="28"/>
        <v>198</v>
      </c>
      <c r="G246" s="50">
        <f t="shared" si="28"/>
        <v>181</v>
      </c>
      <c r="H246" s="50">
        <f t="shared" si="28"/>
        <v>174</v>
      </c>
      <c r="I246" s="50">
        <f t="shared" si="28"/>
        <v>172</v>
      </c>
      <c r="J246" s="50">
        <f t="shared" si="28"/>
        <v>160</v>
      </c>
      <c r="K246" s="50">
        <f t="shared" si="28"/>
        <v>150</v>
      </c>
      <c r="L246" s="50">
        <f t="shared" si="28"/>
        <v>186</v>
      </c>
      <c r="M246" s="51">
        <f t="shared" si="28"/>
        <v>217</v>
      </c>
      <c r="N246" s="52">
        <f>MIN(D246:M246)</f>
        <v>150</v>
      </c>
      <c r="O246" s="53">
        <f>C246-N246</f>
        <v>111</v>
      </c>
      <c r="P246" s="54">
        <f>O246/C246</f>
        <v>0.42528735632183906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490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289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289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289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289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289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290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3</v>
      </c>
      <c r="D258" s="41">
        <v>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3">
        <v>1</v>
      </c>
      <c r="N258" s="44">
        <f>MIN(D258:M258)</f>
        <v>0</v>
      </c>
      <c r="O258" s="45">
        <f>C258-N258</f>
        <v>3</v>
      </c>
      <c r="P258" s="46">
        <f>O258/C258</f>
        <v>1</v>
      </c>
    </row>
    <row r="259" spans="1:16" ht="9.75" customHeight="1">
      <c r="A259" s="5"/>
      <c r="B259" s="40" t="s">
        <v>285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286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3</v>
      </c>
      <c r="D262" s="49">
        <f t="shared" si="29"/>
        <v>1</v>
      </c>
      <c r="E262" s="50">
        <f t="shared" si="29"/>
        <v>0</v>
      </c>
      <c r="F262" s="50">
        <f t="shared" si="29"/>
        <v>0</v>
      </c>
      <c r="G262" s="50">
        <f t="shared" si="29"/>
        <v>0</v>
      </c>
      <c r="H262" s="50">
        <f t="shared" si="29"/>
        <v>0</v>
      </c>
      <c r="I262" s="50">
        <f t="shared" si="29"/>
        <v>0</v>
      </c>
      <c r="J262" s="50">
        <f t="shared" si="29"/>
        <v>0</v>
      </c>
      <c r="K262" s="50">
        <f t="shared" si="29"/>
        <v>0</v>
      </c>
      <c r="L262" s="50">
        <f t="shared" si="29"/>
        <v>0</v>
      </c>
      <c r="M262" s="51">
        <f t="shared" si="29"/>
        <v>1</v>
      </c>
      <c r="N262" s="52">
        <f>MIN(D262:M262)</f>
        <v>0</v>
      </c>
      <c r="O262" s="53">
        <f>C262-N262</f>
        <v>3</v>
      </c>
      <c r="P262" s="54">
        <f>O262/C262</f>
        <v>1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177</v>
      </c>
      <c r="D264" s="41">
        <v>169</v>
      </c>
      <c r="E264" s="42">
        <v>143</v>
      </c>
      <c r="F264" s="42">
        <v>54</v>
      </c>
      <c r="G264" s="42">
        <v>11</v>
      </c>
      <c r="H264" s="42">
        <v>6</v>
      </c>
      <c r="I264" s="42">
        <v>5</v>
      </c>
      <c r="J264" s="42">
        <v>7</v>
      </c>
      <c r="K264" s="42">
        <v>9</v>
      </c>
      <c r="L264" s="42">
        <v>16</v>
      </c>
      <c r="M264" s="43">
        <v>31</v>
      </c>
      <c r="N264" s="44">
        <f>MIN(D264:M264)</f>
        <v>5</v>
      </c>
      <c r="O264" s="45">
        <f>C264-N264</f>
        <v>172</v>
      </c>
      <c r="P264" s="46">
        <f>O264/C264</f>
        <v>0.9717514124293786</v>
      </c>
    </row>
    <row r="265" spans="1:16" ht="9.75" customHeight="1">
      <c r="A265" s="5"/>
      <c r="B265" s="40" t="s">
        <v>2</v>
      </c>
      <c r="C265" s="40">
        <v>243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3">
        <v>5</v>
      </c>
      <c r="N265" s="44">
        <f>MIN(D265:M265)</f>
        <v>0</v>
      </c>
      <c r="O265" s="45">
        <f>C265-N265</f>
        <v>243</v>
      </c>
      <c r="P265" s="46">
        <f>O265/C265</f>
        <v>1</v>
      </c>
    </row>
    <row r="266" spans="1:16" ht="9.75" customHeight="1">
      <c r="A266" s="5"/>
      <c r="B266" s="40" t="s">
        <v>490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373</v>
      </c>
      <c r="C268" s="40">
        <v>7</v>
      </c>
      <c r="D268" s="41">
        <v>7</v>
      </c>
      <c r="E268" s="42">
        <v>7</v>
      </c>
      <c r="F268" s="42">
        <v>6</v>
      </c>
      <c r="G268" s="42">
        <v>7</v>
      </c>
      <c r="H268" s="42">
        <v>7</v>
      </c>
      <c r="I268" s="42">
        <v>7</v>
      </c>
      <c r="J268" s="42">
        <v>7</v>
      </c>
      <c r="K268" s="42">
        <v>7</v>
      </c>
      <c r="L268" s="42">
        <v>6</v>
      </c>
      <c r="M268" s="43">
        <v>6</v>
      </c>
      <c r="N268" s="44">
        <f>MIN(D268:M268)</f>
        <v>6</v>
      </c>
      <c r="O268" s="45">
        <f>C268-N268</f>
        <v>1</v>
      </c>
      <c r="P268" s="46">
        <f>O268/C268</f>
        <v>0.14285714285714285</v>
      </c>
    </row>
    <row r="269" spans="1:16" ht="9.75" customHeight="1">
      <c r="A269" s="5"/>
      <c r="B269" s="40" t="s">
        <v>292</v>
      </c>
      <c r="C269" s="40">
        <v>13</v>
      </c>
      <c r="D269" s="41">
        <v>11</v>
      </c>
      <c r="E269" s="42">
        <v>7</v>
      </c>
      <c r="F269" s="42">
        <v>4</v>
      </c>
      <c r="G269" s="42">
        <v>2</v>
      </c>
      <c r="H269" s="42">
        <v>2</v>
      </c>
      <c r="I269" s="42">
        <v>1</v>
      </c>
      <c r="J269" s="42">
        <v>1</v>
      </c>
      <c r="K269" s="42">
        <v>2</v>
      </c>
      <c r="L269" s="42">
        <v>3</v>
      </c>
      <c r="M269" s="43">
        <v>4</v>
      </c>
      <c r="N269" s="44">
        <f>MIN(D269:M269)</f>
        <v>1</v>
      </c>
      <c r="O269" s="45">
        <f>C269-N269</f>
        <v>12</v>
      </c>
      <c r="P269" s="46">
        <f>O269/C269</f>
        <v>0.9230769230769231</v>
      </c>
    </row>
    <row r="270" spans="1:16" ht="9.75" customHeight="1">
      <c r="A270" s="5"/>
      <c r="B270" s="40" t="s">
        <v>289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289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289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290</v>
      </c>
      <c r="C273" s="40">
        <f aca="true" t="shared" si="30" ref="C273:M273">SUM(C268:C272)</f>
        <v>20</v>
      </c>
      <c r="D273" s="41">
        <f t="shared" si="30"/>
        <v>18</v>
      </c>
      <c r="E273" s="42">
        <f t="shared" si="30"/>
        <v>14</v>
      </c>
      <c r="F273" s="42">
        <f t="shared" si="30"/>
        <v>10</v>
      </c>
      <c r="G273" s="42">
        <f t="shared" si="30"/>
        <v>9</v>
      </c>
      <c r="H273" s="42">
        <f t="shared" si="30"/>
        <v>9</v>
      </c>
      <c r="I273" s="42">
        <f t="shared" si="30"/>
        <v>8</v>
      </c>
      <c r="J273" s="42">
        <f t="shared" si="30"/>
        <v>8</v>
      </c>
      <c r="K273" s="42">
        <f t="shared" si="30"/>
        <v>9</v>
      </c>
      <c r="L273" s="42">
        <f t="shared" si="30"/>
        <v>9</v>
      </c>
      <c r="M273" s="43">
        <f t="shared" si="30"/>
        <v>10</v>
      </c>
      <c r="N273" s="44">
        <f>MIN(D273:M273)</f>
        <v>8</v>
      </c>
      <c r="O273" s="45">
        <f>C273-N273</f>
        <v>12</v>
      </c>
      <c r="P273" s="46">
        <f>O273/C273</f>
        <v>0.6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2</v>
      </c>
      <c r="H274" s="42">
        <v>2</v>
      </c>
      <c r="I274" s="42">
        <v>2</v>
      </c>
      <c r="J274" s="42">
        <v>2</v>
      </c>
      <c r="K274" s="42">
        <v>2</v>
      </c>
      <c r="L274" s="42">
        <v>2</v>
      </c>
      <c r="M274" s="43">
        <v>2</v>
      </c>
      <c r="N274" s="44">
        <f>MIN(D274:M274)</f>
        <v>2</v>
      </c>
      <c r="O274" s="45">
        <f>C274-N274</f>
        <v>0</v>
      </c>
      <c r="P274" s="46">
        <f>O274/C274</f>
        <v>0</v>
      </c>
    </row>
    <row r="275" spans="1:16" ht="9.75" customHeight="1">
      <c r="A275" s="5"/>
      <c r="B275" s="40" t="s">
        <v>285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286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189</v>
      </c>
      <c r="E278" s="50">
        <f t="shared" si="31"/>
        <v>159</v>
      </c>
      <c r="F278" s="50">
        <f t="shared" si="31"/>
        <v>66</v>
      </c>
      <c r="G278" s="50">
        <f t="shared" si="31"/>
        <v>22</v>
      </c>
      <c r="H278" s="50">
        <f t="shared" si="31"/>
        <v>17</v>
      </c>
      <c r="I278" s="50">
        <f t="shared" si="31"/>
        <v>15</v>
      </c>
      <c r="J278" s="50">
        <f t="shared" si="31"/>
        <v>17</v>
      </c>
      <c r="K278" s="50">
        <f t="shared" si="31"/>
        <v>21</v>
      </c>
      <c r="L278" s="50">
        <f t="shared" si="31"/>
        <v>27</v>
      </c>
      <c r="M278" s="51">
        <f t="shared" si="31"/>
        <v>48</v>
      </c>
      <c r="N278" s="52">
        <f>MIN(D278:M278)</f>
        <v>15</v>
      </c>
      <c r="O278" s="53">
        <f>C278-N278</f>
        <v>427</v>
      </c>
      <c r="P278" s="54">
        <f>O278/C278</f>
        <v>0.9660633484162896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96</v>
      </c>
      <c r="E280" s="42">
        <v>11</v>
      </c>
      <c r="F280" s="42">
        <v>0</v>
      </c>
      <c r="G280" s="42">
        <v>1</v>
      </c>
      <c r="H280" s="42">
        <v>2</v>
      </c>
      <c r="I280" s="42">
        <v>1</v>
      </c>
      <c r="J280" s="42">
        <v>1</v>
      </c>
      <c r="K280" s="42">
        <v>6</v>
      </c>
      <c r="L280" s="42">
        <v>22</v>
      </c>
      <c r="M280" s="43">
        <v>43</v>
      </c>
      <c r="N280" s="44">
        <f>MIN(D280:M280)</f>
        <v>0</v>
      </c>
      <c r="O280" s="45">
        <f>C280-N280</f>
        <v>178</v>
      </c>
      <c r="P280" s="46">
        <f>O280/C280</f>
        <v>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490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289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289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289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289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289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290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1</v>
      </c>
      <c r="L290" s="42">
        <v>2</v>
      </c>
      <c r="M290" s="43">
        <v>2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285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286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98</v>
      </c>
      <c r="E294" s="50">
        <f t="shared" si="32"/>
        <v>12</v>
      </c>
      <c r="F294" s="50">
        <f t="shared" si="32"/>
        <v>1</v>
      </c>
      <c r="G294" s="50">
        <f t="shared" si="32"/>
        <v>2</v>
      </c>
      <c r="H294" s="50">
        <f t="shared" si="32"/>
        <v>3</v>
      </c>
      <c r="I294" s="50">
        <f t="shared" si="32"/>
        <v>2</v>
      </c>
      <c r="J294" s="50">
        <f t="shared" si="32"/>
        <v>2</v>
      </c>
      <c r="K294" s="50">
        <f t="shared" si="32"/>
        <v>7</v>
      </c>
      <c r="L294" s="50">
        <f t="shared" si="32"/>
        <v>24</v>
      </c>
      <c r="M294" s="51">
        <f t="shared" si="32"/>
        <v>45</v>
      </c>
      <c r="N294" s="52">
        <f>MIN(D294:M294)</f>
        <v>1</v>
      </c>
      <c r="O294" s="53">
        <f>C294-N294</f>
        <v>179</v>
      </c>
      <c r="P294" s="54">
        <f>O294/C294</f>
        <v>0.9944444444444445</v>
      </c>
    </row>
    <row r="295" spans="1:16" ht="9.75" customHeight="1">
      <c r="A295" s="39" t="s">
        <v>24</v>
      </c>
      <c r="B295" s="55" t="s">
        <v>0</v>
      </c>
      <c r="C295" s="55">
        <v>218</v>
      </c>
      <c r="D295" s="56">
        <v>178</v>
      </c>
      <c r="E295" s="57">
        <v>116</v>
      </c>
      <c r="F295" s="57">
        <v>75</v>
      </c>
      <c r="G295" s="57">
        <v>52</v>
      </c>
      <c r="H295" s="57">
        <v>43</v>
      </c>
      <c r="I295" s="57">
        <v>37</v>
      </c>
      <c r="J295" s="57">
        <v>40</v>
      </c>
      <c r="K295" s="57">
        <v>48</v>
      </c>
      <c r="L295" s="57">
        <v>54</v>
      </c>
      <c r="M295" s="58">
        <v>53</v>
      </c>
      <c r="N295" s="59">
        <f>MIN(D295:M295)</f>
        <v>37</v>
      </c>
      <c r="O295" s="60">
        <f>C295-N295</f>
        <v>181</v>
      </c>
      <c r="P295" s="61">
        <f>O295/C295</f>
        <v>0.8302752293577982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490</v>
      </c>
      <c r="C298" s="40">
        <v>28</v>
      </c>
      <c r="D298" s="41">
        <v>18</v>
      </c>
      <c r="E298" s="42">
        <v>0</v>
      </c>
      <c r="F298" s="42">
        <v>0</v>
      </c>
      <c r="G298" s="42">
        <v>0</v>
      </c>
      <c r="H298" s="42">
        <v>1</v>
      </c>
      <c r="I298" s="42">
        <v>3</v>
      </c>
      <c r="J298" s="42">
        <v>0</v>
      </c>
      <c r="K298" s="42">
        <v>1</v>
      </c>
      <c r="L298" s="42">
        <v>0</v>
      </c>
      <c r="M298" s="43">
        <v>1</v>
      </c>
      <c r="N298" s="44">
        <f>MIN(D298:M298)</f>
        <v>0</v>
      </c>
      <c r="O298" s="45">
        <f>C298-N298</f>
        <v>28</v>
      </c>
      <c r="P298" s="46">
        <f>O298/C298</f>
        <v>1</v>
      </c>
    </row>
    <row r="299" spans="1:16" ht="9.75" customHeight="1">
      <c r="A299" s="5"/>
      <c r="B299" s="40" t="s">
        <v>3</v>
      </c>
      <c r="C299" s="40">
        <v>4</v>
      </c>
      <c r="D299" s="41">
        <v>2</v>
      </c>
      <c r="E299" s="42">
        <v>2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0</v>
      </c>
      <c r="L299" s="42">
        <v>1</v>
      </c>
      <c r="M299" s="43">
        <v>1</v>
      </c>
      <c r="N299" s="44">
        <f>MIN(D299:M299)</f>
        <v>0</v>
      </c>
      <c r="O299" s="45">
        <f>C299-N299</f>
        <v>4</v>
      </c>
      <c r="P299" s="46">
        <f>O299/C299</f>
        <v>1</v>
      </c>
    </row>
    <row r="300" spans="1:16" ht="9.75" customHeight="1">
      <c r="A300" s="5"/>
      <c r="B300" s="40" t="s">
        <v>289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289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289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289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289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290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16</v>
      </c>
      <c r="D306" s="41">
        <v>11</v>
      </c>
      <c r="E306" s="42">
        <v>9</v>
      </c>
      <c r="F306" s="42">
        <v>6</v>
      </c>
      <c r="G306" s="42">
        <v>7</v>
      </c>
      <c r="H306" s="42">
        <v>6</v>
      </c>
      <c r="I306" s="42">
        <v>2</v>
      </c>
      <c r="J306" s="42">
        <v>0</v>
      </c>
      <c r="K306" s="42">
        <v>0</v>
      </c>
      <c r="L306" s="42">
        <v>3</v>
      </c>
      <c r="M306" s="43">
        <v>5</v>
      </c>
      <c r="N306" s="44">
        <f>MIN(D306:M306)</f>
        <v>0</v>
      </c>
      <c r="O306" s="45">
        <f>C306-N306</f>
        <v>16</v>
      </c>
      <c r="P306" s="46">
        <f>O306/C306</f>
        <v>1</v>
      </c>
    </row>
    <row r="307" spans="1:16" ht="9.75" customHeight="1">
      <c r="A307" s="5"/>
      <c r="B307" s="40" t="s">
        <v>285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286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3</v>
      </c>
      <c r="E309" s="42">
        <v>2</v>
      </c>
      <c r="F309" s="42">
        <v>1</v>
      </c>
      <c r="G309" s="42">
        <v>1</v>
      </c>
      <c r="H309" s="42">
        <v>1</v>
      </c>
      <c r="I309" s="42">
        <v>0</v>
      </c>
      <c r="J309" s="42">
        <v>0</v>
      </c>
      <c r="K309" s="42">
        <v>1</v>
      </c>
      <c r="L309" s="42">
        <v>0</v>
      </c>
      <c r="M309" s="43">
        <v>1</v>
      </c>
      <c r="N309" s="44">
        <f>MIN(D309:M309)</f>
        <v>0</v>
      </c>
      <c r="O309" s="45">
        <f>C309-N309</f>
        <v>3</v>
      </c>
      <c r="P309" s="46">
        <f>O309/C309</f>
        <v>1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269</v>
      </c>
      <c r="D310" s="49">
        <f t="shared" si="33"/>
        <v>212</v>
      </c>
      <c r="E310" s="50">
        <f t="shared" si="33"/>
        <v>129</v>
      </c>
      <c r="F310" s="50">
        <f t="shared" si="33"/>
        <v>83</v>
      </c>
      <c r="G310" s="50">
        <f t="shared" si="33"/>
        <v>61</v>
      </c>
      <c r="H310" s="50">
        <f t="shared" si="33"/>
        <v>52</v>
      </c>
      <c r="I310" s="50">
        <f t="shared" si="33"/>
        <v>43</v>
      </c>
      <c r="J310" s="50">
        <f t="shared" si="33"/>
        <v>41</v>
      </c>
      <c r="K310" s="50">
        <f t="shared" si="33"/>
        <v>50</v>
      </c>
      <c r="L310" s="50">
        <f t="shared" si="33"/>
        <v>58</v>
      </c>
      <c r="M310" s="51">
        <f t="shared" si="33"/>
        <v>61</v>
      </c>
      <c r="N310" s="52">
        <f>MIN(D310:M310)</f>
        <v>41</v>
      </c>
      <c r="O310" s="53">
        <f>C310-N310</f>
        <v>228</v>
      </c>
      <c r="P310" s="54">
        <f>O310/C310</f>
        <v>0.8475836431226765</v>
      </c>
    </row>
    <row r="311" spans="1:16" ht="9.75" customHeight="1">
      <c r="A311" s="39" t="s">
        <v>464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490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468</v>
      </c>
      <c r="C316" s="40">
        <v>15</v>
      </c>
      <c r="D316" s="41">
        <v>7</v>
      </c>
      <c r="E316" s="42">
        <v>3</v>
      </c>
      <c r="F316" s="42">
        <v>2</v>
      </c>
      <c r="G316" s="42">
        <v>1</v>
      </c>
      <c r="H316" s="42">
        <v>1</v>
      </c>
      <c r="I316" s="42">
        <v>1</v>
      </c>
      <c r="J316" s="42">
        <v>1</v>
      </c>
      <c r="K316" s="42">
        <v>2</v>
      </c>
      <c r="L316" s="42">
        <v>1</v>
      </c>
      <c r="M316" s="43">
        <v>3</v>
      </c>
      <c r="N316" s="44">
        <f>MIN(D316:M316)</f>
        <v>1</v>
      </c>
      <c r="O316" s="45">
        <f>C316-N316</f>
        <v>14</v>
      </c>
      <c r="P316" s="46">
        <f>O316/C316</f>
        <v>0.9333333333333333</v>
      </c>
    </row>
    <row r="317" spans="1:16" ht="9.75" customHeight="1">
      <c r="A317" s="5"/>
      <c r="B317" s="40" t="s">
        <v>289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289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289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289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290</v>
      </c>
      <c r="C321" s="40">
        <f aca="true" t="shared" si="34" ref="C321:M321">SUM(C316:C320)</f>
        <v>15</v>
      </c>
      <c r="D321" s="41">
        <f t="shared" si="34"/>
        <v>7</v>
      </c>
      <c r="E321" s="42">
        <f t="shared" si="34"/>
        <v>3</v>
      </c>
      <c r="F321" s="42">
        <f t="shared" si="34"/>
        <v>2</v>
      </c>
      <c r="G321" s="42">
        <f t="shared" si="34"/>
        <v>1</v>
      </c>
      <c r="H321" s="42">
        <f t="shared" si="34"/>
        <v>1</v>
      </c>
      <c r="I321" s="42">
        <f t="shared" si="34"/>
        <v>1</v>
      </c>
      <c r="J321" s="42">
        <f t="shared" si="34"/>
        <v>1</v>
      </c>
      <c r="K321" s="42">
        <f t="shared" si="34"/>
        <v>2</v>
      </c>
      <c r="L321" s="42">
        <f t="shared" si="34"/>
        <v>1</v>
      </c>
      <c r="M321" s="43">
        <f t="shared" si="34"/>
        <v>3</v>
      </c>
      <c r="N321" s="44">
        <f>MIN(D321:M321)</f>
        <v>1</v>
      </c>
      <c r="O321" s="45">
        <f>C321-N321</f>
        <v>14</v>
      </c>
      <c r="P321" s="46">
        <f>O321/C321</f>
        <v>0.9333333333333333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285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286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7</v>
      </c>
      <c r="E326" s="50">
        <f t="shared" si="35"/>
        <v>3</v>
      </c>
      <c r="F326" s="50">
        <f t="shared" si="35"/>
        <v>2</v>
      </c>
      <c r="G326" s="50">
        <f t="shared" si="35"/>
        <v>1</v>
      </c>
      <c r="H326" s="50">
        <f t="shared" si="35"/>
        <v>1</v>
      </c>
      <c r="I326" s="50">
        <f t="shared" si="35"/>
        <v>1</v>
      </c>
      <c r="J326" s="50">
        <f t="shared" si="35"/>
        <v>1</v>
      </c>
      <c r="K326" s="50">
        <f t="shared" si="35"/>
        <v>2</v>
      </c>
      <c r="L326" s="50">
        <f t="shared" si="35"/>
        <v>1</v>
      </c>
      <c r="M326" s="51">
        <f t="shared" si="35"/>
        <v>3</v>
      </c>
      <c r="N326" s="52">
        <f>MIN(D326:M326)</f>
        <v>1</v>
      </c>
      <c r="O326" s="53">
        <f>C326-N326</f>
        <v>14</v>
      </c>
      <c r="P326" s="54">
        <f>O326/C326</f>
        <v>0.9333333333333333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3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>
        <f>MIN(D329:M329)</f>
        <v>0</v>
      </c>
      <c r="O329" s="45">
        <f>C329-N329</f>
        <v>3</v>
      </c>
      <c r="P329" s="46">
        <f>O329/C329</f>
        <v>1</v>
      </c>
    </row>
    <row r="330" spans="1:16" ht="9.75" customHeight="1">
      <c r="A330" s="5"/>
      <c r="B330" s="40" t="s">
        <v>490</v>
      </c>
      <c r="C330" s="40">
        <v>5</v>
      </c>
      <c r="D330" s="41">
        <v>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1</v>
      </c>
      <c r="L330" s="42">
        <v>1</v>
      </c>
      <c r="M330" s="43">
        <v>1</v>
      </c>
      <c r="N330" s="44">
        <f>MIN(D330:M330)</f>
        <v>1</v>
      </c>
      <c r="O330" s="45">
        <f>C330-N330</f>
        <v>4</v>
      </c>
      <c r="P330" s="46">
        <f>O330/C330</f>
        <v>0.8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289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289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289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289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289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290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3">
        <v>0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285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286</v>
      </c>
      <c r="C340" s="40">
        <v>1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0</v>
      </c>
      <c r="K340" s="42">
        <v>1</v>
      </c>
      <c r="L340" s="42">
        <v>1</v>
      </c>
      <c r="M340" s="43">
        <v>1</v>
      </c>
      <c r="N340" s="44">
        <f>MIN(D340:M340)</f>
        <v>0</v>
      </c>
      <c r="O340" s="45">
        <f>C340-N340</f>
        <v>1</v>
      </c>
      <c r="P340" s="46">
        <f>O340/C340</f>
        <v>1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3">
        <v>0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11</v>
      </c>
      <c r="D342" s="49">
        <f t="shared" si="36"/>
        <v>6</v>
      </c>
      <c r="E342" s="50">
        <f t="shared" si="36"/>
        <v>2</v>
      </c>
      <c r="F342" s="50">
        <f t="shared" si="36"/>
        <v>2</v>
      </c>
      <c r="G342" s="50">
        <f t="shared" si="36"/>
        <v>2</v>
      </c>
      <c r="H342" s="50">
        <f t="shared" si="36"/>
        <v>2</v>
      </c>
      <c r="I342" s="50">
        <f t="shared" si="36"/>
        <v>2</v>
      </c>
      <c r="J342" s="50">
        <f t="shared" si="36"/>
        <v>1</v>
      </c>
      <c r="K342" s="50">
        <f t="shared" si="36"/>
        <v>2</v>
      </c>
      <c r="L342" s="50">
        <f t="shared" si="36"/>
        <v>2</v>
      </c>
      <c r="M342" s="51">
        <f t="shared" si="36"/>
        <v>2</v>
      </c>
      <c r="N342" s="52">
        <f>MIN(D342:M342)</f>
        <v>1</v>
      </c>
      <c r="O342" s="53">
        <f>C342-N342</f>
        <v>10</v>
      </c>
      <c r="P342" s="54">
        <f>O342/C342</f>
        <v>0.9090909090909091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490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289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289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289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289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289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290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285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286</v>
      </c>
      <c r="C356" s="40">
        <v>2</v>
      </c>
      <c r="D356" s="41">
        <v>2</v>
      </c>
      <c r="E356" s="42">
        <v>1</v>
      </c>
      <c r="F356" s="42">
        <v>1</v>
      </c>
      <c r="G356" s="42">
        <v>0</v>
      </c>
      <c r="H356" s="42">
        <v>1</v>
      </c>
      <c r="I356" s="42">
        <v>1</v>
      </c>
      <c r="J356" s="42">
        <v>0</v>
      </c>
      <c r="K356" s="42">
        <v>0</v>
      </c>
      <c r="L356" s="42">
        <v>0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1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3</v>
      </c>
      <c r="E358" s="50">
        <f t="shared" si="37"/>
        <v>2</v>
      </c>
      <c r="F358" s="50">
        <f t="shared" si="37"/>
        <v>1</v>
      </c>
      <c r="G358" s="50">
        <f t="shared" si="37"/>
        <v>0</v>
      </c>
      <c r="H358" s="50">
        <f t="shared" si="37"/>
        <v>1</v>
      </c>
      <c r="I358" s="50">
        <f t="shared" si="37"/>
        <v>1</v>
      </c>
      <c r="J358" s="50">
        <f t="shared" si="37"/>
        <v>0</v>
      </c>
      <c r="K358" s="50">
        <f t="shared" si="37"/>
        <v>0</v>
      </c>
      <c r="L358" s="50">
        <f t="shared" si="37"/>
        <v>0</v>
      </c>
      <c r="M358" s="51">
        <f t="shared" si="37"/>
        <v>1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490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469</v>
      </c>
      <c r="C364" s="40">
        <v>4</v>
      </c>
      <c r="D364" s="41">
        <v>2</v>
      </c>
      <c r="E364" s="42">
        <v>2</v>
      </c>
      <c r="F364" s="42">
        <v>0</v>
      </c>
      <c r="G364" s="42">
        <v>1</v>
      </c>
      <c r="H364" s="42">
        <v>1</v>
      </c>
      <c r="I364" s="42">
        <v>1</v>
      </c>
      <c r="J364" s="42">
        <v>1</v>
      </c>
      <c r="K364" s="42">
        <v>1</v>
      </c>
      <c r="L364" s="42">
        <v>2</v>
      </c>
      <c r="M364" s="43">
        <v>1</v>
      </c>
      <c r="N364" s="44">
        <f>MIN(D364:M364)</f>
        <v>0</v>
      </c>
      <c r="O364" s="45">
        <f>C364-N364</f>
        <v>4</v>
      </c>
      <c r="P364" s="46">
        <f>O364/C364</f>
        <v>1</v>
      </c>
    </row>
    <row r="365" spans="1:16" ht="9.75" customHeight="1">
      <c r="A365" s="5"/>
      <c r="B365" s="40" t="s">
        <v>289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289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289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289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290</v>
      </c>
      <c r="C369" s="40">
        <f aca="true" t="shared" si="38" ref="C369:M369">SUM(C364:C368)</f>
        <v>4</v>
      </c>
      <c r="D369" s="41">
        <f t="shared" si="38"/>
        <v>2</v>
      </c>
      <c r="E369" s="42">
        <f t="shared" si="38"/>
        <v>2</v>
      </c>
      <c r="F369" s="42">
        <f t="shared" si="38"/>
        <v>0</v>
      </c>
      <c r="G369" s="42">
        <f t="shared" si="38"/>
        <v>1</v>
      </c>
      <c r="H369" s="42">
        <f t="shared" si="38"/>
        <v>1</v>
      </c>
      <c r="I369" s="42">
        <f t="shared" si="38"/>
        <v>1</v>
      </c>
      <c r="J369" s="42">
        <f t="shared" si="38"/>
        <v>1</v>
      </c>
      <c r="K369" s="42">
        <f t="shared" si="38"/>
        <v>1</v>
      </c>
      <c r="L369" s="42">
        <f t="shared" si="38"/>
        <v>2</v>
      </c>
      <c r="M369" s="43">
        <f t="shared" si="38"/>
        <v>1</v>
      </c>
      <c r="N369" s="44">
        <f>MIN(D369:M369)</f>
        <v>0</v>
      </c>
      <c r="O369" s="45">
        <f>C369-N369</f>
        <v>4</v>
      </c>
      <c r="P369" s="46">
        <f>O369/C369</f>
        <v>1</v>
      </c>
    </row>
    <row r="370" spans="1:16" ht="9.75" customHeight="1">
      <c r="A370" s="5"/>
      <c r="B370" s="40" t="s">
        <v>109</v>
      </c>
      <c r="C370" s="40">
        <v>1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0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285</v>
      </c>
      <c r="C371" s="40">
        <v>6</v>
      </c>
      <c r="D371" s="41">
        <v>2</v>
      </c>
      <c r="E371" s="42">
        <v>1</v>
      </c>
      <c r="F371" s="42">
        <v>1</v>
      </c>
      <c r="G371" s="42">
        <v>1</v>
      </c>
      <c r="H371" s="42">
        <v>1</v>
      </c>
      <c r="I371" s="42">
        <v>2</v>
      </c>
      <c r="J371" s="42">
        <v>2</v>
      </c>
      <c r="K371" s="42">
        <v>3</v>
      </c>
      <c r="L371" s="42">
        <v>1</v>
      </c>
      <c r="M371" s="43">
        <v>2</v>
      </c>
      <c r="N371" s="44">
        <f>MIN(D371:M371)</f>
        <v>1</v>
      </c>
      <c r="O371" s="45">
        <f>C371-N371</f>
        <v>5</v>
      </c>
      <c r="P371" s="46">
        <f>O371/C371</f>
        <v>0.8333333333333334</v>
      </c>
    </row>
    <row r="372" spans="1:16" ht="9.75" customHeight="1">
      <c r="A372" s="5"/>
      <c r="B372" s="40" t="s">
        <v>286</v>
      </c>
      <c r="C372" s="40">
        <v>7</v>
      </c>
      <c r="D372" s="41">
        <v>2</v>
      </c>
      <c r="E372" s="42">
        <v>1</v>
      </c>
      <c r="F372" s="42">
        <v>1</v>
      </c>
      <c r="G372" s="42">
        <v>0</v>
      </c>
      <c r="H372" s="42">
        <v>1</v>
      </c>
      <c r="I372" s="42">
        <v>2</v>
      </c>
      <c r="J372" s="42">
        <v>1</v>
      </c>
      <c r="K372" s="42">
        <v>1</v>
      </c>
      <c r="L372" s="42">
        <v>2</v>
      </c>
      <c r="M372" s="43">
        <v>4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6</v>
      </c>
      <c r="E374" s="50">
        <f t="shared" si="39"/>
        <v>4</v>
      </c>
      <c r="F374" s="50">
        <f t="shared" si="39"/>
        <v>2</v>
      </c>
      <c r="G374" s="50">
        <f t="shared" si="39"/>
        <v>2</v>
      </c>
      <c r="H374" s="50">
        <f t="shared" si="39"/>
        <v>3</v>
      </c>
      <c r="I374" s="50">
        <f t="shared" si="39"/>
        <v>5</v>
      </c>
      <c r="J374" s="50">
        <f t="shared" si="39"/>
        <v>4</v>
      </c>
      <c r="K374" s="50">
        <f t="shared" si="39"/>
        <v>5</v>
      </c>
      <c r="L374" s="50">
        <f t="shared" si="39"/>
        <v>5</v>
      </c>
      <c r="M374" s="51">
        <f t="shared" si="39"/>
        <v>7</v>
      </c>
      <c r="N374" s="52">
        <f>MIN(D374:M374)</f>
        <v>2</v>
      </c>
      <c r="O374" s="53">
        <f>C374-N374</f>
        <v>16</v>
      </c>
      <c r="P374" s="54">
        <f>O374/C374</f>
        <v>0.8888888888888888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490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289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289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289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289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289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290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285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286</v>
      </c>
      <c r="C388" s="40">
        <v>4</v>
      </c>
      <c r="D388" s="41">
        <v>1</v>
      </c>
      <c r="E388" s="42">
        <v>2</v>
      </c>
      <c r="F388" s="42">
        <v>1</v>
      </c>
      <c r="G388" s="42">
        <v>1</v>
      </c>
      <c r="H388" s="42">
        <v>1</v>
      </c>
      <c r="I388" s="42">
        <v>1</v>
      </c>
      <c r="J388" s="42">
        <v>1</v>
      </c>
      <c r="K388" s="42">
        <v>1</v>
      </c>
      <c r="L388" s="42">
        <v>1</v>
      </c>
      <c r="M388" s="43">
        <v>2</v>
      </c>
      <c r="N388" s="44">
        <f>MIN(D388:M388)</f>
        <v>1</v>
      </c>
      <c r="O388" s="45">
        <f>C388-N388</f>
        <v>3</v>
      </c>
      <c r="P388" s="46">
        <f>O388/C388</f>
        <v>0.75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1</v>
      </c>
      <c r="F389" s="42">
        <v>1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3">
        <v>0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2</v>
      </c>
      <c r="E390" s="50">
        <f t="shared" si="40"/>
        <v>3</v>
      </c>
      <c r="F390" s="50">
        <f t="shared" si="40"/>
        <v>2</v>
      </c>
      <c r="G390" s="50">
        <f t="shared" si="40"/>
        <v>1</v>
      </c>
      <c r="H390" s="50">
        <f t="shared" si="40"/>
        <v>1</v>
      </c>
      <c r="I390" s="50">
        <f t="shared" si="40"/>
        <v>1</v>
      </c>
      <c r="J390" s="50">
        <f t="shared" si="40"/>
        <v>1</v>
      </c>
      <c r="K390" s="50">
        <f t="shared" si="40"/>
        <v>1</v>
      </c>
      <c r="L390" s="50">
        <f t="shared" si="40"/>
        <v>1</v>
      </c>
      <c r="M390" s="51">
        <f t="shared" si="40"/>
        <v>2</v>
      </c>
      <c r="N390" s="52">
        <f>MIN(D390:M390)</f>
        <v>1</v>
      </c>
      <c r="O390" s="53">
        <f>C390-N390</f>
        <v>4</v>
      </c>
      <c r="P390" s="54">
        <f>O390/C390</f>
        <v>0.8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8">
        <v>0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490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289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289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289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289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289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290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285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286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0</v>
      </c>
      <c r="E406" s="50">
        <f t="shared" si="41"/>
        <v>0</v>
      </c>
      <c r="F406" s="50">
        <f t="shared" si="41"/>
        <v>0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0</v>
      </c>
      <c r="L406" s="50">
        <f t="shared" si="41"/>
        <v>0</v>
      </c>
      <c r="M406" s="51">
        <f t="shared" si="41"/>
        <v>0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490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289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289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289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289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289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290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285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286</v>
      </c>
      <c r="C420" s="40">
        <v>8</v>
      </c>
      <c r="D420" s="41">
        <v>5</v>
      </c>
      <c r="E420" s="42">
        <v>4</v>
      </c>
      <c r="F420" s="42">
        <v>2</v>
      </c>
      <c r="G420" s="42">
        <v>2</v>
      </c>
      <c r="H420" s="42">
        <v>1</v>
      </c>
      <c r="I420" s="42">
        <v>2</v>
      </c>
      <c r="J420" s="42">
        <v>1</v>
      </c>
      <c r="K420" s="42">
        <v>1</v>
      </c>
      <c r="L420" s="42">
        <v>2</v>
      </c>
      <c r="M420" s="43">
        <v>3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5</v>
      </c>
      <c r="E422" s="50">
        <f t="shared" si="42"/>
        <v>4</v>
      </c>
      <c r="F422" s="50">
        <f t="shared" si="42"/>
        <v>2</v>
      </c>
      <c r="G422" s="50">
        <f t="shared" si="42"/>
        <v>2</v>
      </c>
      <c r="H422" s="50">
        <f t="shared" si="42"/>
        <v>1</v>
      </c>
      <c r="I422" s="50">
        <f t="shared" si="42"/>
        <v>2</v>
      </c>
      <c r="J422" s="50">
        <f t="shared" si="42"/>
        <v>1</v>
      </c>
      <c r="K422" s="50">
        <f t="shared" si="42"/>
        <v>1</v>
      </c>
      <c r="L422" s="50">
        <f t="shared" si="42"/>
        <v>2</v>
      </c>
      <c r="M422" s="51">
        <f t="shared" si="42"/>
        <v>3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490</v>
      </c>
      <c r="C426" s="40">
        <v>26</v>
      </c>
      <c r="D426" s="41">
        <v>18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3">
        <v>0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3">
        <v>1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289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289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289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289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289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290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1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1</v>
      </c>
      <c r="M434" s="43">
        <v>2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285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286</v>
      </c>
      <c r="C436" s="40">
        <v>2</v>
      </c>
      <c r="D436" s="41">
        <v>2</v>
      </c>
      <c r="E436" s="42">
        <v>2</v>
      </c>
      <c r="F436" s="42">
        <v>0</v>
      </c>
      <c r="G436" s="42">
        <v>1</v>
      </c>
      <c r="H436" s="42">
        <v>0</v>
      </c>
      <c r="I436" s="42">
        <v>1</v>
      </c>
      <c r="J436" s="42">
        <v>0</v>
      </c>
      <c r="K436" s="42">
        <v>0</v>
      </c>
      <c r="L436" s="42">
        <v>1</v>
      </c>
      <c r="M436" s="43">
        <v>1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2</v>
      </c>
      <c r="E437" s="42">
        <v>1</v>
      </c>
      <c r="F437" s="42">
        <v>0</v>
      </c>
      <c r="G437" s="42">
        <v>1</v>
      </c>
      <c r="H437" s="42">
        <v>1</v>
      </c>
      <c r="I437" s="42">
        <v>0</v>
      </c>
      <c r="J437" s="42">
        <v>0</v>
      </c>
      <c r="K437" s="42">
        <v>1</v>
      </c>
      <c r="L437" s="42">
        <v>1</v>
      </c>
      <c r="M437" s="43">
        <v>0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24</v>
      </c>
      <c r="E438" s="50">
        <f t="shared" si="43"/>
        <v>7</v>
      </c>
      <c r="F438" s="50">
        <f t="shared" si="43"/>
        <v>0</v>
      </c>
      <c r="G438" s="50">
        <f t="shared" si="43"/>
        <v>2</v>
      </c>
      <c r="H438" s="50">
        <f t="shared" si="43"/>
        <v>1</v>
      </c>
      <c r="I438" s="50">
        <f t="shared" si="43"/>
        <v>1</v>
      </c>
      <c r="J438" s="50">
        <f t="shared" si="43"/>
        <v>0</v>
      </c>
      <c r="K438" s="50">
        <f t="shared" si="43"/>
        <v>1</v>
      </c>
      <c r="L438" s="50">
        <f t="shared" si="43"/>
        <v>3</v>
      </c>
      <c r="M438" s="51">
        <f t="shared" si="43"/>
        <v>4</v>
      </c>
      <c r="N438" s="52">
        <f>MIN(D438:M438)</f>
        <v>0</v>
      </c>
      <c r="O438" s="53">
        <f>C438-N438</f>
        <v>35</v>
      </c>
      <c r="P438" s="54">
        <f>O438/C438</f>
        <v>1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490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293</v>
      </c>
      <c r="C444" s="40">
        <v>3</v>
      </c>
      <c r="D444" s="41">
        <v>3</v>
      </c>
      <c r="E444" s="42">
        <v>2</v>
      </c>
      <c r="F444" s="42">
        <v>1</v>
      </c>
      <c r="G444" s="42">
        <v>1</v>
      </c>
      <c r="H444" s="42">
        <v>2</v>
      </c>
      <c r="I444" s="42">
        <v>1</v>
      </c>
      <c r="J444" s="42">
        <v>1</v>
      </c>
      <c r="K444" s="42">
        <v>1</v>
      </c>
      <c r="L444" s="42">
        <v>1</v>
      </c>
      <c r="M444" s="43">
        <v>1</v>
      </c>
      <c r="N444" s="44">
        <f>MIN(D444:M444)</f>
        <v>1</v>
      </c>
      <c r="O444" s="45">
        <f>C444-N444</f>
        <v>2</v>
      </c>
      <c r="P444" s="46">
        <f>O444/C444</f>
        <v>0.6666666666666666</v>
      </c>
    </row>
    <row r="445" spans="1:16" ht="9.75" customHeight="1">
      <c r="A445" s="5"/>
      <c r="B445" s="40" t="s">
        <v>289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289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289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289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290</v>
      </c>
      <c r="C449" s="40">
        <f aca="true" t="shared" si="44" ref="C449:M449">SUM(C444:C448)</f>
        <v>3</v>
      </c>
      <c r="D449" s="41">
        <f t="shared" si="44"/>
        <v>3</v>
      </c>
      <c r="E449" s="42">
        <f t="shared" si="44"/>
        <v>2</v>
      </c>
      <c r="F449" s="42">
        <f t="shared" si="44"/>
        <v>1</v>
      </c>
      <c r="G449" s="42">
        <f t="shared" si="44"/>
        <v>1</v>
      </c>
      <c r="H449" s="42">
        <f t="shared" si="44"/>
        <v>2</v>
      </c>
      <c r="I449" s="42">
        <f t="shared" si="44"/>
        <v>1</v>
      </c>
      <c r="J449" s="42">
        <f t="shared" si="44"/>
        <v>1</v>
      </c>
      <c r="K449" s="42">
        <f t="shared" si="44"/>
        <v>1</v>
      </c>
      <c r="L449" s="42">
        <f t="shared" si="44"/>
        <v>1</v>
      </c>
      <c r="M449" s="43">
        <f t="shared" si="44"/>
        <v>1</v>
      </c>
      <c r="N449" s="44">
        <f>MIN(D449:M449)</f>
        <v>1</v>
      </c>
      <c r="O449" s="45">
        <f>C449-N449</f>
        <v>2</v>
      </c>
      <c r="P449" s="46">
        <f>O449/C449</f>
        <v>0.6666666666666666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285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286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1</v>
      </c>
      <c r="E453" s="42">
        <v>1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3">
        <v>0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4</v>
      </c>
      <c r="E454" s="50">
        <f t="shared" si="45"/>
        <v>3</v>
      </c>
      <c r="F454" s="50">
        <f t="shared" si="45"/>
        <v>1</v>
      </c>
      <c r="G454" s="50">
        <f t="shared" si="45"/>
        <v>1</v>
      </c>
      <c r="H454" s="50">
        <f t="shared" si="45"/>
        <v>2</v>
      </c>
      <c r="I454" s="50">
        <f t="shared" si="45"/>
        <v>1</v>
      </c>
      <c r="J454" s="50">
        <f t="shared" si="45"/>
        <v>1</v>
      </c>
      <c r="K454" s="50">
        <f t="shared" si="45"/>
        <v>1</v>
      </c>
      <c r="L454" s="50">
        <f t="shared" si="45"/>
        <v>1</v>
      </c>
      <c r="M454" s="51">
        <f t="shared" si="45"/>
        <v>1</v>
      </c>
      <c r="N454" s="52">
        <f>MIN(D454:M454)</f>
        <v>1</v>
      </c>
      <c r="O454" s="53">
        <f>C454-N454</f>
        <v>3</v>
      </c>
      <c r="P454" s="54">
        <f>O454/C454</f>
        <v>0.75</v>
      </c>
    </row>
    <row r="455" spans="1:16" ht="9.75" customHeight="1">
      <c r="A455" s="39" t="s">
        <v>111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490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289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289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289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289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289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290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285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286</v>
      </c>
      <c r="C468" s="40">
        <v>7</v>
      </c>
      <c r="D468" s="41">
        <v>3</v>
      </c>
      <c r="E468" s="42">
        <v>0</v>
      </c>
      <c r="F468" s="42">
        <v>1</v>
      </c>
      <c r="G468" s="42">
        <v>1</v>
      </c>
      <c r="H468" s="42">
        <v>2</v>
      </c>
      <c r="I468" s="42">
        <v>1</v>
      </c>
      <c r="J468" s="42">
        <v>0</v>
      </c>
      <c r="K468" s="42">
        <v>1</v>
      </c>
      <c r="L468" s="42">
        <v>4</v>
      </c>
      <c r="M468" s="43">
        <v>5</v>
      </c>
      <c r="N468" s="44">
        <f>MIN(D468:M468)</f>
        <v>0</v>
      </c>
      <c r="O468" s="45">
        <f>C468-N468</f>
        <v>7</v>
      </c>
      <c r="P468" s="46">
        <f>O468/C468</f>
        <v>1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7</v>
      </c>
      <c r="D470" s="49">
        <f t="shared" si="46"/>
        <v>3</v>
      </c>
      <c r="E470" s="50">
        <f t="shared" si="46"/>
        <v>0</v>
      </c>
      <c r="F470" s="50">
        <f t="shared" si="46"/>
        <v>1</v>
      </c>
      <c r="G470" s="50">
        <f t="shared" si="46"/>
        <v>1</v>
      </c>
      <c r="H470" s="50">
        <f t="shared" si="46"/>
        <v>2</v>
      </c>
      <c r="I470" s="50">
        <f t="shared" si="46"/>
        <v>1</v>
      </c>
      <c r="J470" s="50">
        <f t="shared" si="46"/>
        <v>0</v>
      </c>
      <c r="K470" s="50">
        <f t="shared" si="46"/>
        <v>1</v>
      </c>
      <c r="L470" s="50">
        <f t="shared" si="46"/>
        <v>4</v>
      </c>
      <c r="M470" s="51">
        <f t="shared" si="46"/>
        <v>5</v>
      </c>
      <c r="N470" s="52">
        <f>MIN(D470:M470)</f>
        <v>0</v>
      </c>
      <c r="O470" s="53">
        <f>C470-N470</f>
        <v>7</v>
      </c>
      <c r="P470" s="54">
        <f>O470/C470</f>
        <v>1</v>
      </c>
    </row>
    <row r="471" spans="1:16" ht="9.75" customHeight="1">
      <c r="A471" s="39" t="s">
        <v>33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490</v>
      </c>
      <c r="C474" s="40">
        <v>10</v>
      </c>
      <c r="D474" s="41">
        <v>6</v>
      </c>
      <c r="E474" s="42">
        <v>3</v>
      </c>
      <c r="F474" s="42">
        <v>2</v>
      </c>
      <c r="G474" s="42">
        <v>2</v>
      </c>
      <c r="H474" s="42">
        <v>2</v>
      </c>
      <c r="I474" s="42">
        <v>1</v>
      </c>
      <c r="J474" s="42">
        <v>2</v>
      </c>
      <c r="K474" s="42">
        <v>3</v>
      </c>
      <c r="L474" s="42">
        <v>0</v>
      </c>
      <c r="M474" s="43">
        <v>1</v>
      </c>
      <c r="N474" s="44">
        <f>MIN(D474:M474)</f>
        <v>0</v>
      </c>
      <c r="O474" s="45">
        <f>C474-N474</f>
        <v>10</v>
      </c>
      <c r="P474" s="46">
        <f>O474/C474</f>
        <v>1</v>
      </c>
    </row>
    <row r="475" spans="1:16" ht="9.75" customHeight="1">
      <c r="A475" s="5"/>
      <c r="B475" s="40" t="s">
        <v>3</v>
      </c>
      <c r="C475" s="40">
        <v>1</v>
      </c>
      <c r="D475" s="41">
        <v>0</v>
      </c>
      <c r="E475" s="42">
        <v>0</v>
      </c>
      <c r="F475" s="42">
        <v>0</v>
      </c>
      <c r="G475" s="42">
        <v>0</v>
      </c>
      <c r="H475" s="42">
        <v>1</v>
      </c>
      <c r="I475" s="42">
        <v>1</v>
      </c>
      <c r="J475" s="42">
        <v>1</v>
      </c>
      <c r="K475" s="42">
        <v>1</v>
      </c>
      <c r="L475" s="42">
        <v>1</v>
      </c>
      <c r="M475" s="43">
        <v>1</v>
      </c>
      <c r="N475" s="44">
        <f>MIN(D475:M475)</f>
        <v>0</v>
      </c>
      <c r="O475" s="45">
        <f>C475-N475</f>
        <v>1</v>
      </c>
      <c r="P475" s="46">
        <f>O475/C475</f>
        <v>1</v>
      </c>
    </row>
    <row r="476" spans="1:16" ht="9.75" customHeight="1">
      <c r="A476" s="5"/>
      <c r="B476" s="40" t="s">
        <v>289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289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289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289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289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290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>
        <v>3</v>
      </c>
      <c r="D482" s="41">
        <v>1</v>
      </c>
      <c r="E482" s="42">
        <v>0</v>
      </c>
      <c r="F482" s="42">
        <v>0</v>
      </c>
      <c r="G482" s="42">
        <v>1</v>
      </c>
      <c r="H482" s="42">
        <v>0</v>
      </c>
      <c r="I482" s="42">
        <v>0</v>
      </c>
      <c r="J482" s="42">
        <v>0</v>
      </c>
      <c r="K482" s="42">
        <v>1</v>
      </c>
      <c r="L482" s="42">
        <v>1</v>
      </c>
      <c r="M482" s="43">
        <v>1</v>
      </c>
      <c r="N482" s="44">
        <f>MIN(D482:M482)</f>
        <v>0</v>
      </c>
      <c r="O482" s="45">
        <f>C482-N482</f>
        <v>3</v>
      </c>
      <c r="P482" s="46">
        <f>O482/C482</f>
        <v>1</v>
      </c>
    </row>
    <row r="483" spans="1:16" ht="9.75" customHeight="1">
      <c r="A483" s="5"/>
      <c r="B483" s="40" t="s">
        <v>285</v>
      </c>
      <c r="C483" s="40">
        <v>2</v>
      </c>
      <c r="D483" s="41">
        <v>1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1</v>
      </c>
      <c r="M483" s="43">
        <v>1</v>
      </c>
      <c r="N483" s="44">
        <f>MIN(D483:M483)</f>
        <v>0</v>
      </c>
      <c r="O483" s="45">
        <f>C483-N483</f>
        <v>2</v>
      </c>
      <c r="P483" s="46">
        <f>O483/C483</f>
        <v>1</v>
      </c>
    </row>
    <row r="484" spans="1:16" ht="9.75" customHeight="1">
      <c r="A484" s="5"/>
      <c r="B484" s="40" t="s">
        <v>286</v>
      </c>
      <c r="C484" s="40">
        <v>3</v>
      </c>
      <c r="D484" s="41">
        <v>1</v>
      </c>
      <c r="E484" s="42">
        <v>1</v>
      </c>
      <c r="F484" s="42">
        <v>1</v>
      </c>
      <c r="G484" s="42">
        <v>1</v>
      </c>
      <c r="H484" s="42">
        <v>1</v>
      </c>
      <c r="I484" s="42">
        <v>1</v>
      </c>
      <c r="J484" s="42">
        <v>1</v>
      </c>
      <c r="K484" s="42">
        <v>2</v>
      </c>
      <c r="L484" s="42">
        <v>1</v>
      </c>
      <c r="M484" s="43">
        <v>1</v>
      </c>
      <c r="N484" s="44">
        <f>MIN(D484:M484)</f>
        <v>1</v>
      </c>
      <c r="O484" s="45">
        <f>C484-N484</f>
        <v>2</v>
      </c>
      <c r="P484" s="46">
        <f>O484/C484</f>
        <v>0.6666666666666666</v>
      </c>
    </row>
    <row r="485" spans="1:16" ht="9.75" customHeight="1">
      <c r="A485" s="5"/>
      <c r="B485" s="40" t="s">
        <v>4</v>
      </c>
      <c r="C485" s="40">
        <v>4</v>
      </c>
      <c r="D485" s="41">
        <v>1</v>
      </c>
      <c r="E485" s="42">
        <v>1</v>
      </c>
      <c r="F485" s="42">
        <v>1</v>
      </c>
      <c r="G485" s="42">
        <v>1</v>
      </c>
      <c r="H485" s="42">
        <v>1</v>
      </c>
      <c r="I485" s="42">
        <v>0</v>
      </c>
      <c r="J485" s="42">
        <v>0</v>
      </c>
      <c r="K485" s="42">
        <v>1</v>
      </c>
      <c r="L485" s="42">
        <v>1</v>
      </c>
      <c r="M485" s="43">
        <v>1</v>
      </c>
      <c r="N485" s="44">
        <f>MIN(D485:M485)</f>
        <v>0</v>
      </c>
      <c r="O485" s="45">
        <f>C485-N485</f>
        <v>4</v>
      </c>
      <c r="P485" s="46">
        <f>O485/C485</f>
        <v>1</v>
      </c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23</v>
      </c>
      <c r="D486" s="49">
        <f t="shared" si="47"/>
        <v>10</v>
      </c>
      <c r="E486" s="50">
        <f t="shared" si="47"/>
        <v>6</v>
      </c>
      <c r="F486" s="50">
        <f t="shared" si="47"/>
        <v>4</v>
      </c>
      <c r="G486" s="50">
        <f t="shared" si="47"/>
        <v>5</v>
      </c>
      <c r="H486" s="50">
        <f t="shared" si="47"/>
        <v>5</v>
      </c>
      <c r="I486" s="50">
        <f t="shared" si="47"/>
        <v>3</v>
      </c>
      <c r="J486" s="50">
        <f t="shared" si="47"/>
        <v>5</v>
      </c>
      <c r="K486" s="50">
        <f t="shared" si="47"/>
        <v>9</v>
      </c>
      <c r="L486" s="50">
        <f t="shared" si="47"/>
        <v>5</v>
      </c>
      <c r="M486" s="51">
        <f t="shared" si="47"/>
        <v>6</v>
      </c>
      <c r="N486" s="52">
        <f>MIN(D486:M486)</f>
        <v>3</v>
      </c>
      <c r="O486" s="53">
        <f>C486-N486</f>
        <v>20</v>
      </c>
      <c r="P486" s="54">
        <f>O486/C486</f>
        <v>0.8695652173913043</v>
      </c>
    </row>
    <row r="487" spans="1:16" ht="9.75" customHeight="1">
      <c r="A487" s="39" t="s">
        <v>34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490</v>
      </c>
      <c r="C490" s="40">
        <v>5</v>
      </c>
      <c r="D490" s="41">
        <v>1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1</v>
      </c>
      <c r="M490" s="43">
        <v>0</v>
      </c>
      <c r="N490" s="44">
        <f>MIN(D490:M490)</f>
        <v>0</v>
      </c>
      <c r="O490" s="45">
        <f>C490-N490</f>
        <v>5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3</v>
      </c>
      <c r="D491" s="41">
        <v>1</v>
      </c>
      <c r="E491" s="42">
        <v>0</v>
      </c>
      <c r="F491" s="42">
        <v>0</v>
      </c>
      <c r="G491" s="42">
        <v>0</v>
      </c>
      <c r="H491" s="42">
        <v>1</v>
      </c>
      <c r="I491" s="42">
        <v>1</v>
      </c>
      <c r="J491" s="42">
        <v>0</v>
      </c>
      <c r="K491" s="42">
        <v>0</v>
      </c>
      <c r="L491" s="42">
        <v>1</v>
      </c>
      <c r="M491" s="43">
        <v>1</v>
      </c>
      <c r="N491" s="44">
        <f>MIN(D491:M491)</f>
        <v>0</v>
      </c>
      <c r="O491" s="45">
        <f>C491-N491</f>
        <v>3</v>
      </c>
      <c r="P491" s="46">
        <f>O491/C491</f>
        <v>1</v>
      </c>
    </row>
    <row r="492" spans="1:16" ht="9.75" customHeight="1">
      <c r="A492" s="5"/>
      <c r="B492" s="40" t="s">
        <v>289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289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289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289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289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290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2</v>
      </c>
      <c r="D498" s="41">
        <v>1</v>
      </c>
      <c r="E498" s="42">
        <v>1</v>
      </c>
      <c r="F498" s="42">
        <v>0</v>
      </c>
      <c r="G498" s="42">
        <v>0</v>
      </c>
      <c r="H498" s="42">
        <v>0</v>
      </c>
      <c r="I498" s="42">
        <v>1</v>
      </c>
      <c r="J498" s="42">
        <v>1</v>
      </c>
      <c r="K498" s="42">
        <v>1</v>
      </c>
      <c r="L498" s="42">
        <v>1</v>
      </c>
      <c r="M498" s="43">
        <v>1</v>
      </c>
      <c r="N498" s="44">
        <f>MIN(D498:M498)</f>
        <v>0</v>
      </c>
      <c r="O498" s="45">
        <f>C498-N498</f>
        <v>2</v>
      </c>
      <c r="P498" s="46">
        <f>O498/C498</f>
        <v>1</v>
      </c>
    </row>
    <row r="499" spans="1:16" ht="9.75" customHeight="1">
      <c r="A499" s="5"/>
      <c r="B499" s="40" t="s">
        <v>285</v>
      </c>
      <c r="C499" s="40">
        <v>5</v>
      </c>
      <c r="D499" s="41">
        <v>1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2</v>
      </c>
      <c r="M499" s="43">
        <v>1</v>
      </c>
      <c r="N499" s="44">
        <f>MIN(D499:M499)</f>
        <v>0</v>
      </c>
      <c r="O499" s="45">
        <f>C499-N499</f>
        <v>5</v>
      </c>
      <c r="P499" s="46">
        <f>O499/C499</f>
        <v>1</v>
      </c>
    </row>
    <row r="500" spans="1:16" ht="9.75" customHeight="1">
      <c r="A500" s="5"/>
      <c r="B500" s="40" t="s">
        <v>286</v>
      </c>
      <c r="C500" s="40"/>
      <c r="D500" s="41"/>
      <c r="E500" s="42"/>
      <c r="F500" s="42"/>
      <c r="G500" s="42"/>
      <c r="H500" s="42"/>
      <c r="I500" s="42"/>
      <c r="J500" s="42"/>
      <c r="K500" s="42"/>
      <c r="L500" s="42"/>
      <c r="M500" s="43"/>
      <c r="N500" s="44"/>
      <c r="O500" s="45"/>
      <c r="P500" s="46"/>
    </row>
    <row r="501" spans="1:16" ht="9.75" customHeight="1">
      <c r="A501" s="5"/>
      <c r="B501" s="40" t="s">
        <v>4</v>
      </c>
      <c r="C501" s="40">
        <v>6</v>
      </c>
      <c r="D501" s="41">
        <v>4</v>
      </c>
      <c r="E501" s="42">
        <v>3</v>
      </c>
      <c r="F501" s="42">
        <v>1</v>
      </c>
      <c r="G501" s="42">
        <v>1</v>
      </c>
      <c r="H501" s="42">
        <v>1</v>
      </c>
      <c r="I501" s="42">
        <v>1</v>
      </c>
      <c r="J501" s="42">
        <v>1</v>
      </c>
      <c r="K501" s="42">
        <v>1</v>
      </c>
      <c r="L501" s="42">
        <v>1</v>
      </c>
      <c r="M501" s="43">
        <v>2</v>
      </c>
      <c r="N501" s="44">
        <f>MIN(D501:M501)</f>
        <v>1</v>
      </c>
      <c r="O501" s="45">
        <f>C501-N501</f>
        <v>5</v>
      </c>
      <c r="P501" s="46">
        <f>O501/C501</f>
        <v>0.8333333333333334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21</v>
      </c>
      <c r="D502" s="49">
        <f t="shared" si="48"/>
        <v>8</v>
      </c>
      <c r="E502" s="50">
        <f t="shared" si="48"/>
        <v>5</v>
      </c>
      <c r="F502" s="50">
        <f t="shared" si="48"/>
        <v>1</v>
      </c>
      <c r="G502" s="50">
        <f t="shared" si="48"/>
        <v>1</v>
      </c>
      <c r="H502" s="50">
        <f t="shared" si="48"/>
        <v>2</v>
      </c>
      <c r="I502" s="50">
        <f t="shared" si="48"/>
        <v>3</v>
      </c>
      <c r="J502" s="50">
        <f t="shared" si="48"/>
        <v>2</v>
      </c>
      <c r="K502" s="50">
        <f t="shared" si="48"/>
        <v>3</v>
      </c>
      <c r="L502" s="50">
        <f t="shared" si="48"/>
        <v>6</v>
      </c>
      <c r="M502" s="51">
        <f t="shared" si="48"/>
        <v>5</v>
      </c>
      <c r="N502" s="52">
        <f>MIN(D502:M502)</f>
        <v>1</v>
      </c>
      <c r="O502" s="53">
        <f>C502-N502</f>
        <v>20</v>
      </c>
      <c r="P502" s="54">
        <f>O502/C502</f>
        <v>0.9523809523809523</v>
      </c>
    </row>
    <row r="503" spans="1:16" ht="9.75" customHeight="1">
      <c r="A503" s="39" t="s">
        <v>35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490</v>
      </c>
      <c r="C506" s="40"/>
      <c r="D506" s="41"/>
      <c r="E506" s="42"/>
      <c r="F506" s="42"/>
      <c r="G506" s="42"/>
      <c r="H506" s="42"/>
      <c r="I506" s="42"/>
      <c r="J506" s="42"/>
      <c r="K506" s="42"/>
      <c r="L506" s="42"/>
      <c r="M506" s="43"/>
      <c r="N506" s="44"/>
      <c r="O506" s="45"/>
      <c r="P506" s="46"/>
    </row>
    <row r="507" spans="1:16" ht="9.75" customHeight="1">
      <c r="A507" s="5"/>
      <c r="B507" s="40" t="s">
        <v>3</v>
      </c>
      <c r="C507" s="40">
        <v>3</v>
      </c>
      <c r="D507" s="41">
        <v>1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0</v>
      </c>
      <c r="K507" s="42">
        <v>1</v>
      </c>
      <c r="L507" s="42">
        <v>1</v>
      </c>
      <c r="M507" s="43">
        <v>1</v>
      </c>
      <c r="N507" s="44">
        <f>MIN(D507:M507)</f>
        <v>0</v>
      </c>
      <c r="O507" s="45">
        <f>C507-N507</f>
        <v>3</v>
      </c>
      <c r="P507" s="46">
        <f>O507/C507</f>
        <v>1</v>
      </c>
    </row>
    <row r="508" spans="1:16" ht="9.75" customHeight="1">
      <c r="A508" s="5"/>
      <c r="B508" s="40" t="s">
        <v>289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289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289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289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289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290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/>
      <c r="D514" s="41"/>
      <c r="E514" s="42"/>
      <c r="F514" s="42"/>
      <c r="G514" s="42"/>
      <c r="H514" s="42"/>
      <c r="I514" s="42"/>
      <c r="J514" s="42"/>
      <c r="K514" s="42"/>
      <c r="L514" s="42"/>
      <c r="M514" s="43"/>
      <c r="N514" s="44"/>
      <c r="O514" s="45"/>
      <c r="P514" s="46"/>
    </row>
    <row r="515" spans="1:16" ht="9.75" customHeight="1">
      <c r="A515" s="5"/>
      <c r="B515" s="40" t="s">
        <v>285</v>
      </c>
      <c r="C515" s="40"/>
      <c r="D515" s="41"/>
      <c r="E515" s="42"/>
      <c r="F515" s="42"/>
      <c r="G515" s="42"/>
      <c r="H515" s="42"/>
      <c r="I515" s="42"/>
      <c r="J515" s="42"/>
      <c r="K515" s="42"/>
      <c r="L515" s="42"/>
      <c r="M515" s="43"/>
      <c r="N515" s="44"/>
      <c r="O515" s="45"/>
      <c r="P515" s="46"/>
    </row>
    <row r="516" spans="1:16" ht="9.75" customHeight="1">
      <c r="A516" s="5"/>
      <c r="B516" s="40" t="s">
        <v>286</v>
      </c>
      <c r="C516" s="40">
        <v>2</v>
      </c>
      <c r="D516" s="41">
        <v>2</v>
      </c>
      <c r="E516" s="42">
        <v>1</v>
      </c>
      <c r="F516" s="42">
        <v>1</v>
      </c>
      <c r="G516" s="42">
        <v>1</v>
      </c>
      <c r="H516" s="42">
        <v>1</v>
      </c>
      <c r="I516" s="42">
        <v>1</v>
      </c>
      <c r="J516" s="42">
        <v>1</v>
      </c>
      <c r="K516" s="42">
        <v>1</v>
      </c>
      <c r="L516" s="42">
        <v>2</v>
      </c>
      <c r="M516" s="43">
        <v>2</v>
      </c>
      <c r="N516" s="44">
        <f>MIN(D516:M516)</f>
        <v>1</v>
      </c>
      <c r="O516" s="45">
        <f>C516-N516</f>
        <v>1</v>
      </c>
      <c r="P516" s="46">
        <f>O516/C516</f>
        <v>0.5</v>
      </c>
    </row>
    <row r="517" spans="1:16" ht="9.75" customHeight="1">
      <c r="A517" s="5"/>
      <c r="B517" s="40" t="s">
        <v>4</v>
      </c>
      <c r="C517" s="40"/>
      <c r="D517" s="41"/>
      <c r="E517" s="42"/>
      <c r="F517" s="42"/>
      <c r="G517" s="42"/>
      <c r="H517" s="42"/>
      <c r="I517" s="42"/>
      <c r="J517" s="42"/>
      <c r="K517" s="42"/>
      <c r="L517" s="42"/>
      <c r="M517" s="43"/>
      <c r="N517" s="44"/>
      <c r="O517" s="45"/>
      <c r="P517" s="46"/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5</v>
      </c>
      <c r="D518" s="49">
        <f t="shared" si="49"/>
        <v>3</v>
      </c>
      <c r="E518" s="50">
        <f t="shared" si="49"/>
        <v>2</v>
      </c>
      <c r="F518" s="50">
        <f t="shared" si="49"/>
        <v>2</v>
      </c>
      <c r="G518" s="50">
        <f t="shared" si="49"/>
        <v>2</v>
      </c>
      <c r="H518" s="50">
        <f t="shared" si="49"/>
        <v>2</v>
      </c>
      <c r="I518" s="50">
        <f t="shared" si="49"/>
        <v>2</v>
      </c>
      <c r="J518" s="50">
        <f t="shared" si="49"/>
        <v>1</v>
      </c>
      <c r="K518" s="50">
        <f t="shared" si="49"/>
        <v>2</v>
      </c>
      <c r="L518" s="50">
        <f t="shared" si="49"/>
        <v>3</v>
      </c>
      <c r="M518" s="51">
        <f t="shared" si="49"/>
        <v>3</v>
      </c>
      <c r="N518" s="52">
        <f>MIN(D518:M518)</f>
        <v>1</v>
      </c>
      <c r="O518" s="53">
        <f>C518-N518</f>
        <v>4</v>
      </c>
      <c r="P518" s="54">
        <f>O518/C518</f>
        <v>0.8</v>
      </c>
    </row>
    <row r="519" spans="1:16" ht="9.75" customHeight="1">
      <c r="A519" s="39" t="s">
        <v>36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490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/>
      <c r="D523" s="41"/>
      <c r="E523" s="42"/>
      <c r="F523" s="42"/>
      <c r="G523" s="42"/>
      <c r="H523" s="42"/>
      <c r="I523" s="42"/>
      <c r="J523" s="42"/>
      <c r="K523" s="42"/>
      <c r="L523" s="42"/>
      <c r="M523" s="43"/>
      <c r="N523" s="44"/>
      <c r="O523" s="45"/>
      <c r="P523" s="46"/>
    </row>
    <row r="524" spans="1:16" ht="9.75" customHeight="1">
      <c r="A524" s="5"/>
      <c r="B524" s="40" t="s">
        <v>289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289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289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289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289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290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285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286</v>
      </c>
      <c r="C532" s="40">
        <v>2</v>
      </c>
      <c r="D532" s="41">
        <v>2</v>
      </c>
      <c r="E532" s="42">
        <v>2</v>
      </c>
      <c r="F532" s="42">
        <v>2</v>
      </c>
      <c r="G532" s="42">
        <v>2</v>
      </c>
      <c r="H532" s="42">
        <v>2</v>
      </c>
      <c r="I532" s="42">
        <v>1</v>
      </c>
      <c r="J532" s="42">
        <v>1</v>
      </c>
      <c r="K532" s="42">
        <v>2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2</v>
      </c>
      <c r="D534" s="49">
        <f t="shared" si="50"/>
        <v>2</v>
      </c>
      <c r="E534" s="50">
        <f t="shared" si="50"/>
        <v>2</v>
      </c>
      <c r="F534" s="50">
        <f t="shared" si="50"/>
        <v>2</v>
      </c>
      <c r="G534" s="50">
        <f t="shared" si="50"/>
        <v>2</v>
      </c>
      <c r="H534" s="50">
        <f t="shared" si="50"/>
        <v>2</v>
      </c>
      <c r="I534" s="50">
        <f t="shared" si="50"/>
        <v>1</v>
      </c>
      <c r="J534" s="50">
        <f t="shared" si="50"/>
        <v>1</v>
      </c>
      <c r="K534" s="50">
        <f t="shared" si="50"/>
        <v>2</v>
      </c>
      <c r="L534" s="50">
        <f t="shared" si="50"/>
        <v>2</v>
      </c>
      <c r="M534" s="51">
        <f t="shared" si="50"/>
        <v>2</v>
      </c>
      <c r="N534" s="52">
        <f>MIN(D534:M534)</f>
        <v>1</v>
      </c>
      <c r="O534" s="53">
        <f>C534-N534</f>
        <v>1</v>
      </c>
      <c r="P534" s="54">
        <f>O534/C534</f>
        <v>0.5</v>
      </c>
    </row>
    <row r="535" spans="1:16" ht="9.75" customHeight="1">
      <c r="A535" s="39" t="s">
        <v>37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490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289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289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289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289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289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290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285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286</v>
      </c>
      <c r="C548" s="40">
        <v>4</v>
      </c>
      <c r="D548" s="41">
        <v>3</v>
      </c>
      <c r="E548" s="42">
        <v>3</v>
      </c>
      <c r="F548" s="42">
        <v>3</v>
      </c>
      <c r="G548" s="42">
        <v>3</v>
      </c>
      <c r="H548" s="42">
        <v>3</v>
      </c>
      <c r="I548" s="42">
        <v>2</v>
      </c>
      <c r="J548" s="42">
        <v>2</v>
      </c>
      <c r="K548" s="42">
        <v>3</v>
      </c>
      <c r="L548" s="42">
        <v>3</v>
      </c>
      <c r="M548" s="43">
        <v>3</v>
      </c>
      <c r="N548" s="44">
        <f>MIN(D548:M548)</f>
        <v>2</v>
      </c>
      <c r="O548" s="45">
        <f>C548-N548</f>
        <v>2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4</v>
      </c>
      <c r="D550" s="49">
        <f t="shared" si="51"/>
        <v>3</v>
      </c>
      <c r="E550" s="50">
        <f t="shared" si="51"/>
        <v>3</v>
      </c>
      <c r="F550" s="50">
        <f t="shared" si="51"/>
        <v>3</v>
      </c>
      <c r="G550" s="50">
        <f t="shared" si="51"/>
        <v>3</v>
      </c>
      <c r="H550" s="50">
        <f t="shared" si="51"/>
        <v>3</v>
      </c>
      <c r="I550" s="50">
        <f t="shared" si="51"/>
        <v>2</v>
      </c>
      <c r="J550" s="50">
        <f t="shared" si="51"/>
        <v>2</v>
      </c>
      <c r="K550" s="50">
        <f t="shared" si="51"/>
        <v>3</v>
      </c>
      <c r="L550" s="50">
        <f t="shared" si="51"/>
        <v>3</v>
      </c>
      <c r="M550" s="51">
        <f t="shared" si="51"/>
        <v>3</v>
      </c>
      <c r="N550" s="52">
        <f>MIN(D550:M550)</f>
        <v>2</v>
      </c>
      <c r="O550" s="53">
        <f>C550-N550</f>
        <v>2</v>
      </c>
      <c r="P550" s="54">
        <f>O550/C550</f>
        <v>0.5</v>
      </c>
    </row>
    <row r="551" spans="1:16" ht="9.75" customHeight="1">
      <c r="A551" s="39" t="s">
        <v>38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490</v>
      </c>
      <c r="C554" s="40">
        <v>81</v>
      </c>
      <c r="D554" s="41">
        <v>23</v>
      </c>
      <c r="E554" s="42">
        <v>8</v>
      </c>
      <c r="F554" s="42">
        <v>0</v>
      </c>
      <c r="G554" s="42">
        <v>5</v>
      </c>
      <c r="H554" s="42">
        <v>8</v>
      </c>
      <c r="I554" s="42">
        <v>3</v>
      </c>
      <c r="J554" s="42">
        <v>8</v>
      </c>
      <c r="K554" s="42">
        <v>11</v>
      </c>
      <c r="L554" s="42">
        <v>1</v>
      </c>
      <c r="M554" s="43">
        <v>2</v>
      </c>
      <c r="N554" s="44">
        <f>MIN(D554:M554)</f>
        <v>0</v>
      </c>
      <c r="O554" s="45">
        <f>C554-N554</f>
        <v>81</v>
      </c>
      <c r="P554" s="46">
        <f>O554/C554</f>
        <v>1</v>
      </c>
    </row>
    <row r="555" spans="1:16" ht="9.75" customHeight="1">
      <c r="A555" s="5"/>
      <c r="B555" s="40" t="s">
        <v>3</v>
      </c>
      <c r="C555" s="40">
        <v>2</v>
      </c>
      <c r="D555" s="41">
        <v>1</v>
      </c>
      <c r="E555" s="42">
        <v>1</v>
      </c>
      <c r="F555" s="42">
        <v>1</v>
      </c>
      <c r="G555" s="42">
        <v>1</v>
      </c>
      <c r="H555" s="42">
        <v>1</v>
      </c>
      <c r="I555" s="42">
        <v>1</v>
      </c>
      <c r="J555" s="42">
        <v>1</v>
      </c>
      <c r="K555" s="42">
        <v>1</v>
      </c>
      <c r="L555" s="42">
        <v>0</v>
      </c>
      <c r="M555" s="43">
        <v>1</v>
      </c>
      <c r="N555" s="44">
        <f>MIN(D555:M555)</f>
        <v>0</v>
      </c>
      <c r="O555" s="45">
        <f>C555-N555</f>
        <v>2</v>
      </c>
      <c r="P555" s="46">
        <f>O555/C555</f>
        <v>1</v>
      </c>
    </row>
    <row r="556" spans="1:16" ht="9.75" customHeight="1">
      <c r="A556" s="5"/>
      <c r="B556" s="40" t="s">
        <v>294</v>
      </c>
      <c r="C556" s="40">
        <v>50</v>
      </c>
      <c r="D556" s="41">
        <v>45</v>
      </c>
      <c r="E556" s="42">
        <v>41</v>
      </c>
      <c r="F556" s="42">
        <v>36</v>
      </c>
      <c r="G556" s="42">
        <v>36</v>
      </c>
      <c r="H556" s="42">
        <v>22</v>
      </c>
      <c r="I556" s="42">
        <v>19</v>
      </c>
      <c r="J556" s="42">
        <v>28</v>
      </c>
      <c r="K556" s="42">
        <v>35</v>
      </c>
      <c r="L556" s="42">
        <v>38</v>
      </c>
      <c r="M556" s="43">
        <v>41</v>
      </c>
      <c r="N556" s="44">
        <f>MIN(D556:M556)</f>
        <v>19</v>
      </c>
      <c r="O556" s="45">
        <f>C556-N556</f>
        <v>31</v>
      </c>
      <c r="P556" s="46">
        <f>O556/C556</f>
        <v>0.62</v>
      </c>
    </row>
    <row r="557" spans="1:16" ht="9.75" customHeight="1">
      <c r="A557" s="5"/>
      <c r="B557" s="40" t="s">
        <v>289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289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289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289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290</v>
      </c>
      <c r="C561" s="40">
        <f aca="true" t="shared" si="52" ref="C561:M561">SUM(C556:C560)</f>
        <v>50</v>
      </c>
      <c r="D561" s="41">
        <f t="shared" si="52"/>
        <v>45</v>
      </c>
      <c r="E561" s="42">
        <f t="shared" si="52"/>
        <v>41</v>
      </c>
      <c r="F561" s="42">
        <f t="shared" si="52"/>
        <v>36</v>
      </c>
      <c r="G561" s="42">
        <f t="shared" si="52"/>
        <v>36</v>
      </c>
      <c r="H561" s="42">
        <f t="shared" si="52"/>
        <v>22</v>
      </c>
      <c r="I561" s="42">
        <f t="shared" si="52"/>
        <v>19</v>
      </c>
      <c r="J561" s="42">
        <f t="shared" si="52"/>
        <v>28</v>
      </c>
      <c r="K561" s="42">
        <f t="shared" si="52"/>
        <v>35</v>
      </c>
      <c r="L561" s="42">
        <f t="shared" si="52"/>
        <v>38</v>
      </c>
      <c r="M561" s="43">
        <f t="shared" si="52"/>
        <v>41</v>
      </c>
      <c r="N561" s="44">
        <f>MIN(D561:M561)</f>
        <v>19</v>
      </c>
      <c r="O561" s="45">
        <f>C561-N561</f>
        <v>31</v>
      </c>
      <c r="P561" s="46">
        <f>O561/C561</f>
        <v>0.62</v>
      </c>
    </row>
    <row r="562" spans="1:16" ht="9.75" customHeight="1">
      <c r="A562" s="5"/>
      <c r="B562" s="40" t="s">
        <v>109</v>
      </c>
      <c r="C562" s="40">
        <v>10</v>
      </c>
      <c r="D562" s="41">
        <v>3</v>
      </c>
      <c r="E562" s="42">
        <v>2</v>
      </c>
      <c r="F562" s="42">
        <v>1</v>
      </c>
      <c r="G562" s="42">
        <v>1</v>
      </c>
      <c r="H562" s="42">
        <v>1</v>
      </c>
      <c r="I562" s="42">
        <v>0</v>
      </c>
      <c r="J562" s="42">
        <v>1</v>
      </c>
      <c r="K562" s="42">
        <v>3</v>
      </c>
      <c r="L562" s="42">
        <v>5</v>
      </c>
      <c r="M562" s="43">
        <v>6</v>
      </c>
      <c r="N562" s="44">
        <f>MIN(D562:M562)</f>
        <v>0</v>
      </c>
      <c r="O562" s="45">
        <f>C562-N562</f>
        <v>10</v>
      </c>
      <c r="P562" s="46">
        <f>O562/C562</f>
        <v>1</v>
      </c>
    </row>
    <row r="563" spans="1:16" ht="9.75" customHeight="1">
      <c r="A563" s="5"/>
      <c r="B563" s="40" t="s">
        <v>285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286</v>
      </c>
      <c r="C564" s="40"/>
      <c r="D564" s="41"/>
      <c r="E564" s="42"/>
      <c r="F564" s="42"/>
      <c r="G564" s="42"/>
      <c r="H564" s="42"/>
      <c r="I564" s="42"/>
      <c r="J564" s="42"/>
      <c r="K564" s="42"/>
      <c r="L564" s="42"/>
      <c r="M564" s="43"/>
      <c r="N564" s="44"/>
      <c r="O564" s="45"/>
      <c r="P564" s="46"/>
    </row>
    <row r="565" spans="1:16" ht="9.75" customHeight="1">
      <c r="A565" s="5"/>
      <c r="B565" s="40" t="s">
        <v>4</v>
      </c>
      <c r="C565" s="40">
        <v>2</v>
      </c>
      <c r="D565" s="41">
        <v>1</v>
      </c>
      <c r="E565" s="42">
        <v>1</v>
      </c>
      <c r="F565" s="42">
        <v>1</v>
      </c>
      <c r="G565" s="42">
        <v>1</v>
      </c>
      <c r="H565" s="42">
        <v>1</v>
      </c>
      <c r="I565" s="42">
        <v>1</v>
      </c>
      <c r="J565" s="42">
        <v>1</v>
      </c>
      <c r="K565" s="42">
        <v>1</v>
      </c>
      <c r="L565" s="42">
        <v>1</v>
      </c>
      <c r="M565" s="43">
        <v>1</v>
      </c>
      <c r="N565" s="44">
        <f>MIN(D565:M565)</f>
        <v>1</v>
      </c>
      <c r="O565" s="45">
        <f>C565-N565</f>
        <v>1</v>
      </c>
      <c r="P565" s="46">
        <f>O565/C565</f>
        <v>0.5</v>
      </c>
    </row>
    <row r="566" spans="1:16" ht="9.75" customHeight="1">
      <c r="A566" s="47"/>
      <c r="B566" s="48" t="s">
        <v>5</v>
      </c>
      <c r="C566" s="48">
        <f aca="true" t="shared" si="53" ref="C566:M566">SUM(C551:C555,C561:C565)</f>
        <v>145</v>
      </c>
      <c r="D566" s="49">
        <f t="shared" si="53"/>
        <v>73</v>
      </c>
      <c r="E566" s="50">
        <f t="shared" si="53"/>
        <v>53</v>
      </c>
      <c r="F566" s="50">
        <f t="shared" si="53"/>
        <v>39</v>
      </c>
      <c r="G566" s="50">
        <f t="shared" si="53"/>
        <v>44</v>
      </c>
      <c r="H566" s="50">
        <f t="shared" si="53"/>
        <v>33</v>
      </c>
      <c r="I566" s="50">
        <f t="shared" si="53"/>
        <v>24</v>
      </c>
      <c r="J566" s="50">
        <f t="shared" si="53"/>
        <v>39</v>
      </c>
      <c r="K566" s="50">
        <f t="shared" si="53"/>
        <v>51</v>
      </c>
      <c r="L566" s="50">
        <f t="shared" si="53"/>
        <v>45</v>
      </c>
      <c r="M566" s="51">
        <f t="shared" si="53"/>
        <v>51</v>
      </c>
      <c r="N566" s="52">
        <f>MIN(D566:M566)</f>
        <v>24</v>
      </c>
      <c r="O566" s="53">
        <f>C566-N566</f>
        <v>121</v>
      </c>
      <c r="P566" s="54">
        <f>O566/C566</f>
        <v>0.8344827586206897</v>
      </c>
    </row>
    <row r="567" spans="1:16" ht="9.75" customHeight="1">
      <c r="A567" s="39" t="s">
        <v>39</v>
      </c>
      <c r="B567" s="55" t="s">
        <v>0</v>
      </c>
      <c r="C567" s="55">
        <v>273</v>
      </c>
      <c r="D567" s="56">
        <v>221</v>
      </c>
      <c r="E567" s="57">
        <v>145</v>
      </c>
      <c r="F567" s="57">
        <v>74</v>
      </c>
      <c r="G567" s="57">
        <v>34</v>
      </c>
      <c r="H567" s="57">
        <v>16</v>
      </c>
      <c r="I567" s="57">
        <v>16</v>
      </c>
      <c r="J567" s="57">
        <v>22</v>
      </c>
      <c r="K567" s="57">
        <v>39</v>
      </c>
      <c r="L567" s="57">
        <v>64</v>
      </c>
      <c r="M567" s="58">
        <v>79</v>
      </c>
      <c r="N567" s="59">
        <f>MIN(D567:M567)</f>
        <v>16</v>
      </c>
      <c r="O567" s="60">
        <f>C567-N567</f>
        <v>257</v>
      </c>
      <c r="P567" s="61">
        <f>O567/C567</f>
        <v>0.9413919413919414</v>
      </c>
    </row>
    <row r="568" spans="1:16" ht="9.75" customHeight="1">
      <c r="A568" s="5"/>
      <c r="B568" s="40" t="s">
        <v>1</v>
      </c>
      <c r="C568" s="40">
        <v>245</v>
      </c>
      <c r="D568" s="41">
        <v>90</v>
      </c>
      <c r="E568" s="42">
        <v>7</v>
      </c>
      <c r="F568" s="42">
        <v>0</v>
      </c>
      <c r="G568" s="42">
        <v>0</v>
      </c>
      <c r="H568" s="42">
        <v>1</v>
      </c>
      <c r="I568" s="42">
        <v>2</v>
      </c>
      <c r="J568" s="42">
        <v>2</v>
      </c>
      <c r="K568" s="42">
        <v>8</v>
      </c>
      <c r="L568" s="42">
        <v>31</v>
      </c>
      <c r="M568" s="43">
        <v>67</v>
      </c>
      <c r="N568" s="44">
        <f>MIN(D568:M568)</f>
        <v>0</v>
      </c>
      <c r="O568" s="45">
        <f>C568-N568</f>
        <v>245</v>
      </c>
      <c r="P568" s="46">
        <f>O568/C568</f>
        <v>1</v>
      </c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490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>
        <v>4</v>
      </c>
      <c r="D571" s="41">
        <v>4</v>
      </c>
      <c r="E571" s="42">
        <v>4</v>
      </c>
      <c r="F571" s="42">
        <v>3</v>
      </c>
      <c r="G571" s="42">
        <v>2</v>
      </c>
      <c r="H571" s="42">
        <v>2</v>
      </c>
      <c r="I571" s="42">
        <v>2</v>
      </c>
      <c r="J571" s="42">
        <v>2</v>
      </c>
      <c r="K571" s="42">
        <v>2</v>
      </c>
      <c r="L571" s="42">
        <v>3</v>
      </c>
      <c r="M571" s="43">
        <v>3</v>
      </c>
      <c r="N571" s="44">
        <f>MIN(D571:M571)</f>
        <v>2</v>
      </c>
      <c r="O571" s="45">
        <f>C571-N571</f>
        <v>2</v>
      </c>
      <c r="P571" s="46">
        <f>O571/C571</f>
        <v>0.5</v>
      </c>
    </row>
    <row r="572" spans="1:16" ht="9.75" customHeight="1">
      <c r="A572" s="5"/>
      <c r="B572" s="40" t="s">
        <v>295</v>
      </c>
      <c r="C572" s="40">
        <v>4</v>
      </c>
      <c r="D572" s="41">
        <v>4</v>
      </c>
      <c r="E572" s="42">
        <v>4</v>
      </c>
      <c r="F572" s="42">
        <v>4</v>
      </c>
      <c r="G572" s="42">
        <v>4</v>
      </c>
      <c r="H572" s="42">
        <v>4</v>
      </c>
      <c r="I572" s="42">
        <v>4</v>
      </c>
      <c r="J572" s="42">
        <v>3</v>
      </c>
      <c r="K572" s="42">
        <v>4</v>
      </c>
      <c r="L572" s="42">
        <v>4</v>
      </c>
      <c r="M572" s="43">
        <v>4</v>
      </c>
      <c r="N572" s="44">
        <f>MIN(D572:M572)</f>
        <v>3</v>
      </c>
      <c r="O572" s="45">
        <f>C572-N572</f>
        <v>1</v>
      </c>
      <c r="P572" s="46">
        <f>O572/C572</f>
        <v>0.25</v>
      </c>
    </row>
    <row r="573" spans="1:16" ht="9.75" customHeight="1">
      <c r="A573" s="5"/>
      <c r="B573" s="40" t="s">
        <v>296</v>
      </c>
      <c r="C573" s="40">
        <v>8</v>
      </c>
      <c r="D573" s="41">
        <v>7</v>
      </c>
      <c r="E573" s="42">
        <v>7</v>
      </c>
      <c r="F573" s="42">
        <v>6</v>
      </c>
      <c r="G573" s="42">
        <v>5</v>
      </c>
      <c r="H573" s="42">
        <v>5</v>
      </c>
      <c r="I573" s="42">
        <v>4</v>
      </c>
      <c r="J573" s="42">
        <v>4</v>
      </c>
      <c r="K573" s="42">
        <v>4</v>
      </c>
      <c r="L573" s="42">
        <v>3</v>
      </c>
      <c r="M573" s="43">
        <v>5</v>
      </c>
      <c r="N573" s="44">
        <f>MIN(D573:M573)</f>
        <v>3</v>
      </c>
      <c r="O573" s="45">
        <f>C573-N573</f>
        <v>5</v>
      </c>
      <c r="P573" s="46">
        <f>O573/C573</f>
        <v>0.625</v>
      </c>
    </row>
    <row r="574" spans="1:16" ht="9.75" customHeight="1">
      <c r="A574" s="5"/>
      <c r="B574" s="40" t="s">
        <v>289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289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289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290</v>
      </c>
      <c r="C577" s="40">
        <f aca="true" t="shared" si="54" ref="C577:M577">SUM(C572:C576)</f>
        <v>12</v>
      </c>
      <c r="D577" s="41">
        <f t="shared" si="54"/>
        <v>11</v>
      </c>
      <c r="E577" s="42">
        <f t="shared" si="54"/>
        <v>11</v>
      </c>
      <c r="F577" s="42">
        <f t="shared" si="54"/>
        <v>10</v>
      </c>
      <c r="G577" s="42">
        <f t="shared" si="54"/>
        <v>9</v>
      </c>
      <c r="H577" s="42">
        <f t="shared" si="54"/>
        <v>9</v>
      </c>
      <c r="I577" s="42">
        <f t="shared" si="54"/>
        <v>8</v>
      </c>
      <c r="J577" s="42">
        <f t="shared" si="54"/>
        <v>7</v>
      </c>
      <c r="K577" s="42">
        <f t="shared" si="54"/>
        <v>8</v>
      </c>
      <c r="L577" s="42">
        <f t="shared" si="54"/>
        <v>7</v>
      </c>
      <c r="M577" s="43">
        <f t="shared" si="54"/>
        <v>9</v>
      </c>
      <c r="N577" s="44">
        <f>MIN(D577:M577)</f>
        <v>7</v>
      </c>
      <c r="O577" s="45">
        <f>C577-N577</f>
        <v>5</v>
      </c>
      <c r="P577" s="46">
        <f>O577/C577</f>
        <v>0.4166666666666667</v>
      </c>
    </row>
    <row r="578" spans="1:16" ht="9.75" customHeight="1">
      <c r="A578" s="5"/>
      <c r="B578" s="40" t="s">
        <v>109</v>
      </c>
      <c r="C578" s="40">
        <v>3</v>
      </c>
      <c r="D578" s="41">
        <v>1</v>
      </c>
      <c r="E578" s="42">
        <v>1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>
        <v>1</v>
      </c>
      <c r="L578" s="42">
        <v>3</v>
      </c>
      <c r="M578" s="43">
        <v>2</v>
      </c>
      <c r="N578" s="44">
        <f>MIN(D578:M578)</f>
        <v>0</v>
      </c>
      <c r="O578" s="45">
        <f>C578-N578</f>
        <v>3</v>
      </c>
      <c r="P578" s="46">
        <f>O578/C578</f>
        <v>1</v>
      </c>
    </row>
    <row r="579" spans="1:16" ht="9.75" customHeight="1">
      <c r="A579" s="5"/>
      <c r="B579" s="40" t="s">
        <v>285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286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5" ref="C582:M582">SUM(C567:C571,C577:C581)</f>
        <v>537</v>
      </c>
      <c r="D582" s="49">
        <f t="shared" si="55"/>
        <v>327</v>
      </c>
      <c r="E582" s="50">
        <f t="shared" si="55"/>
        <v>168</v>
      </c>
      <c r="F582" s="50">
        <f t="shared" si="55"/>
        <v>87</v>
      </c>
      <c r="G582" s="50">
        <f t="shared" si="55"/>
        <v>45</v>
      </c>
      <c r="H582" s="50">
        <f t="shared" si="55"/>
        <v>28</v>
      </c>
      <c r="I582" s="50">
        <f t="shared" si="55"/>
        <v>28</v>
      </c>
      <c r="J582" s="50">
        <f t="shared" si="55"/>
        <v>33</v>
      </c>
      <c r="K582" s="50">
        <f t="shared" si="55"/>
        <v>58</v>
      </c>
      <c r="L582" s="50">
        <f t="shared" si="55"/>
        <v>108</v>
      </c>
      <c r="M582" s="51">
        <f t="shared" si="55"/>
        <v>160</v>
      </c>
      <c r="N582" s="52">
        <f>MIN(D582:M582)</f>
        <v>28</v>
      </c>
      <c r="O582" s="53">
        <f>C582-N582</f>
        <v>509</v>
      </c>
      <c r="P582" s="54">
        <f>O582/C582</f>
        <v>0.9478584729981379</v>
      </c>
    </row>
    <row r="583" spans="1:16" ht="9.75" customHeight="1">
      <c r="A583" s="39" t="s">
        <v>40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>
        <v>37</v>
      </c>
      <c r="D584" s="41">
        <v>25</v>
      </c>
      <c r="E584" s="42">
        <v>18</v>
      </c>
      <c r="F584" s="42">
        <v>2</v>
      </c>
      <c r="G584" s="42">
        <v>0</v>
      </c>
      <c r="H584" s="42">
        <v>0</v>
      </c>
      <c r="I584" s="42">
        <v>1</v>
      </c>
      <c r="J584" s="42">
        <v>2</v>
      </c>
      <c r="K584" s="42">
        <v>7</v>
      </c>
      <c r="L584" s="42">
        <v>12</v>
      </c>
      <c r="M584" s="43">
        <v>15</v>
      </c>
      <c r="N584" s="44">
        <f>MIN(D584:M584)</f>
        <v>0</v>
      </c>
      <c r="O584" s="45">
        <f>C584-N584</f>
        <v>37</v>
      </c>
      <c r="P584" s="46">
        <f>O584/C584</f>
        <v>1</v>
      </c>
    </row>
    <row r="585" spans="1:16" ht="9.75" customHeight="1">
      <c r="A585" s="5"/>
      <c r="B585" s="40" t="s">
        <v>2</v>
      </c>
      <c r="C585" s="40">
        <v>472</v>
      </c>
      <c r="D585" s="41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1</v>
      </c>
      <c r="J585" s="42">
        <v>5</v>
      </c>
      <c r="K585" s="42">
        <v>5</v>
      </c>
      <c r="L585" s="42">
        <v>5</v>
      </c>
      <c r="M585" s="43">
        <v>16</v>
      </c>
      <c r="N585" s="44">
        <f>MIN(D585:M585)</f>
        <v>0</v>
      </c>
      <c r="O585" s="45">
        <f>C585-N585</f>
        <v>472</v>
      </c>
      <c r="P585" s="46">
        <f>O585/C585</f>
        <v>1</v>
      </c>
    </row>
    <row r="586" spans="1:16" ht="9.75" customHeight="1">
      <c r="A586" s="5"/>
      <c r="B586" s="40" t="s">
        <v>490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/>
      <c r="D587" s="41"/>
      <c r="E587" s="42"/>
      <c r="F587" s="42"/>
      <c r="G587" s="42"/>
      <c r="H587" s="42"/>
      <c r="I587" s="42"/>
      <c r="J587" s="42"/>
      <c r="K587" s="42"/>
      <c r="L587" s="42"/>
      <c r="M587" s="43"/>
      <c r="N587" s="44"/>
      <c r="O587" s="45"/>
      <c r="P587" s="46"/>
    </row>
    <row r="588" spans="1:16" ht="9.75" customHeight="1">
      <c r="A588" s="5"/>
      <c r="B588" s="40" t="s">
        <v>374</v>
      </c>
      <c r="C588" s="40">
        <v>1</v>
      </c>
      <c r="D588" s="41">
        <v>0</v>
      </c>
      <c r="E588" s="42">
        <v>1</v>
      </c>
      <c r="F588" s="42">
        <v>0</v>
      </c>
      <c r="G588" s="42">
        <v>0</v>
      </c>
      <c r="H588" s="42">
        <v>0</v>
      </c>
      <c r="I588" s="42">
        <v>1</v>
      </c>
      <c r="J588" s="42">
        <v>1</v>
      </c>
      <c r="K588" s="42">
        <v>0</v>
      </c>
      <c r="L588" s="42">
        <v>1</v>
      </c>
      <c r="M588" s="43">
        <v>1</v>
      </c>
      <c r="N588" s="44">
        <f>MIN(D588:M588)</f>
        <v>0</v>
      </c>
      <c r="O588" s="45">
        <f>C588-N588</f>
        <v>1</v>
      </c>
      <c r="P588" s="46">
        <f>O588/C588</f>
        <v>1</v>
      </c>
    </row>
    <row r="589" spans="1:16" ht="9.75" customHeight="1">
      <c r="A589" s="5"/>
      <c r="B589" s="40" t="s">
        <v>292</v>
      </c>
      <c r="C589" s="40">
        <v>29</v>
      </c>
      <c r="D589" s="41">
        <v>17</v>
      </c>
      <c r="E589" s="42">
        <v>6</v>
      </c>
      <c r="F589" s="42">
        <v>1</v>
      </c>
      <c r="G589" s="42">
        <v>1</v>
      </c>
      <c r="H589" s="42">
        <v>1</v>
      </c>
      <c r="I589" s="42">
        <v>1</v>
      </c>
      <c r="J589" s="42">
        <v>1</v>
      </c>
      <c r="K589" s="42">
        <v>3</v>
      </c>
      <c r="L589" s="42">
        <v>6</v>
      </c>
      <c r="M589" s="43">
        <v>9</v>
      </c>
      <c r="N589" s="44">
        <f>MIN(D589:M589)</f>
        <v>1</v>
      </c>
      <c r="O589" s="45">
        <f>C589-N589</f>
        <v>28</v>
      </c>
      <c r="P589" s="46">
        <f>O589/C589</f>
        <v>0.9655172413793104</v>
      </c>
    </row>
    <row r="590" spans="1:16" ht="9.75" customHeight="1">
      <c r="A590" s="5"/>
      <c r="B590" s="40" t="s">
        <v>289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289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289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290</v>
      </c>
      <c r="C593" s="40">
        <f aca="true" t="shared" si="56" ref="C593:M593">SUM(C588:C592)</f>
        <v>30</v>
      </c>
      <c r="D593" s="41">
        <f t="shared" si="56"/>
        <v>17</v>
      </c>
      <c r="E593" s="42">
        <f t="shared" si="56"/>
        <v>7</v>
      </c>
      <c r="F593" s="42">
        <f t="shared" si="56"/>
        <v>1</v>
      </c>
      <c r="G593" s="42">
        <f t="shared" si="56"/>
        <v>1</v>
      </c>
      <c r="H593" s="42">
        <f t="shared" si="56"/>
        <v>1</v>
      </c>
      <c r="I593" s="42">
        <f t="shared" si="56"/>
        <v>2</v>
      </c>
      <c r="J593" s="42">
        <f t="shared" si="56"/>
        <v>2</v>
      </c>
      <c r="K593" s="42">
        <f t="shared" si="56"/>
        <v>3</v>
      </c>
      <c r="L593" s="42">
        <f t="shared" si="56"/>
        <v>7</v>
      </c>
      <c r="M593" s="43">
        <f t="shared" si="56"/>
        <v>10</v>
      </c>
      <c r="N593" s="44">
        <f>MIN(D593:M593)</f>
        <v>1</v>
      </c>
      <c r="O593" s="45">
        <f>C593-N593</f>
        <v>29</v>
      </c>
      <c r="P593" s="46">
        <f>O593/C593</f>
        <v>0.9666666666666667</v>
      </c>
    </row>
    <row r="594" spans="1:16" ht="9.75" customHeight="1">
      <c r="A594" s="5"/>
      <c r="B594" s="40" t="s">
        <v>109</v>
      </c>
      <c r="C594" s="40">
        <v>4</v>
      </c>
      <c r="D594" s="41">
        <v>3</v>
      </c>
      <c r="E594" s="42">
        <v>2</v>
      </c>
      <c r="F594" s="42">
        <v>1</v>
      </c>
      <c r="G594" s="42">
        <v>1</v>
      </c>
      <c r="H594" s="42">
        <v>1</v>
      </c>
      <c r="I594" s="42">
        <v>0</v>
      </c>
      <c r="J594" s="42">
        <v>0</v>
      </c>
      <c r="K594" s="42">
        <v>1</v>
      </c>
      <c r="L594" s="42">
        <v>2</v>
      </c>
      <c r="M594" s="43">
        <v>2</v>
      </c>
      <c r="N594" s="44">
        <f>MIN(D594:M594)</f>
        <v>0</v>
      </c>
      <c r="O594" s="45">
        <f>C594-N594</f>
        <v>4</v>
      </c>
      <c r="P594" s="46">
        <f>O594/C594</f>
        <v>1</v>
      </c>
    </row>
    <row r="595" spans="1:16" ht="9.75" customHeight="1">
      <c r="A595" s="5"/>
      <c r="B595" s="40" t="s">
        <v>285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286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7" ref="C598:M598">SUM(C583:C587,C593:C597)</f>
        <v>543</v>
      </c>
      <c r="D598" s="49">
        <f t="shared" si="57"/>
        <v>45</v>
      </c>
      <c r="E598" s="50">
        <f t="shared" si="57"/>
        <v>27</v>
      </c>
      <c r="F598" s="50">
        <f t="shared" si="57"/>
        <v>4</v>
      </c>
      <c r="G598" s="50">
        <f t="shared" si="57"/>
        <v>2</v>
      </c>
      <c r="H598" s="50">
        <f t="shared" si="57"/>
        <v>2</v>
      </c>
      <c r="I598" s="50">
        <f t="shared" si="57"/>
        <v>4</v>
      </c>
      <c r="J598" s="50">
        <f t="shared" si="57"/>
        <v>9</v>
      </c>
      <c r="K598" s="50">
        <f t="shared" si="57"/>
        <v>16</v>
      </c>
      <c r="L598" s="50">
        <f t="shared" si="57"/>
        <v>26</v>
      </c>
      <c r="M598" s="51">
        <f t="shared" si="57"/>
        <v>43</v>
      </c>
      <c r="N598" s="52">
        <f>MIN(D598:M598)</f>
        <v>2</v>
      </c>
      <c r="O598" s="53">
        <f>C598-N598</f>
        <v>541</v>
      </c>
      <c r="P598" s="54">
        <f>O598/C598</f>
        <v>0.996316758747698</v>
      </c>
    </row>
    <row r="599" spans="1:16" ht="9.75" customHeight="1">
      <c r="A599" s="39" t="s">
        <v>41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/>
      <c r="D600" s="41"/>
      <c r="E600" s="42"/>
      <c r="F600" s="42"/>
      <c r="G600" s="42"/>
      <c r="H600" s="42"/>
      <c r="I600" s="42"/>
      <c r="J600" s="42"/>
      <c r="K600" s="42"/>
      <c r="L600" s="42"/>
      <c r="M600" s="43"/>
      <c r="N600" s="44"/>
      <c r="O600" s="45"/>
      <c r="P600" s="46"/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490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289</v>
      </c>
      <c r="C604" s="40"/>
      <c r="D604" s="41"/>
      <c r="E604" s="42"/>
      <c r="F604" s="42"/>
      <c r="G604" s="42"/>
      <c r="H604" s="42"/>
      <c r="I604" s="42"/>
      <c r="J604" s="42"/>
      <c r="K604" s="42"/>
      <c r="L604" s="42"/>
      <c r="M604" s="43"/>
      <c r="N604" s="44"/>
      <c r="O604" s="45"/>
      <c r="P604" s="46"/>
    </row>
    <row r="605" spans="1:16" ht="9.75" customHeight="1">
      <c r="A605" s="5"/>
      <c r="B605" s="40" t="s">
        <v>289</v>
      </c>
      <c r="C605" s="40"/>
      <c r="D605" s="41"/>
      <c r="E605" s="42"/>
      <c r="F605" s="42"/>
      <c r="G605" s="42"/>
      <c r="H605" s="42"/>
      <c r="I605" s="42"/>
      <c r="J605" s="42"/>
      <c r="K605" s="42"/>
      <c r="L605" s="42"/>
      <c r="M605" s="43"/>
      <c r="N605" s="44"/>
      <c r="O605" s="45"/>
      <c r="P605" s="46"/>
    </row>
    <row r="606" spans="1:16" ht="9.75" customHeight="1">
      <c r="A606" s="5"/>
      <c r="B606" s="40" t="s">
        <v>289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289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289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290</v>
      </c>
      <c r="C609" s="40"/>
      <c r="D609" s="41"/>
      <c r="E609" s="42"/>
      <c r="F609" s="42"/>
      <c r="G609" s="42"/>
      <c r="H609" s="42"/>
      <c r="I609" s="42"/>
      <c r="J609" s="42"/>
      <c r="K609" s="42"/>
      <c r="L609" s="42"/>
      <c r="M609" s="43"/>
      <c r="N609" s="44"/>
      <c r="O609" s="45"/>
      <c r="P609" s="46"/>
    </row>
    <row r="610" spans="1:16" ht="9.75" customHeight="1">
      <c r="A610" s="5"/>
      <c r="B610" s="40" t="s">
        <v>109</v>
      </c>
      <c r="C610" s="40"/>
      <c r="D610" s="41"/>
      <c r="E610" s="42"/>
      <c r="F610" s="42"/>
      <c r="G610" s="42"/>
      <c r="H610" s="42"/>
      <c r="I610" s="42"/>
      <c r="J610" s="42"/>
      <c r="K610" s="42"/>
      <c r="L610" s="42"/>
      <c r="M610" s="43"/>
      <c r="N610" s="44"/>
      <c r="O610" s="45"/>
      <c r="P610" s="46"/>
    </row>
    <row r="611" spans="1:16" ht="9.75" customHeight="1">
      <c r="A611" s="5"/>
      <c r="B611" s="40" t="s">
        <v>285</v>
      </c>
      <c r="C611" s="40">
        <v>2</v>
      </c>
      <c r="D611" s="41">
        <v>1</v>
      </c>
      <c r="E611" s="42">
        <v>1</v>
      </c>
      <c r="F611" s="42">
        <v>0</v>
      </c>
      <c r="G611" s="42">
        <v>1</v>
      </c>
      <c r="H611" s="42">
        <v>1</v>
      </c>
      <c r="I611" s="42">
        <v>1</v>
      </c>
      <c r="J611" s="42">
        <v>1</v>
      </c>
      <c r="K611" s="42">
        <v>1</v>
      </c>
      <c r="L611" s="42">
        <v>1</v>
      </c>
      <c r="M611" s="43">
        <v>1</v>
      </c>
      <c r="N611" s="44">
        <f aca="true" t="shared" si="58" ref="N611:N616">MIN(D611:M611)</f>
        <v>0</v>
      </c>
      <c r="O611" s="45">
        <f aca="true" t="shared" si="59" ref="O611:O616">C611-N611</f>
        <v>2</v>
      </c>
      <c r="P611" s="46">
        <f aca="true" t="shared" si="60" ref="P611:P616">O611/C611</f>
        <v>1</v>
      </c>
    </row>
    <row r="612" spans="1:16" ht="9.75" customHeight="1">
      <c r="A612" s="5"/>
      <c r="B612" s="40" t="s">
        <v>286</v>
      </c>
      <c r="C612" s="40">
        <v>2</v>
      </c>
      <c r="D612" s="41">
        <v>0</v>
      </c>
      <c r="E612" s="42">
        <v>0</v>
      </c>
      <c r="F612" s="42">
        <v>1</v>
      </c>
      <c r="G612" s="42">
        <v>0</v>
      </c>
      <c r="H612" s="42">
        <v>1</v>
      </c>
      <c r="I612" s="42">
        <v>0</v>
      </c>
      <c r="J612" s="42">
        <v>0</v>
      </c>
      <c r="K612" s="42">
        <v>1</v>
      </c>
      <c r="L612" s="42">
        <v>0</v>
      </c>
      <c r="M612" s="43">
        <v>1</v>
      </c>
      <c r="N612" s="44">
        <f t="shared" si="58"/>
        <v>0</v>
      </c>
      <c r="O612" s="45">
        <f t="shared" si="59"/>
        <v>2</v>
      </c>
      <c r="P612" s="46">
        <f t="shared" si="60"/>
        <v>1</v>
      </c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61" ref="C614:M614">SUM(C599:C603,C609:C613)</f>
        <v>4</v>
      </c>
      <c r="D614" s="49">
        <f t="shared" si="61"/>
        <v>1</v>
      </c>
      <c r="E614" s="50">
        <f t="shared" si="61"/>
        <v>1</v>
      </c>
      <c r="F614" s="50">
        <f t="shared" si="61"/>
        <v>1</v>
      </c>
      <c r="G614" s="50">
        <f t="shared" si="61"/>
        <v>1</v>
      </c>
      <c r="H614" s="50">
        <f t="shared" si="61"/>
        <v>2</v>
      </c>
      <c r="I614" s="50">
        <f t="shared" si="61"/>
        <v>1</v>
      </c>
      <c r="J614" s="50">
        <f t="shared" si="61"/>
        <v>1</v>
      </c>
      <c r="K614" s="50">
        <f t="shared" si="61"/>
        <v>2</v>
      </c>
      <c r="L614" s="50">
        <f t="shared" si="61"/>
        <v>1</v>
      </c>
      <c r="M614" s="51">
        <f t="shared" si="61"/>
        <v>2</v>
      </c>
      <c r="N614" s="52">
        <f t="shared" si="58"/>
        <v>1</v>
      </c>
      <c r="O614" s="53">
        <f t="shared" si="59"/>
        <v>3</v>
      </c>
      <c r="P614" s="54">
        <f t="shared" si="60"/>
        <v>0.75</v>
      </c>
    </row>
    <row r="615" spans="1:16" ht="9.75" customHeight="1">
      <c r="A615" s="39" t="s">
        <v>42</v>
      </c>
      <c r="B615" s="55" t="s">
        <v>0</v>
      </c>
      <c r="C615" s="55">
        <v>35</v>
      </c>
      <c r="D615" s="56">
        <v>29</v>
      </c>
      <c r="E615" s="57">
        <v>21</v>
      </c>
      <c r="F615" s="57">
        <v>13</v>
      </c>
      <c r="G615" s="57">
        <v>4</v>
      </c>
      <c r="H615" s="57">
        <v>4</v>
      </c>
      <c r="I615" s="57">
        <v>6</v>
      </c>
      <c r="J615" s="57">
        <v>6</v>
      </c>
      <c r="K615" s="57">
        <v>8</v>
      </c>
      <c r="L615" s="57">
        <v>11</v>
      </c>
      <c r="M615" s="58">
        <v>15</v>
      </c>
      <c r="N615" s="59">
        <f t="shared" si="58"/>
        <v>4</v>
      </c>
      <c r="O615" s="60">
        <f t="shared" si="59"/>
        <v>31</v>
      </c>
      <c r="P615" s="61">
        <f t="shared" si="60"/>
        <v>0.8857142857142857</v>
      </c>
    </row>
    <row r="616" spans="1:16" ht="9.75" customHeight="1">
      <c r="A616" s="5"/>
      <c r="B616" s="40" t="s">
        <v>1</v>
      </c>
      <c r="C616" s="40">
        <v>74</v>
      </c>
      <c r="D616" s="41">
        <v>58</v>
      </c>
      <c r="E616" s="42">
        <v>32</v>
      </c>
      <c r="F616" s="42">
        <v>3</v>
      </c>
      <c r="G616" s="42">
        <v>0</v>
      </c>
      <c r="H616" s="42">
        <v>0</v>
      </c>
      <c r="I616" s="42">
        <v>0</v>
      </c>
      <c r="J616" s="42">
        <v>3</v>
      </c>
      <c r="K616" s="42">
        <v>4</v>
      </c>
      <c r="L616" s="42">
        <v>7</v>
      </c>
      <c r="M616" s="43">
        <v>18</v>
      </c>
      <c r="N616" s="44">
        <f t="shared" si="58"/>
        <v>0</v>
      </c>
      <c r="O616" s="45">
        <f t="shared" si="59"/>
        <v>74</v>
      </c>
      <c r="P616" s="46">
        <f t="shared" si="60"/>
        <v>1</v>
      </c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490</v>
      </c>
      <c r="C618" s="40">
        <v>4</v>
      </c>
      <c r="D618" s="41">
        <v>2</v>
      </c>
      <c r="E618" s="42">
        <v>0</v>
      </c>
      <c r="F618" s="42">
        <v>0</v>
      </c>
      <c r="G618" s="42">
        <v>0</v>
      </c>
      <c r="H618" s="42">
        <v>1</v>
      </c>
      <c r="I618" s="42">
        <v>0</v>
      </c>
      <c r="J618" s="42">
        <v>0</v>
      </c>
      <c r="K618" s="42">
        <v>1</v>
      </c>
      <c r="L618" s="42">
        <v>0</v>
      </c>
      <c r="M618" s="43">
        <v>0</v>
      </c>
      <c r="N618" s="44">
        <f>MIN(D618:M618)</f>
        <v>0</v>
      </c>
      <c r="O618" s="45">
        <f>C618-N618</f>
        <v>4</v>
      </c>
      <c r="P618" s="46">
        <f>O618/C618</f>
        <v>1</v>
      </c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289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289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289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289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289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290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>
        <v>5</v>
      </c>
      <c r="D626" s="41">
        <v>4</v>
      </c>
      <c r="E626" s="42">
        <v>3</v>
      </c>
      <c r="F626" s="42">
        <v>3</v>
      </c>
      <c r="G626" s="42">
        <v>2</v>
      </c>
      <c r="H626" s="42">
        <v>2</v>
      </c>
      <c r="I626" s="42">
        <v>2</v>
      </c>
      <c r="J626" s="42">
        <v>2</v>
      </c>
      <c r="K626" s="42">
        <v>3</v>
      </c>
      <c r="L626" s="42">
        <v>5</v>
      </c>
      <c r="M626" s="43">
        <v>4</v>
      </c>
      <c r="N626" s="44">
        <f>MIN(D626:M626)</f>
        <v>2</v>
      </c>
      <c r="O626" s="45">
        <f>C626-N626</f>
        <v>3</v>
      </c>
      <c r="P626" s="46">
        <f>O626/C626</f>
        <v>0.6</v>
      </c>
    </row>
    <row r="627" spans="1:16" ht="9.75" customHeight="1">
      <c r="A627" s="5"/>
      <c r="B627" s="40" t="s">
        <v>285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286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118</v>
      </c>
      <c r="D630" s="49">
        <f t="shared" si="62"/>
        <v>93</v>
      </c>
      <c r="E630" s="50">
        <f t="shared" si="62"/>
        <v>56</v>
      </c>
      <c r="F630" s="50">
        <f t="shared" si="62"/>
        <v>19</v>
      </c>
      <c r="G630" s="50">
        <f t="shared" si="62"/>
        <v>6</v>
      </c>
      <c r="H630" s="50">
        <f t="shared" si="62"/>
        <v>7</v>
      </c>
      <c r="I630" s="50">
        <f t="shared" si="62"/>
        <v>8</v>
      </c>
      <c r="J630" s="50">
        <f t="shared" si="62"/>
        <v>11</v>
      </c>
      <c r="K630" s="50">
        <f t="shared" si="62"/>
        <v>16</v>
      </c>
      <c r="L630" s="50">
        <f t="shared" si="62"/>
        <v>23</v>
      </c>
      <c r="M630" s="51">
        <f t="shared" si="62"/>
        <v>37</v>
      </c>
      <c r="N630" s="52">
        <f>MIN(D630:M630)</f>
        <v>6</v>
      </c>
      <c r="O630" s="53">
        <f>C630-N630</f>
        <v>112</v>
      </c>
      <c r="P630" s="54">
        <f>O630/C630</f>
        <v>0.9491525423728814</v>
      </c>
    </row>
    <row r="631" spans="1:16" ht="9.75" customHeight="1">
      <c r="A631" s="39" t="s">
        <v>43</v>
      </c>
      <c r="B631" s="55" t="s">
        <v>0</v>
      </c>
      <c r="C631" s="55">
        <v>32</v>
      </c>
      <c r="D631" s="56">
        <v>25</v>
      </c>
      <c r="E631" s="57">
        <v>17</v>
      </c>
      <c r="F631" s="57">
        <v>6</v>
      </c>
      <c r="G631" s="57">
        <v>2</v>
      </c>
      <c r="H631" s="57">
        <v>5</v>
      </c>
      <c r="I631" s="57">
        <v>6</v>
      </c>
      <c r="J631" s="57">
        <v>5</v>
      </c>
      <c r="K631" s="57">
        <v>10</v>
      </c>
      <c r="L631" s="57">
        <v>21</v>
      </c>
      <c r="M631" s="58">
        <v>22</v>
      </c>
      <c r="N631" s="59">
        <f>MIN(D631:M631)</f>
        <v>2</v>
      </c>
      <c r="O631" s="60">
        <f>C631-N631</f>
        <v>30</v>
      </c>
      <c r="P631" s="61">
        <f>O631/C631</f>
        <v>0.9375</v>
      </c>
    </row>
    <row r="632" spans="1:16" ht="9.75" customHeight="1">
      <c r="A632" s="5"/>
      <c r="B632" s="40" t="s">
        <v>1</v>
      </c>
      <c r="C632" s="40">
        <v>67</v>
      </c>
      <c r="D632" s="41">
        <v>48</v>
      </c>
      <c r="E632" s="42">
        <v>23</v>
      </c>
      <c r="F632" s="42">
        <v>0</v>
      </c>
      <c r="G632" s="42">
        <v>0</v>
      </c>
      <c r="H632" s="42">
        <v>0</v>
      </c>
      <c r="I632" s="42">
        <v>3</v>
      </c>
      <c r="J632" s="42">
        <v>2</v>
      </c>
      <c r="K632" s="42">
        <v>4</v>
      </c>
      <c r="L632" s="42">
        <v>16</v>
      </c>
      <c r="M632" s="43">
        <v>23</v>
      </c>
      <c r="N632" s="44">
        <f>MIN(D632:M632)</f>
        <v>0</v>
      </c>
      <c r="O632" s="45">
        <f>C632-N632</f>
        <v>67</v>
      </c>
      <c r="P632" s="46">
        <f>O632/C632</f>
        <v>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490</v>
      </c>
      <c r="C634" s="40">
        <v>18</v>
      </c>
      <c r="D634" s="41">
        <v>13</v>
      </c>
      <c r="E634" s="42">
        <v>7</v>
      </c>
      <c r="F634" s="42">
        <v>1</v>
      </c>
      <c r="G634" s="42">
        <v>1</v>
      </c>
      <c r="H634" s="42">
        <v>2</v>
      </c>
      <c r="I634" s="42">
        <v>3</v>
      </c>
      <c r="J634" s="42">
        <v>3</v>
      </c>
      <c r="K634" s="42">
        <v>3</v>
      </c>
      <c r="L634" s="42">
        <v>7</v>
      </c>
      <c r="M634" s="43">
        <v>6</v>
      </c>
      <c r="N634" s="44">
        <f>MIN(D634:M634)</f>
        <v>1</v>
      </c>
      <c r="O634" s="45">
        <f>C634-N634</f>
        <v>17</v>
      </c>
      <c r="P634" s="46">
        <f>O634/C634</f>
        <v>0.9444444444444444</v>
      </c>
    </row>
    <row r="635" spans="1:16" ht="9.75" customHeight="1">
      <c r="A635" s="5"/>
      <c r="B635" s="40" t="s">
        <v>3</v>
      </c>
      <c r="C635" s="40">
        <v>1</v>
      </c>
      <c r="D635" s="41">
        <v>0</v>
      </c>
      <c r="E635" s="42">
        <v>0</v>
      </c>
      <c r="F635" s="42">
        <v>1</v>
      </c>
      <c r="G635" s="42">
        <v>1</v>
      </c>
      <c r="H635" s="42">
        <v>1</v>
      </c>
      <c r="I635" s="42">
        <v>1</v>
      </c>
      <c r="J635" s="42">
        <v>1</v>
      </c>
      <c r="K635" s="42">
        <v>1</v>
      </c>
      <c r="L635" s="42">
        <v>1</v>
      </c>
      <c r="M635" s="43">
        <v>1</v>
      </c>
      <c r="N635" s="44">
        <f>MIN(D635:M635)</f>
        <v>0</v>
      </c>
      <c r="O635" s="45">
        <f>C635-N635</f>
        <v>1</v>
      </c>
      <c r="P635" s="46">
        <f>O635/C635</f>
        <v>1</v>
      </c>
    </row>
    <row r="636" spans="1:16" ht="9.75" customHeight="1">
      <c r="A636" s="5"/>
      <c r="B636" s="40" t="s">
        <v>375</v>
      </c>
      <c r="C636" s="40">
        <v>1</v>
      </c>
      <c r="D636" s="41">
        <v>1</v>
      </c>
      <c r="E636" s="42">
        <v>1</v>
      </c>
      <c r="F636" s="42">
        <v>1</v>
      </c>
      <c r="G636" s="42">
        <v>0</v>
      </c>
      <c r="H636" s="42">
        <v>1</v>
      </c>
      <c r="I636" s="42">
        <v>0</v>
      </c>
      <c r="J636" s="42">
        <v>0</v>
      </c>
      <c r="K636" s="42">
        <v>0</v>
      </c>
      <c r="L636" s="42">
        <v>1</v>
      </c>
      <c r="M636" s="43">
        <v>1</v>
      </c>
      <c r="N636" s="44">
        <f>MIN(D636:M636)</f>
        <v>0</v>
      </c>
      <c r="O636" s="45">
        <f>C636-N636</f>
        <v>1</v>
      </c>
      <c r="P636" s="46">
        <f>O636/C636</f>
        <v>1</v>
      </c>
    </row>
    <row r="637" spans="1:16" ht="9.75" customHeight="1">
      <c r="A637" s="5"/>
      <c r="B637" s="40" t="s">
        <v>289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289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289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289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290</v>
      </c>
      <c r="C641" s="40">
        <f aca="true" t="shared" si="63" ref="C641:M641">SUM(C636:C640)</f>
        <v>1</v>
      </c>
      <c r="D641" s="41">
        <f t="shared" si="63"/>
        <v>1</v>
      </c>
      <c r="E641" s="42">
        <f t="shared" si="63"/>
        <v>1</v>
      </c>
      <c r="F641" s="42">
        <f t="shared" si="63"/>
        <v>1</v>
      </c>
      <c r="G641" s="42">
        <f t="shared" si="63"/>
        <v>0</v>
      </c>
      <c r="H641" s="42">
        <f t="shared" si="63"/>
        <v>1</v>
      </c>
      <c r="I641" s="42">
        <f t="shared" si="63"/>
        <v>0</v>
      </c>
      <c r="J641" s="42">
        <f t="shared" si="63"/>
        <v>0</v>
      </c>
      <c r="K641" s="42">
        <f t="shared" si="63"/>
        <v>0</v>
      </c>
      <c r="L641" s="42">
        <f t="shared" si="63"/>
        <v>1</v>
      </c>
      <c r="M641" s="43">
        <f t="shared" si="63"/>
        <v>1</v>
      </c>
      <c r="N641" s="44">
        <f>MIN(D641:M641)</f>
        <v>0</v>
      </c>
      <c r="O641" s="45">
        <f>C641-N641</f>
        <v>1</v>
      </c>
      <c r="P641" s="46">
        <f>O641/C641</f>
        <v>1</v>
      </c>
    </row>
    <row r="642" spans="1:16" ht="9.75" customHeight="1">
      <c r="A642" s="5"/>
      <c r="B642" s="40" t="s">
        <v>109</v>
      </c>
      <c r="C642" s="40">
        <v>4</v>
      </c>
      <c r="D642" s="41">
        <v>4</v>
      </c>
      <c r="E642" s="42">
        <v>4</v>
      </c>
      <c r="F642" s="42">
        <v>1</v>
      </c>
      <c r="G642" s="42">
        <v>1</v>
      </c>
      <c r="H642" s="42">
        <v>1</v>
      </c>
      <c r="I642" s="42">
        <v>3</v>
      </c>
      <c r="J642" s="42">
        <v>3</v>
      </c>
      <c r="K642" s="42">
        <v>3</v>
      </c>
      <c r="L642" s="42">
        <v>4</v>
      </c>
      <c r="M642" s="43">
        <v>4</v>
      </c>
      <c r="N642" s="44">
        <f>MIN(D642:M642)</f>
        <v>1</v>
      </c>
      <c r="O642" s="45">
        <f>C642-N642</f>
        <v>3</v>
      </c>
      <c r="P642" s="46">
        <f>O642/C642</f>
        <v>0.75</v>
      </c>
    </row>
    <row r="643" spans="1:16" ht="9.75" customHeight="1">
      <c r="A643" s="5"/>
      <c r="B643" s="40" t="s">
        <v>285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286</v>
      </c>
      <c r="C644" s="40">
        <v>2</v>
      </c>
      <c r="D644" s="41">
        <v>1</v>
      </c>
      <c r="E644" s="42">
        <v>2</v>
      </c>
      <c r="F644" s="42">
        <v>1</v>
      </c>
      <c r="G644" s="42">
        <v>1</v>
      </c>
      <c r="H644" s="42">
        <v>2</v>
      </c>
      <c r="I644" s="42">
        <v>1</v>
      </c>
      <c r="J644" s="42">
        <v>2</v>
      </c>
      <c r="K644" s="42">
        <v>1</v>
      </c>
      <c r="L644" s="42">
        <v>1</v>
      </c>
      <c r="M644" s="43">
        <v>1</v>
      </c>
      <c r="N644" s="44">
        <f>MIN(D644:M644)</f>
        <v>1</v>
      </c>
      <c r="O644" s="45">
        <f>C644-N644</f>
        <v>1</v>
      </c>
      <c r="P644" s="46">
        <f>O644/C644</f>
        <v>0.5</v>
      </c>
    </row>
    <row r="645" spans="1:16" ht="9.75" customHeight="1">
      <c r="A645" s="5"/>
      <c r="B645" s="40" t="s">
        <v>4</v>
      </c>
      <c r="C645" s="40">
        <v>2</v>
      </c>
      <c r="D645" s="41">
        <v>2</v>
      </c>
      <c r="E645" s="42">
        <v>2</v>
      </c>
      <c r="F645" s="42">
        <v>1</v>
      </c>
      <c r="G645" s="42">
        <v>1</v>
      </c>
      <c r="H645" s="42">
        <v>1</v>
      </c>
      <c r="I645" s="42">
        <v>0</v>
      </c>
      <c r="J645" s="42">
        <v>0</v>
      </c>
      <c r="K645" s="42">
        <v>1</v>
      </c>
      <c r="L645" s="42">
        <v>1</v>
      </c>
      <c r="M645" s="43">
        <v>1</v>
      </c>
      <c r="N645" s="44">
        <f>MIN(D645:M645)</f>
        <v>0</v>
      </c>
      <c r="O645" s="45">
        <f>C645-N645</f>
        <v>2</v>
      </c>
      <c r="P645" s="46">
        <f>O645/C645</f>
        <v>1</v>
      </c>
    </row>
    <row r="646" spans="1:16" ht="9.75" customHeight="1">
      <c r="A646" s="47"/>
      <c r="B646" s="48" t="s">
        <v>5</v>
      </c>
      <c r="C646" s="48">
        <f aca="true" t="shared" si="64" ref="C646:M646">SUM(C631:C635,C641:C645)</f>
        <v>127</v>
      </c>
      <c r="D646" s="49">
        <f t="shared" si="64"/>
        <v>94</v>
      </c>
      <c r="E646" s="50">
        <f t="shared" si="64"/>
        <v>56</v>
      </c>
      <c r="F646" s="50">
        <f t="shared" si="64"/>
        <v>12</v>
      </c>
      <c r="G646" s="50">
        <f t="shared" si="64"/>
        <v>7</v>
      </c>
      <c r="H646" s="50">
        <f t="shared" si="64"/>
        <v>13</v>
      </c>
      <c r="I646" s="50">
        <f t="shared" si="64"/>
        <v>17</v>
      </c>
      <c r="J646" s="50">
        <f t="shared" si="64"/>
        <v>16</v>
      </c>
      <c r="K646" s="50">
        <f t="shared" si="64"/>
        <v>23</v>
      </c>
      <c r="L646" s="50">
        <f t="shared" si="64"/>
        <v>52</v>
      </c>
      <c r="M646" s="51">
        <f t="shared" si="64"/>
        <v>59</v>
      </c>
      <c r="N646" s="52">
        <f>MIN(D646:M646)</f>
        <v>7</v>
      </c>
      <c r="O646" s="53">
        <f>C646-N646</f>
        <v>120</v>
      </c>
      <c r="P646" s="54">
        <f>O646/C646</f>
        <v>0.9448818897637795</v>
      </c>
    </row>
    <row r="647" spans="1:16" ht="9.75" customHeight="1">
      <c r="A647" s="39" t="s">
        <v>44</v>
      </c>
      <c r="B647" s="55" t="s">
        <v>0</v>
      </c>
      <c r="C647" s="55"/>
      <c r="D647" s="56"/>
      <c r="E647" s="57"/>
      <c r="F647" s="57"/>
      <c r="G647" s="57"/>
      <c r="H647" s="57"/>
      <c r="I647" s="57"/>
      <c r="J647" s="57"/>
      <c r="K647" s="57"/>
      <c r="L647" s="57"/>
      <c r="M647" s="58"/>
      <c r="N647" s="59"/>
      <c r="O647" s="60"/>
      <c r="P647" s="61"/>
    </row>
    <row r="648" spans="1:16" ht="9.75" customHeight="1">
      <c r="A648" s="5"/>
      <c r="B648" s="40" t="s">
        <v>1</v>
      </c>
      <c r="C648" s="40">
        <v>32</v>
      </c>
      <c r="D648" s="41">
        <v>21</v>
      </c>
      <c r="E648" s="42">
        <v>11</v>
      </c>
      <c r="F648" s="42">
        <v>3</v>
      </c>
      <c r="G648" s="42">
        <v>0</v>
      </c>
      <c r="H648" s="42">
        <v>0</v>
      </c>
      <c r="I648" s="42">
        <v>1</v>
      </c>
      <c r="J648" s="42">
        <v>3</v>
      </c>
      <c r="K648" s="42">
        <v>4</v>
      </c>
      <c r="L648" s="42">
        <v>6</v>
      </c>
      <c r="M648" s="43">
        <v>11</v>
      </c>
      <c r="N648" s="44">
        <f>MIN(D648:M648)</f>
        <v>0</v>
      </c>
      <c r="O648" s="45">
        <f>C648-N648</f>
        <v>32</v>
      </c>
      <c r="P648" s="46">
        <f>O648/C648</f>
        <v>1</v>
      </c>
    </row>
    <row r="649" spans="1:16" ht="9.75" customHeight="1">
      <c r="A649" s="5"/>
      <c r="B649" s="40" t="s">
        <v>2</v>
      </c>
      <c r="C649" s="40">
        <v>32</v>
      </c>
      <c r="D649" s="41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>
        <v>0</v>
      </c>
      <c r="M649" s="43">
        <v>0</v>
      </c>
      <c r="N649" s="44">
        <f>MIN(D649:M649)</f>
        <v>0</v>
      </c>
      <c r="O649" s="45">
        <f>C649-N649</f>
        <v>32</v>
      </c>
      <c r="P649" s="46">
        <f>O649/C649</f>
        <v>1</v>
      </c>
    </row>
    <row r="650" spans="1:16" ht="9.75" customHeight="1">
      <c r="A650" s="5"/>
      <c r="B650" s="40" t="s">
        <v>490</v>
      </c>
      <c r="C650" s="40">
        <v>6</v>
      </c>
      <c r="D650" s="41">
        <v>5</v>
      </c>
      <c r="E650" s="42">
        <v>2</v>
      </c>
      <c r="F650" s="42">
        <v>1</v>
      </c>
      <c r="G650" s="42">
        <v>0</v>
      </c>
      <c r="H650" s="42">
        <v>1</v>
      </c>
      <c r="I650" s="42">
        <v>2</v>
      </c>
      <c r="J650" s="42">
        <v>1</v>
      </c>
      <c r="K650" s="42">
        <v>1</v>
      </c>
      <c r="L650" s="42">
        <v>4</v>
      </c>
      <c r="M650" s="43">
        <v>3</v>
      </c>
      <c r="N650" s="44">
        <f>MIN(D650:M650)</f>
        <v>0</v>
      </c>
      <c r="O650" s="45">
        <f>C650-N650</f>
        <v>6</v>
      </c>
      <c r="P650" s="46">
        <f>O650/C650</f>
        <v>1</v>
      </c>
    </row>
    <row r="651" spans="1:16" ht="9.75" customHeight="1">
      <c r="A651" s="5"/>
      <c r="B651" s="40" t="s">
        <v>3</v>
      </c>
      <c r="C651" s="40">
        <v>4</v>
      </c>
      <c r="D651" s="41">
        <v>2</v>
      </c>
      <c r="E651" s="42">
        <v>3</v>
      </c>
      <c r="F651" s="42">
        <v>2</v>
      </c>
      <c r="G651" s="42">
        <v>2</v>
      </c>
      <c r="H651" s="42">
        <v>2</v>
      </c>
      <c r="I651" s="42">
        <v>2</v>
      </c>
      <c r="J651" s="42">
        <v>2</v>
      </c>
      <c r="K651" s="42">
        <v>2</v>
      </c>
      <c r="L651" s="42">
        <v>2</v>
      </c>
      <c r="M651" s="43">
        <v>2</v>
      </c>
      <c r="N651" s="44">
        <f>MIN(D651:M651)</f>
        <v>2</v>
      </c>
      <c r="O651" s="45">
        <f>C651-N651</f>
        <v>2</v>
      </c>
      <c r="P651" s="46">
        <f>O651/C651</f>
        <v>0.5</v>
      </c>
    </row>
    <row r="652" spans="1:16" ht="9.75" customHeight="1">
      <c r="A652" s="5"/>
      <c r="B652" s="40" t="s">
        <v>289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289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289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289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289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290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2</v>
      </c>
      <c r="D658" s="41">
        <v>2</v>
      </c>
      <c r="E658" s="42">
        <v>2</v>
      </c>
      <c r="F658" s="42">
        <v>2</v>
      </c>
      <c r="G658" s="42">
        <v>1</v>
      </c>
      <c r="H658" s="42">
        <v>1</v>
      </c>
      <c r="I658" s="42">
        <v>2</v>
      </c>
      <c r="J658" s="42">
        <v>2</v>
      </c>
      <c r="K658" s="42">
        <v>2</v>
      </c>
      <c r="L658" s="42">
        <v>2</v>
      </c>
      <c r="M658" s="43">
        <v>2</v>
      </c>
      <c r="N658" s="44">
        <f>MIN(D658:M658)</f>
        <v>1</v>
      </c>
      <c r="O658" s="45">
        <f>C658-N658</f>
        <v>1</v>
      </c>
      <c r="P658" s="46">
        <f>O658/C658</f>
        <v>0.5</v>
      </c>
    </row>
    <row r="659" spans="1:16" ht="9.75" customHeight="1">
      <c r="A659" s="5"/>
      <c r="B659" s="40" t="s">
        <v>285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286</v>
      </c>
      <c r="C660" s="40">
        <v>2</v>
      </c>
      <c r="D660" s="41">
        <v>1</v>
      </c>
      <c r="E660" s="42">
        <v>2</v>
      </c>
      <c r="F660" s="42">
        <v>2</v>
      </c>
      <c r="G660" s="42">
        <v>2</v>
      </c>
      <c r="H660" s="42">
        <v>2</v>
      </c>
      <c r="I660" s="42">
        <v>1</v>
      </c>
      <c r="J660" s="42">
        <v>1</v>
      </c>
      <c r="K660" s="42">
        <v>1</v>
      </c>
      <c r="L660" s="42">
        <v>1</v>
      </c>
      <c r="M660" s="43">
        <v>0</v>
      </c>
      <c r="N660" s="44">
        <f>MIN(D660:M660)</f>
        <v>0</v>
      </c>
      <c r="O660" s="45">
        <f>C660-N660</f>
        <v>2</v>
      </c>
      <c r="P660" s="46">
        <f>O660/C660</f>
        <v>1</v>
      </c>
    </row>
    <row r="661" spans="1:16" ht="9.75" customHeight="1">
      <c r="A661" s="5"/>
      <c r="B661" s="40" t="s">
        <v>4</v>
      </c>
      <c r="C661" s="40">
        <v>2</v>
      </c>
      <c r="D661" s="41">
        <v>1</v>
      </c>
      <c r="E661" s="42">
        <v>1</v>
      </c>
      <c r="F661" s="42">
        <v>1</v>
      </c>
      <c r="G661" s="42">
        <v>1</v>
      </c>
      <c r="H661" s="42">
        <v>1</v>
      </c>
      <c r="I661" s="42">
        <v>0</v>
      </c>
      <c r="J661" s="42">
        <v>1</v>
      </c>
      <c r="K661" s="42">
        <v>0</v>
      </c>
      <c r="L661" s="42">
        <v>1</v>
      </c>
      <c r="M661" s="43">
        <v>1</v>
      </c>
      <c r="N661" s="44">
        <f>MIN(D661:M661)</f>
        <v>0</v>
      </c>
      <c r="O661" s="45">
        <f>C661-N661</f>
        <v>2</v>
      </c>
      <c r="P661" s="46">
        <f>O661/C661</f>
        <v>1</v>
      </c>
    </row>
    <row r="662" spans="1:16" ht="9.75" customHeight="1">
      <c r="A662" s="47"/>
      <c r="B662" s="48" t="s">
        <v>5</v>
      </c>
      <c r="C662" s="48">
        <f aca="true" t="shared" si="65" ref="C662:M662">SUM(C647:C651,C657:C661)</f>
        <v>80</v>
      </c>
      <c r="D662" s="49">
        <f t="shared" si="65"/>
        <v>32</v>
      </c>
      <c r="E662" s="50">
        <f t="shared" si="65"/>
        <v>21</v>
      </c>
      <c r="F662" s="50">
        <f t="shared" si="65"/>
        <v>11</v>
      </c>
      <c r="G662" s="50">
        <f t="shared" si="65"/>
        <v>6</v>
      </c>
      <c r="H662" s="50">
        <f t="shared" si="65"/>
        <v>7</v>
      </c>
      <c r="I662" s="50">
        <f t="shared" si="65"/>
        <v>8</v>
      </c>
      <c r="J662" s="50">
        <f t="shared" si="65"/>
        <v>10</v>
      </c>
      <c r="K662" s="50">
        <f t="shared" si="65"/>
        <v>10</v>
      </c>
      <c r="L662" s="50">
        <f t="shared" si="65"/>
        <v>16</v>
      </c>
      <c r="M662" s="51">
        <f t="shared" si="65"/>
        <v>19</v>
      </c>
      <c r="N662" s="52">
        <f>MIN(D662:M662)</f>
        <v>6</v>
      </c>
      <c r="O662" s="53">
        <f>C662-N662</f>
        <v>74</v>
      </c>
      <c r="P662" s="54">
        <f>O662/C662</f>
        <v>0.925</v>
      </c>
    </row>
    <row r="663" spans="1:16" ht="9.75" customHeight="1">
      <c r="A663" s="39" t="s">
        <v>45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/>
      <c r="D664" s="41"/>
      <c r="E664" s="42"/>
      <c r="F664" s="42"/>
      <c r="G664" s="42"/>
      <c r="H664" s="42"/>
      <c r="I664" s="42"/>
      <c r="J664" s="42"/>
      <c r="K664" s="42"/>
      <c r="L664" s="42"/>
      <c r="M664" s="43"/>
      <c r="N664" s="44"/>
      <c r="O664" s="45"/>
      <c r="P664" s="46"/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490</v>
      </c>
      <c r="C666" s="40">
        <v>2</v>
      </c>
      <c r="D666" s="41">
        <v>1</v>
      </c>
      <c r="E666" s="42">
        <v>1</v>
      </c>
      <c r="F666" s="42">
        <v>1</v>
      </c>
      <c r="G666" s="42">
        <v>0</v>
      </c>
      <c r="H666" s="42">
        <v>1</v>
      </c>
      <c r="I666" s="42">
        <v>1</v>
      </c>
      <c r="J666" s="42">
        <v>1</v>
      </c>
      <c r="K666" s="42">
        <v>0</v>
      </c>
      <c r="L666" s="42">
        <v>0</v>
      </c>
      <c r="M666" s="43">
        <v>0</v>
      </c>
      <c r="N666" s="44">
        <f>MIN(D666:M666)</f>
        <v>0</v>
      </c>
      <c r="O666" s="45">
        <f>C666-N666</f>
        <v>2</v>
      </c>
      <c r="P666" s="46">
        <f>O666/C666</f>
        <v>1</v>
      </c>
    </row>
    <row r="667" spans="1:16" ht="9.75" customHeight="1">
      <c r="A667" s="5"/>
      <c r="B667" s="40" t="s">
        <v>3</v>
      </c>
      <c r="C667" s="40"/>
      <c r="D667" s="41"/>
      <c r="E667" s="42"/>
      <c r="F667" s="42"/>
      <c r="G667" s="42"/>
      <c r="H667" s="42"/>
      <c r="I667" s="42"/>
      <c r="J667" s="42"/>
      <c r="K667" s="42"/>
      <c r="L667" s="42"/>
      <c r="M667" s="43"/>
      <c r="N667" s="44"/>
      <c r="O667" s="45"/>
      <c r="P667" s="46"/>
    </row>
    <row r="668" spans="1:16" ht="9.75" customHeight="1">
      <c r="A668" s="5"/>
      <c r="B668" s="40" t="s">
        <v>289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289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289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289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289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290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2</v>
      </c>
      <c r="E674" s="42">
        <v>2</v>
      </c>
      <c r="F674" s="42">
        <v>1</v>
      </c>
      <c r="G674" s="42">
        <v>1</v>
      </c>
      <c r="H674" s="42">
        <v>1</v>
      </c>
      <c r="I674" s="42">
        <v>1</v>
      </c>
      <c r="J674" s="42">
        <v>1</v>
      </c>
      <c r="K674" s="42">
        <v>1</v>
      </c>
      <c r="L674" s="42">
        <v>1</v>
      </c>
      <c r="M674" s="43">
        <v>1</v>
      </c>
      <c r="N674" s="44">
        <f>MIN(D674:M674)</f>
        <v>1</v>
      </c>
      <c r="O674" s="45">
        <f>C674-N674</f>
        <v>1</v>
      </c>
      <c r="P674" s="46">
        <f>O674/C674</f>
        <v>0.5</v>
      </c>
    </row>
    <row r="675" spans="1:16" ht="9.75" customHeight="1">
      <c r="A675" s="5"/>
      <c r="B675" s="40" t="s">
        <v>285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286</v>
      </c>
      <c r="C676" s="40"/>
      <c r="D676" s="41"/>
      <c r="E676" s="42"/>
      <c r="F676" s="42"/>
      <c r="G676" s="42"/>
      <c r="H676" s="42"/>
      <c r="I676" s="42"/>
      <c r="J676" s="42"/>
      <c r="K676" s="42"/>
      <c r="L676" s="42"/>
      <c r="M676" s="43"/>
      <c r="N676" s="44"/>
      <c r="O676" s="45"/>
      <c r="P676" s="46"/>
    </row>
    <row r="677" spans="1:16" ht="9.75" customHeight="1">
      <c r="A677" s="5"/>
      <c r="B677" s="40" t="s">
        <v>4</v>
      </c>
      <c r="C677" s="40"/>
      <c r="D677" s="41"/>
      <c r="E677" s="42"/>
      <c r="F677" s="42"/>
      <c r="G677" s="42"/>
      <c r="H677" s="42"/>
      <c r="I677" s="42"/>
      <c r="J677" s="42"/>
      <c r="K677" s="42"/>
      <c r="L677" s="42"/>
      <c r="M677" s="43"/>
      <c r="N677" s="44"/>
      <c r="O677" s="45"/>
      <c r="P677" s="46"/>
    </row>
    <row r="678" spans="1:16" ht="9.75" customHeight="1">
      <c r="A678" s="47"/>
      <c r="B678" s="48" t="s">
        <v>5</v>
      </c>
      <c r="C678" s="48">
        <f aca="true" t="shared" si="66" ref="C678:M678">SUM(C663:C667,C673:C677)</f>
        <v>4</v>
      </c>
      <c r="D678" s="49">
        <f t="shared" si="66"/>
        <v>3</v>
      </c>
      <c r="E678" s="50">
        <f t="shared" si="66"/>
        <v>3</v>
      </c>
      <c r="F678" s="50">
        <f t="shared" si="66"/>
        <v>2</v>
      </c>
      <c r="G678" s="50">
        <f t="shared" si="66"/>
        <v>1</v>
      </c>
      <c r="H678" s="50">
        <f t="shared" si="66"/>
        <v>2</v>
      </c>
      <c r="I678" s="50">
        <f t="shared" si="66"/>
        <v>2</v>
      </c>
      <c r="J678" s="50">
        <f t="shared" si="66"/>
        <v>2</v>
      </c>
      <c r="K678" s="50">
        <f t="shared" si="66"/>
        <v>1</v>
      </c>
      <c r="L678" s="50">
        <f t="shared" si="66"/>
        <v>1</v>
      </c>
      <c r="M678" s="51">
        <f t="shared" si="66"/>
        <v>1</v>
      </c>
      <c r="N678" s="52">
        <f aca="true" t="shared" si="67" ref="N678:N683">MIN(D678:M678)</f>
        <v>1</v>
      </c>
      <c r="O678" s="53">
        <f aca="true" t="shared" si="68" ref="O678:O683">C678-N678</f>
        <v>3</v>
      </c>
      <c r="P678" s="54">
        <f aca="true" t="shared" si="69" ref="P678:P683">O678/C678</f>
        <v>0.75</v>
      </c>
    </row>
    <row r="679" spans="1:16" ht="9.75" customHeight="1">
      <c r="A679" s="39" t="s">
        <v>46</v>
      </c>
      <c r="B679" s="55" t="s">
        <v>0</v>
      </c>
      <c r="C679" s="55">
        <v>28</v>
      </c>
      <c r="D679" s="56">
        <v>21</v>
      </c>
      <c r="E679" s="57">
        <v>12</v>
      </c>
      <c r="F679" s="57">
        <v>6</v>
      </c>
      <c r="G679" s="57">
        <v>5</v>
      </c>
      <c r="H679" s="57">
        <v>4</v>
      </c>
      <c r="I679" s="57">
        <v>2</v>
      </c>
      <c r="J679" s="57">
        <v>3</v>
      </c>
      <c r="K679" s="57">
        <v>5</v>
      </c>
      <c r="L679" s="57">
        <v>6</v>
      </c>
      <c r="M679" s="58">
        <v>8</v>
      </c>
      <c r="N679" s="59">
        <f t="shared" si="67"/>
        <v>2</v>
      </c>
      <c r="O679" s="60">
        <f t="shared" si="68"/>
        <v>26</v>
      </c>
      <c r="P679" s="61">
        <f t="shared" si="69"/>
        <v>0.9285714285714286</v>
      </c>
    </row>
    <row r="680" spans="1:16" ht="9.75" customHeight="1">
      <c r="A680" s="5"/>
      <c r="B680" s="40" t="s">
        <v>1</v>
      </c>
      <c r="C680" s="40">
        <v>48</v>
      </c>
      <c r="D680" s="41">
        <v>10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  <c r="J680" s="42">
        <v>1</v>
      </c>
      <c r="K680" s="42">
        <v>2</v>
      </c>
      <c r="L680" s="42">
        <v>5</v>
      </c>
      <c r="M680" s="43">
        <v>11</v>
      </c>
      <c r="N680" s="44">
        <f t="shared" si="67"/>
        <v>0</v>
      </c>
      <c r="O680" s="45">
        <f t="shared" si="68"/>
        <v>48</v>
      </c>
      <c r="P680" s="46">
        <f t="shared" si="69"/>
        <v>1</v>
      </c>
    </row>
    <row r="681" spans="1:16" ht="9.75" customHeight="1">
      <c r="A681" s="5"/>
      <c r="B681" s="40" t="s">
        <v>2</v>
      </c>
      <c r="C681" s="40">
        <v>23</v>
      </c>
      <c r="D681" s="41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3">
        <v>0</v>
      </c>
      <c r="N681" s="44">
        <f t="shared" si="67"/>
        <v>0</v>
      </c>
      <c r="O681" s="45">
        <f t="shared" si="68"/>
        <v>23</v>
      </c>
      <c r="P681" s="46">
        <f t="shared" si="69"/>
        <v>1</v>
      </c>
    </row>
    <row r="682" spans="1:16" ht="9.75" customHeight="1">
      <c r="A682" s="5"/>
      <c r="B682" s="40" t="s">
        <v>490</v>
      </c>
      <c r="C682" s="40">
        <v>8</v>
      </c>
      <c r="D682" s="41">
        <v>4</v>
      </c>
      <c r="E682" s="42">
        <v>2</v>
      </c>
      <c r="F682" s="42">
        <v>1</v>
      </c>
      <c r="G682" s="42">
        <v>1</v>
      </c>
      <c r="H682" s="42">
        <v>1</v>
      </c>
      <c r="I682" s="42">
        <v>0</v>
      </c>
      <c r="J682" s="42">
        <v>0</v>
      </c>
      <c r="K682" s="42">
        <v>0</v>
      </c>
      <c r="L682" s="42">
        <v>0</v>
      </c>
      <c r="M682" s="43">
        <v>0</v>
      </c>
      <c r="N682" s="44">
        <f t="shared" si="67"/>
        <v>0</v>
      </c>
      <c r="O682" s="45">
        <f t="shared" si="68"/>
        <v>8</v>
      </c>
      <c r="P682" s="46">
        <f t="shared" si="69"/>
        <v>1</v>
      </c>
    </row>
    <row r="683" spans="1:16" ht="9.75" customHeight="1">
      <c r="A683" s="5"/>
      <c r="B683" s="40" t="s">
        <v>3</v>
      </c>
      <c r="C683" s="40">
        <v>2</v>
      </c>
      <c r="D683" s="41">
        <v>2</v>
      </c>
      <c r="E683" s="42">
        <v>1</v>
      </c>
      <c r="F683" s="42">
        <v>1</v>
      </c>
      <c r="G683" s="42">
        <v>1</v>
      </c>
      <c r="H683" s="42">
        <v>2</v>
      </c>
      <c r="I683" s="42">
        <v>2</v>
      </c>
      <c r="J683" s="42">
        <v>1</v>
      </c>
      <c r="K683" s="42">
        <v>2</v>
      </c>
      <c r="L683" s="42">
        <v>1</v>
      </c>
      <c r="M683" s="43">
        <v>1</v>
      </c>
      <c r="N683" s="44">
        <f t="shared" si="67"/>
        <v>1</v>
      </c>
      <c r="O683" s="45">
        <f t="shared" si="68"/>
        <v>1</v>
      </c>
      <c r="P683" s="46">
        <f t="shared" si="69"/>
        <v>0.5</v>
      </c>
    </row>
    <row r="684" spans="1:16" ht="9.75" customHeight="1">
      <c r="A684" s="5"/>
      <c r="B684" s="40" t="s">
        <v>289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289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289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289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289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290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1</v>
      </c>
      <c r="D690" s="41">
        <v>1</v>
      </c>
      <c r="E690" s="42">
        <v>1</v>
      </c>
      <c r="F690" s="42">
        <v>1</v>
      </c>
      <c r="G690" s="42">
        <v>1</v>
      </c>
      <c r="H690" s="42">
        <v>1</v>
      </c>
      <c r="I690" s="42">
        <v>1</v>
      </c>
      <c r="J690" s="42">
        <v>1</v>
      </c>
      <c r="K690" s="42">
        <v>1</v>
      </c>
      <c r="L690" s="42">
        <v>1</v>
      </c>
      <c r="M690" s="43">
        <v>1</v>
      </c>
      <c r="N690" s="44">
        <f>MIN(D690:M690)</f>
        <v>1</v>
      </c>
      <c r="O690" s="45">
        <f>C690-N690</f>
        <v>0</v>
      </c>
      <c r="P690" s="46">
        <f>O690/C690</f>
        <v>0</v>
      </c>
    </row>
    <row r="691" spans="1:16" ht="9.75" customHeight="1">
      <c r="A691" s="5"/>
      <c r="B691" s="40" t="s">
        <v>285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286</v>
      </c>
      <c r="C692" s="40"/>
      <c r="D692" s="41"/>
      <c r="E692" s="42"/>
      <c r="F692" s="42"/>
      <c r="G692" s="42"/>
      <c r="H692" s="42"/>
      <c r="I692" s="42"/>
      <c r="J692" s="42"/>
      <c r="K692" s="42"/>
      <c r="L692" s="42"/>
      <c r="M692" s="43"/>
      <c r="N692" s="44"/>
      <c r="O692" s="45"/>
      <c r="P692" s="46"/>
    </row>
    <row r="693" spans="1:16" ht="9.75" customHeight="1">
      <c r="A693" s="5"/>
      <c r="B693" s="40" t="s">
        <v>4</v>
      </c>
      <c r="C693" s="40">
        <v>2</v>
      </c>
      <c r="D693" s="41">
        <v>1</v>
      </c>
      <c r="E693" s="42">
        <v>1</v>
      </c>
      <c r="F693" s="42">
        <v>1</v>
      </c>
      <c r="G693" s="42">
        <v>1</v>
      </c>
      <c r="H693" s="42">
        <v>1</v>
      </c>
      <c r="I693" s="42">
        <v>1</v>
      </c>
      <c r="J693" s="42">
        <v>1</v>
      </c>
      <c r="K693" s="42">
        <v>0</v>
      </c>
      <c r="L693" s="42">
        <v>1</v>
      </c>
      <c r="M693" s="43">
        <v>2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70" ref="C694:M694">SUM(C679:C683,C689:C693)</f>
        <v>112</v>
      </c>
      <c r="D694" s="49">
        <f t="shared" si="70"/>
        <v>39</v>
      </c>
      <c r="E694" s="50">
        <f t="shared" si="70"/>
        <v>17</v>
      </c>
      <c r="F694" s="50">
        <f t="shared" si="70"/>
        <v>10</v>
      </c>
      <c r="G694" s="50">
        <f t="shared" si="70"/>
        <v>9</v>
      </c>
      <c r="H694" s="50">
        <f t="shared" si="70"/>
        <v>9</v>
      </c>
      <c r="I694" s="50">
        <f t="shared" si="70"/>
        <v>6</v>
      </c>
      <c r="J694" s="50">
        <f t="shared" si="70"/>
        <v>7</v>
      </c>
      <c r="K694" s="50">
        <f t="shared" si="70"/>
        <v>10</v>
      </c>
      <c r="L694" s="50">
        <f t="shared" si="70"/>
        <v>14</v>
      </c>
      <c r="M694" s="51">
        <f t="shared" si="70"/>
        <v>23</v>
      </c>
      <c r="N694" s="52">
        <f>MIN(D694:M694)</f>
        <v>6</v>
      </c>
      <c r="O694" s="53">
        <f>C694-N694</f>
        <v>106</v>
      </c>
      <c r="P694" s="54">
        <f>O694/C694</f>
        <v>0.9464285714285714</v>
      </c>
    </row>
    <row r="695" spans="1:16" ht="9.75" customHeight="1">
      <c r="A695" s="39" t="s">
        <v>47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>
        <v>72</v>
      </c>
      <c r="D696" s="41">
        <v>1</v>
      </c>
      <c r="E696" s="42">
        <v>1</v>
      </c>
      <c r="F696" s="42">
        <v>0</v>
      </c>
      <c r="G696" s="42">
        <v>0</v>
      </c>
      <c r="H696" s="42">
        <v>0</v>
      </c>
      <c r="I696" s="42">
        <v>0</v>
      </c>
      <c r="J696" s="42">
        <v>1</v>
      </c>
      <c r="K696" s="42">
        <v>5</v>
      </c>
      <c r="L696" s="42">
        <v>12</v>
      </c>
      <c r="M696" s="43">
        <v>9</v>
      </c>
      <c r="N696" s="44">
        <f>MIN(D696:M696)</f>
        <v>0</v>
      </c>
      <c r="O696" s="45">
        <f>C696-N696</f>
        <v>72</v>
      </c>
      <c r="P696" s="46">
        <f>O696/C696</f>
        <v>1</v>
      </c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490</v>
      </c>
      <c r="C698" s="40">
        <v>13</v>
      </c>
      <c r="D698" s="41">
        <v>7</v>
      </c>
      <c r="E698" s="42">
        <v>2</v>
      </c>
      <c r="F698" s="42">
        <v>1</v>
      </c>
      <c r="G698" s="42">
        <v>1</v>
      </c>
      <c r="H698" s="42">
        <v>0</v>
      </c>
      <c r="I698" s="42">
        <v>2</v>
      </c>
      <c r="J698" s="42">
        <v>1</v>
      </c>
      <c r="K698" s="42">
        <v>1</v>
      </c>
      <c r="L698" s="42">
        <v>2</v>
      </c>
      <c r="M698" s="43">
        <v>1</v>
      </c>
      <c r="N698" s="44">
        <f>MIN(D698:M698)</f>
        <v>0</v>
      </c>
      <c r="O698" s="45">
        <f>C698-N698</f>
        <v>13</v>
      </c>
      <c r="P698" s="46">
        <f>O698/C698</f>
        <v>1</v>
      </c>
    </row>
    <row r="699" spans="1:16" ht="9.75" customHeight="1">
      <c r="A699" s="5"/>
      <c r="B699" s="40" t="s">
        <v>3</v>
      </c>
      <c r="C699" s="40">
        <v>2</v>
      </c>
      <c r="D699" s="41">
        <v>1</v>
      </c>
      <c r="E699" s="42">
        <v>1</v>
      </c>
      <c r="F699" s="42">
        <v>1</v>
      </c>
      <c r="G699" s="42">
        <v>1</v>
      </c>
      <c r="H699" s="42">
        <v>1</v>
      </c>
      <c r="I699" s="42">
        <v>1</v>
      </c>
      <c r="J699" s="42">
        <v>1</v>
      </c>
      <c r="K699" s="42">
        <v>1</v>
      </c>
      <c r="L699" s="42">
        <v>1</v>
      </c>
      <c r="M699" s="43">
        <v>1</v>
      </c>
      <c r="N699" s="44">
        <f>MIN(D699:M699)</f>
        <v>1</v>
      </c>
      <c r="O699" s="45">
        <f>C699-N699</f>
        <v>1</v>
      </c>
      <c r="P699" s="46">
        <f>O699/C699</f>
        <v>0.5</v>
      </c>
    </row>
    <row r="700" spans="1:16" ht="9.75" customHeight="1">
      <c r="A700" s="5"/>
      <c r="B700" s="40" t="s">
        <v>289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289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289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289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289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290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2</v>
      </c>
      <c r="E706" s="42">
        <v>2</v>
      </c>
      <c r="F706" s="42">
        <v>1</v>
      </c>
      <c r="G706" s="42">
        <v>1</v>
      </c>
      <c r="H706" s="42">
        <v>1</v>
      </c>
      <c r="I706" s="42">
        <v>1</v>
      </c>
      <c r="J706" s="42">
        <v>1</v>
      </c>
      <c r="K706" s="42">
        <v>1</v>
      </c>
      <c r="L706" s="42">
        <v>1</v>
      </c>
      <c r="M706" s="43">
        <v>1</v>
      </c>
      <c r="N706" s="44">
        <f>MIN(D706:M706)</f>
        <v>1</v>
      </c>
      <c r="O706" s="45">
        <f>C706-N706</f>
        <v>1</v>
      </c>
      <c r="P706" s="46">
        <f>O706/C706</f>
        <v>0.5</v>
      </c>
    </row>
    <row r="707" spans="1:16" ht="9.75" customHeight="1">
      <c r="A707" s="5"/>
      <c r="B707" s="40" t="s">
        <v>285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286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/>
      <c r="D709" s="41"/>
      <c r="E709" s="42"/>
      <c r="F709" s="42"/>
      <c r="G709" s="42"/>
      <c r="H709" s="42"/>
      <c r="I709" s="42"/>
      <c r="J709" s="42"/>
      <c r="K709" s="42"/>
      <c r="L709" s="42"/>
      <c r="M709" s="43"/>
      <c r="N709" s="44"/>
      <c r="O709" s="45"/>
      <c r="P709" s="46"/>
    </row>
    <row r="710" spans="1:16" ht="9.75" customHeight="1">
      <c r="A710" s="47"/>
      <c r="B710" s="48" t="s">
        <v>5</v>
      </c>
      <c r="C710" s="48">
        <f aca="true" t="shared" si="71" ref="C710:M710">SUM(C695:C699,C705:C709)</f>
        <v>89</v>
      </c>
      <c r="D710" s="49">
        <f t="shared" si="71"/>
        <v>11</v>
      </c>
      <c r="E710" s="50">
        <f t="shared" si="71"/>
        <v>6</v>
      </c>
      <c r="F710" s="50">
        <f t="shared" si="71"/>
        <v>3</v>
      </c>
      <c r="G710" s="50">
        <f t="shared" si="71"/>
        <v>3</v>
      </c>
      <c r="H710" s="50">
        <f t="shared" si="71"/>
        <v>2</v>
      </c>
      <c r="I710" s="50">
        <f t="shared" si="71"/>
        <v>4</v>
      </c>
      <c r="J710" s="50">
        <f t="shared" si="71"/>
        <v>4</v>
      </c>
      <c r="K710" s="50">
        <f t="shared" si="71"/>
        <v>8</v>
      </c>
      <c r="L710" s="50">
        <f t="shared" si="71"/>
        <v>16</v>
      </c>
      <c r="M710" s="51">
        <f t="shared" si="71"/>
        <v>12</v>
      </c>
      <c r="N710" s="52">
        <f>MIN(D710:M710)</f>
        <v>2</v>
      </c>
      <c r="O710" s="53">
        <f>C710-N710</f>
        <v>87</v>
      </c>
      <c r="P710" s="54">
        <f>O710/C710</f>
        <v>0.9775280898876404</v>
      </c>
    </row>
    <row r="711" spans="1:16" ht="9.75" customHeight="1">
      <c r="A711" s="39" t="s">
        <v>48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/>
      <c r="D712" s="41"/>
      <c r="E712" s="42"/>
      <c r="F712" s="42"/>
      <c r="G712" s="42"/>
      <c r="H712" s="42"/>
      <c r="I712" s="42"/>
      <c r="J712" s="42"/>
      <c r="K712" s="42"/>
      <c r="L712" s="42"/>
      <c r="M712" s="43"/>
      <c r="N712" s="44"/>
      <c r="O712" s="45"/>
      <c r="P712" s="46"/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490</v>
      </c>
      <c r="C714" s="40"/>
      <c r="D714" s="41"/>
      <c r="E714" s="42"/>
      <c r="F714" s="42"/>
      <c r="G714" s="42"/>
      <c r="H714" s="42"/>
      <c r="I714" s="42"/>
      <c r="J714" s="42"/>
      <c r="K714" s="42"/>
      <c r="L714" s="42"/>
      <c r="M714" s="43"/>
      <c r="N714" s="44"/>
      <c r="O714" s="45"/>
      <c r="P714" s="46"/>
    </row>
    <row r="715" spans="1:16" ht="9.75" customHeight="1">
      <c r="A715" s="5"/>
      <c r="B715" s="40" t="s">
        <v>3</v>
      </c>
      <c r="C715" s="40"/>
      <c r="D715" s="41"/>
      <c r="E715" s="42"/>
      <c r="F715" s="42"/>
      <c r="G715" s="42"/>
      <c r="H715" s="42"/>
      <c r="I715" s="42"/>
      <c r="J715" s="42"/>
      <c r="K715" s="42"/>
      <c r="L715" s="42"/>
      <c r="M715" s="43"/>
      <c r="N715" s="44"/>
      <c r="O715" s="45"/>
      <c r="P715" s="46"/>
    </row>
    <row r="716" spans="1:16" ht="9.75" customHeight="1">
      <c r="A716" s="5"/>
      <c r="B716" s="40" t="s">
        <v>289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289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289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289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289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290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1</v>
      </c>
      <c r="E722" s="42">
        <v>1</v>
      </c>
      <c r="F722" s="42">
        <v>0</v>
      </c>
      <c r="G722" s="42">
        <v>0</v>
      </c>
      <c r="H722" s="42">
        <v>0</v>
      </c>
      <c r="I722" s="42">
        <v>0</v>
      </c>
      <c r="J722" s="42">
        <v>0</v>
      </c>
      <c r="K722" s="42">
        <v>1</v>
      </c>
      <c r="L722" s="42">
        <v>1</v>
      </c>
      <c r="M722" s="43">
        <v>1</v>
      </c>
      <c r="N722" s="44">
        <f>MIN(D722:M722)</f>
        <v>0</v>
      </c>
      <c r="O722" s="45">
        <f>C722-N722</f>
        <v>1</v>
      </c>
      <c r="P722" s="46">
        <f>O722/C722</f>
        <v>1</v>
      </c>
    </row>
    <row r="723" spans="1:16" ht="9.75" customHeight="1">
      <c r="A723" s="5"/>
      <c r="B723" s="40" t="s">
        <v>285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286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>
        <v>2</v>
      </c>
      <c r="D725" s="41">
        <v>1</v>
      </c>
      <c r="E725" s="42">
        <v>1</v>
      </c>
      <c r="F725" s="42">
        <v>1</v>
      </c>
      <c r="G725" s="42">
        <v>1</v>
      </c>
      <c r="H725" s="42">
        <v>1</v>
      </c>
      <c r="I725" s="42">
        <v>1</v>
      </c>
      <c r="J725" s="42">
        <v>1</v>
      </c>
      <c r="K725" s="42">
        <v>0</v>
      </c>
      <c r="L725" s="42">
        <v>0</v>
      </c>
      <c r="M725" s="43">
        <v>1</v>
      </c>
      <c r="N725" s="44">
        <f>MIN(D725:M725)</f>
        <v>0</v>
      </c>
      <c r="O725" s="45">
        <f>C725-N725</f>
        <v>2</v>
      </c>
      <c r="P725" s="46">
        <f>O725/C725</f>
        <v>1</v>
      </c>
    </row>
    <row r="726" spans="1:16" ht="9.75" customHeight="1">
      <c r="A726" s="47"/>
      <c r="B726" s="48" t="s">
        <v>5</v>
      </c>
      <c r="C726" s="48">
        <f aca="true" t="shared" si="72" ref="C726:M726">SUM(C711:C715,C721:C725)</f>
        <v>3</v>
      </c>
      <c r="D726" s="49">
        <f t="shared" si="72"/>
        <v>2</v>
      </c>
      <c r="E726" s="50">
        <f t="shared" si="72"/>
        <v>2</v>
      </c>
      <c r="F726" s="50">
        <f t="shared" si="72"/>
        <v>1</v>
      </c>
      <c r="G726" s="50">
        <f t="shared" si="72"/>
        <v>1</v>
      </c>
      <c r="H726" s="50">
        <f t="shared" si="72"/>
        <v>1</v>
      </c>
      <c r="I726" s="50">
        <f t="shared" si="72"/>
        <v>1</v>
      </c>
      <c r="J726" s="50">
        <f t="shared" si="72"/>
        <v>1</v>
      </c>
      <c r="K726" s="50">
        <f t="shared" si="72"/>
        <v>1</v>
      </c>
      <c r="L726" s="50">
        <f t="shared" si="72"/>
        <v>1</v>
      </c>
      <c r="M726" s="51">
        <f t="shared" si="72"/>
        <v>2</v>
      </c>
      <c r="N726" s="52">
        <f>MIN(D726:M726)</f>
        <v>1</v>
      </c>
      <c r="O726" s="53">
        <f>C726-N726</f>
        <v>2</v>
      </c>
      <c r="P726" s="54">
        <f>O726/C726</f>
        <v>0.6666666666666666</v>
      </c>
    </row>
    <row r="727" spans="1:16" ht="9.75" customHeight="1">
      <c r="A727" s="39" t="s">
        <v>49</v>
      </c>
      <c r="B727" s="55" t="s">
        <v>0</v>
      </c>
      <c r="C727" s="55">
        <v>14</v>
      </c>
      <c r="D727" s="56">
        <v>5</v>
      </c>
      <c r="E727" s="57">
        <v>2</v>
      </c>
      <c r="F727" s="57">
        <v>1</v>
      </c>
      <c r="G727" s="57">
        <v>0</v>
      </c>
      <c r="H727" s="57">
        <v>0</v>
      </c>
      <c r="I727" s="57">
        <v>2</v>
      </c>
      <c r="J727" s="57">
        <v>1</v>
      </c>
      <c r="K727" s="57">
        <v>1</v>
      </c>
      <c r="L727" s="57">
        <v>1</v>
      </c>
      <c r="M727" s="58">
        <v>1</v>
      </c>
      <c r="N727" s="59">
        <f>MIN(D727:M727)</f>
        <v>0</v>
      </c>
      <c r="O727" s="60">
        <f>C727-N727</f>
        <v>14</v>
      </c>
      <c r="P727" s="61">
        <f>O727/C727</f>
        <v>1</v>
      </c>
    </row>
    <row r="728" spans="1:16" ht="9.75" customHeight="1">
      <c r="A728" s="5"/>
      <c r="B728" s="40" t="s">
        <v>1</v>
      </c>
      <c r="C728" s="40">
        <v>36</v>
      </c>
      <c r="D728" s="41">
        <v>33</v>
      </c>
      <c r="E728" s="42">
        <v>30</v>
      </c>
      <c r="F728" s="42">
        <v>26</v>
      </c>
      <c r="G728" s="42">
        <v>21</v>
      </c>
      <c r="H728" s="42">
        <v>18</v>
      </c>
      <c r="I728" s="42">
        <v>19</v>
      </c>
      <c r="J728" s="42">
        <v>18</v>
      </c>
      <c r="K728" s="42">
        <v>20</v>
      </c>
      <c r="L728" s="42">
        <v>18</v>
      </c>
      <c r="M728" s="43">
        <v>19</v>
      </c>
      <c r="N728" s="44">
        <f>MIN(D728:M728)</f>
        <v>18</v>
      </c>
      <c r="O728" s="45">
        <f>C728-N728</f>
        <v>18</v>
      </c>
      <c r="P728" s="46">
        <f>O728/C728</f>
        <v>0.5</v>
      </c>
    </row>
    <row r="729" spans="1:16" ht="9.75" customHeight="1">
      <c r="A729" s="5"/>
      <c r="B729" s="40" t="s">
        <v>2</v>
      </c>
      <c r="C729" s="40">
        <v>104</v>
      </c>
      <c r="D729" s="41">
        <v>65</v>
      </c>
      <c r="E729" s="42">
        <v>32</v>
      </c>
      <c r="F729" s="42">
        <v>5</v>
      </c>
      <c r="G729" s="42">
        <v>0</v>
      </c>
      <c r="H729" s="42">
        <v>1</v>
      </c>
      <c r="I729" s="42">
        <v>2</v>
      </c>
      <c r="J729" s="42">
        <v>2</v>
      </c>
      <c r="K729" s="42">
        <v>5</v>
      </c>
      <c r="L729" s="42">
        <v>10</v>
      </c>
      <c r="M729" s="43">
        <v>14</v>
      </c>
      <c r="N729" s="44">
        <f>MIN(D729:M729)</f>
        <v>0</v>
      </c>
      <c r="O729" s="45">
        <f>C729-N729</f>
        <v>104</v>
      </c>
      <c r="P729" s="46">
        <f>O729/C729</f>
        <v>1</v>
      </c>
    </row>
    <row r="730" spans="1:16" ht="9.75" customHeight="1">
      <c r="A730" s="5"/>
      <c r="B730" s="40" t="s">
        <v>490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289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289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289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289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289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290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2</v>
      </c>
      <c r="D738" s="41">
        <v>2</v>
      </c>
      <c r="E738" s="42">
        <v>2</v>
      </c>
      <c r="F738" s="42">
        <v>2</v>
      </c>
      <c r="G738" s="42">
        <v>2</v>
      </c>
      <c r="H738" s="42">
        <v>2</v>
      </c>
      <c r="I738" s="42">
        <v>2</v>
      </c>
      <c r="J738" s="42">
        <v>2</v>
      </c>
      <c r="K738" s="42">
        <v>2</v>
      </c>
      <c r="L738" s="42">
        <v>1</v>
      </c>
      <c r="M738" s="43">
        <v>1</v>
      </c>
      <c r="N738" s="44">
        <f>MIN(D738:M738)</f>
        <v>1</v>
      </c>
      <c r="O738" s="45">
        <f>C738-N738</f>
        <v>1</v>
      </c>
      <c r="P738" s="46">
        <f>O738/C738</f>
        <v>0.5</v>
      </c>
    </row>
    <row r="739" spans="1:16" ht="9.75" customHeight="1">
      <c r="A739" s="5"/>
      <c r="B739" s="40" t="s">
        <v>285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286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3" ref="C742:M742">SUM(C727:C731,C737:C741)</f>
        <v>156</v>
      </c>
      <c r="D742" s="49">
        <f t="shared" si="73"/>
        <v>105</v>
      </c>
      <c r="E742" s="50">
        <f t="shared" si="73"/>
        <v>66</v>
      </c>
      <c r="F742" s="50">
        <f t="shared" si="73"/>
        <v>34</v>
      </c>
      <c r="G742" s="50">
        <f t="shared" si="73"/>
        <v>23</v>
      </c>
      <c r="H742" s="50">
        <f t="shared" si="73"/>
        <v>21</v>
      </c>
      <c r="I742" s="50">
        <f t="shared" si="73"/>
        <v>25</v>
      </c>
      <c r="J742" s="50">
        <f t="shared" si="73"/>
        <v>23</v>
      </c>
      <c r="K742" s="50">
        <f t="shared" si="73"/>
        <v>28</v>
      </c>
      <c r="L742" s="50">
        <f t="shared" si="73"/>
        <v>30</v>
      </c>
      <c r="M742" s="51">
        <f t="shared" si="73"/>
        <v>35</v>
      </c>
      <c r="N742" s="52">
        <f>MIN(D742:M742)</f>
        <v>21</v>
      </c>
      <c r="O742" s="53">
        <f>C742-N742</f>
        <v>135</v>
      </c>
      <c r="P742" s="54">
        <f>O742/C742</f>
        <v>0.8653846153846154</v>
      </c>
    </row>
    <row r="743" spans="1:16" ht="9.75" customHeight="1">
      <c r="A743" s="39" t="s">
        <v>50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490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289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289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289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289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289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290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1</v>
      </c>
      <c r="M754" s="43">
        <v>1</v>
      </c>
      <c r="N754" s="44">
        <f>MIN(D754:M754)</f>
        <v>1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285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286</v>
      </c>
      <c r="C756" s="40">
        <v>2</v>
      </c>
      <c r="D756" s="41">
        <v>2</v>
      </c>
      <c r="E756" s="42">
        <v>2</v>
      </c>
      <c r="F756" s="42">
        <v>2</v>
      </c>
      <c r="G756" s="42">
        <v>2</v>
      </c>
      <c r="H756" s="42">
        <v>2</v>
      </c>
      <c r="I756" s="42">
        <v>2</v>
      </c>
      <c r="J756" s="42">
        <v>1</v>
      </c>
      <c r="K756" s="42">
        <v>1</v>
      </c>
      <c r="L756" s="42">
        <v>1</v>
      </c>
      <c r="M756" s="43">
        <v>1</v>
      </c>
      <c r="N756" s="44">
        <f>MIN(D756:M756)</f>
        <v>1</v>
      </c>
      <c r="O756" s="45">
        <f>C756-N756</f>
        <v>1</v>
      </c>
      <c r="P756" s="46">
        <f>O756/C756</f>
        <v>0.5</v>
      </c>
    </row>
    <row r="757" spans="1:16" ht="9.75" customHeight="1">
      <c r="A757" s="5"/>
      <c r="B757" s="40" t="s">
        <v>4</v>
      </c>
      <c r="C757" s="40">
        <v>1</v>
      </c>
      <c r="D757" s="41">
        <v>1</v>
      </c>
      <c r="E757" s="42">
        <v>1</v>
      </c>
      <c r="F757" s="42">
        <v>1</v>
      </c>
      <c r="G757" s="42">
        <v>1</v>
      </c>
      <c r="H757" s="42">
        <v>1</v>
      </c>
      <c r="I757" s="42">
        <v>1</v>
      </c>
      <c r="J757" s="42">
        <v>1</v>
      </c>
      <c r="K757" s="42">
        <v>1</v>
      </c>
      <c r="L757" s="42">
        <v>1</v>
      </c>
      <c r="M757" s="43">
        <v>1</v>
      </c>
      <c r="N757" s="44">
        <f>MIN(D757:M757)</f>
        <v>1</v>
      </c>
      <c r="O757" s="45">
        <f>C757-N757</f>
        <v>0</v>
      </c>
      <c r="P757" s="46">
        <f>O757/C757</f>
        <v>0</v>
      </c>
    </row>
    <row r="758" spans="1:16" ht="9.75" customHeight="1">
      <c r="A758" s="47"/>
      <c r="B758" s="48" t="s">
        <v>5</v>
      </c>
      <c r="C758" s="48">
        <f aca="true" t="shared" si="74" ref="C758:M758">SUM(C743:C747,C753:C757)</f>
        <v>4</v>
      </c>
      <c r="D758" s="49">
        <f t="shared" si="74"/>
        <v>4</v>
      </c>
      <c r="E758" s="50">
        <f t="shared" si="74"/>
        <v>4</v>
      </c>
      <c r="F758" s="50">
        <f t="shared" si="74"/>
        <v>4</v>
      </c>
      <c r="G758" s="50">
        <f t="shared" si="74"/>
        <v>4</v>
      </c>
      <c r="H758" s="50">
        <f t="shared" si="74"/>
        <v>4</v>
      </c>
      <c r="I758" s="50">
        <f t="shared" si="74"/>
        <v>4</v>
      </c>
      <c r="J758" s="50">
        <f t="shared" si="74"/>
        <v>3</v>
      </c>
      <c r="K758" s="50">
        <f t="shared" si="74"/>
        <v>3</v>
      </c>
      <c r="L758" s="50">
        <f t="shared" si="74"/>
        <v>3</v>
      </c>
      <c r="M758" s="51">
        <f t="shared" si="74"/>
        <v>3</v>
      </c>
      <c r="N758" s="52">
        <f>MIN(D758:M758)</f>
        <v>3</v>
      </c>
      <c r="O758" s="53">
        <f>C758-N758</f>
        <v>1</v>
      </c>
      <c r="P758" s="54">
        <f>O758/C758</f>
        <v>0.25</v>
      </c>
    </row>
    <row r="759" spans="1:16" ht="9.75" customHeight="1">
      <c r="A759" s="39" t="s">
        <v>51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490</v>
      </c>
      <c r="C762" s="40">
        <v>22</v>
      </c>
      <c r="D762" s="41">
        <v>18</v>
      </c>
      <c r="E762" s="42">
        <v>16</v>
      </c>
      <c r="F762" s="42">
        <v>13</v>
      </c>
      <c r="G762" s="42">
        <v>11</v>
      </c>
      <c r="H762" s="42">
        <v>9</v>
      </c>
      <c r="I762" s="42">
        <v>8</v>
      </c>
      <c r="J762" s="42">
        <v>9</v>
      </c>
      <c r="K762" s="42">
        <v>7</v>
      </c>
      <c r="L762" s="42">
        <v>6</v>
      </c>
      <c r="M762" s="43">
        <v>5</v>
      </c>
      <c r="N762" s="44">
        <f>MIN(D762:M762)</f>
        <v>5</v>
      </c>
      <c r="O762" s="45">
        <f>C762-N762</f>
        <v>17</v>
      </c>
      <c r="P762" s="46">
        <f>O762/C762</f>
        <v>0.7727272727272727</v>
      </c>
    </row>
    <row r="763" spans="1:16" ht="9.75" customHeight="1">
      <c r="A763" s="5"/>
      <c r="B763" s="40" t="s">
        <v>3</v>
      </c>
      <c r="C763" s="40">
        <v>2</v>
      </c>
      <c r="D763" s="41">
        <v>1</v>
      </c>
      <c r="E763" s="42">
        <v>2</v>
      </c>
      <c r="F763" s="42">
        <v>1</v>
      </c>
      <c r="G763" s="42">
        <v>1</v>
      </c>
      <c r="H763" s="42">
        <v>1</v>
      </c>
      <c r="I763" s="42">
        <v>1</v>
      </c>
      <c r="J763" s="42">
        <v>1</v>
      </c>
      <c r="K763" s="42">
        <v>1</v>
      </c>
      <c r="L763" s="42">
        <v>1</v>
      </c>
      <c r="M763" s="43">
        <v>1</v>
      </c>
      <c r="N763" s="44">
        <f>MIN(D763:M763)</f>
        <v>1</v>
      </c>
      <c r="O763" s="45">
        <f>C763-N763</f>
        <v>1</v>
      </c>
      <c r="P763" s="46">
        <f>O763/C763</f>
        <v>0.5</v>
      </c>
    </row>
    <row r="764" spans="1:16" ht="9.75" customHeight="1">
      <c r="A764" s="5"/>
      <c r="B764" s="40" t="s">
        <v>376</v>
      </c>
      <c r="C764" s="40">
        <v>90</v>
      </c>
      <c r="D764" s="41">
        <v>42</v>
      </c>
      <c r="E764" s="42">
        <v>11</v>
      </c>
      <c r="F764" s="42">
        <v>2</v>
      </c>
      <c r="G764" s="42">
        <v>1</v>
      </c>
      <c r="H764" s="42">
        <v>4</v>
      </c>
      <c r="I764" s="42">
        <v>2</v>
      </c>
      <c r="J764" s="42">
        <v>4</v>
      </c>
      <c r="K764" s="42">
        <v>4</v>
      </c>
      <c r="L764" s="42">
        <v>10</v>
      </c>
      <c r="M764" s="43">
        <v>14</v>
      </c>
      <c r="N764" s="44">
        <f>MIN(D764:M764)</f>
        <v>1</v>
      </c>
      <c r="O764" s="45">
        <f>C764-N764</f>
        <v>89</v>
      </c>
      <c r="P764" s="46">
        <f>O764/C764</f>
        <v>0.9888888888888889</v>
      </c>
    </row>
    <row r="765" spans="1:16" ht="9.75" customHeight="1">
      <c r="A765" s="5"/>
      <c r="B765" s="40" t="s">
        <v>289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289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289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289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290</v>
      </c>
      <c r="C769" s="40">
        <f aca="true" t="shared" si="75" ref="C769:M769">SUM(C764:C768)</f>
        <v>90</v>
      </c>
      <c r="D769" s="41">
        <f t="shared" si="75"/>
        <v>42</v>
      </c>
      <c r="E769" s="42">
        <f t="shared" si="75"/>
        <v>11</v>
      </c>
      <c r="F769" s="42">
        <f t="shared" si="75"/>
        <v>2</v>
      </c>
      <c r="G769" s="42">
        <f t="shared" si="75"/>
        <v>1</v>
      </c>
      <c r="H769" s="42">
        <f t="shared" si="75"/>
        <v>4</v>
      </c>
      <c r="I769" s="42">
        <f t="shared" si="75"/>
        <v>2</v>
      </c>
      <c r="J769" s="42">
        <f t="shared" si="75"/>
        <v>4</v>
      </c>
      <c r="K769" s="42">
        <f t="shared" si="75"/>
        <v>4</v>
      </c>
      <c r="L769" s="42">
        <f t="shared" si="75"/>
        <v>10</v>
      </c>
      <c r="M769" s="43">
        <f t="shared" si="75"/>
        <v>14</v>
      </c>
      <c r="N769" s="44">
        <f aca="true" t="shared" si="76" ref="N769:N774">MIN(D769:M769)</f>
        <v>1</v>
      </c>
      <c r="O769" s="45">
        <f aca="true" t="shared" si="77" ref="O769:O774">C769-N769</f>
        <v>89</v>
      </c>
      <c r="P769" s="46">
        <f aca="true" t="shared" si="78" ref="P769:P774">O769/C769</f>
        <v>0.9888888888888889</v>
      </c>
    </row>
    <row r="770" spans="1:16" ht="9.75" customHeight="1">
      <c r="A770" s="5"/>
      <c r="B770" s="40" t="s">
        <v>109</v>
      </c>
      <c r="C770" s="40">
        <v>6</v>
      </c>
      <c r="D770" s="41">
        <v>5</v>
      </c>
      <c r="E770" s="42">
        <v>3</v>
      </c>
      <c r="F770" s="42">
        <v>3</v>
      </c>
      <c r="G770" s="42">
        <v>3</v>
      </c>
      <c r="H770" s="42">
        <v>2</v>
      </c>
      <c r="I770" s="42">
        <v>2</v>
      </c>
      <c r="J770" s="42">
        <v>3</v>
      </c>
      <c r="K770" s="42">
        <v>3</v>
      </c>
      <c r="L770" s="42">
        <v>3</v>
      </c>
      <c r="M770" s="43">
        <v>3</v>
      </c>
      <c r="N770" s="44">
        <f t="shared" si="76"/>
        <v>2</v>
      </c>
      <c r="O770" s="45">
        <f t="shared" si="77"/>
        <v>4</v>
      </c>
      <c r="P770" s="46">
        <f t="shared" si="78"/>
        <v>0.6666666666666666</v>
      </c>
    </row>
    <row r="771" spans="1:16" ht="9.75" customHeight="1">
      <c r="A771" s="5"/>
      <c r="B771" s="40" t="s">
        <v>285</v>
      </c>
      <c r="C771" s="40">
        <v>3</v>
      </c>
      <c r="D771" s="41">
        <v>1</v>
      </c>
      <c r="E771" s="42">
        <v>2</v>
      </c>
      <c r="F771" s="42">
        <v>2</v>
      </c>
      <c r="G771" s="42">
        <v>2</v>
      </c>
      <c r="H771" s="42">
        <v>1</v>
      </c>
      <c r="I771" s="42">
        <v>2</v>
      </c>
      <c r="J771" s="42">
        <v>2</v>
      </c>
      <c r="K771" s="42">
        <v>2</v>
      </c>
      <c r="L771" s="42">
        <v>1</v>
      </c>
      <c r="M771" s="43">
        <v>1</v>
      </c>
      <c r="N771" s="44">
        <f t="shared" si="76"/>
        <v>1</v>
      </c>
      <c r="O771" s="45">
        <f t="shared" si="77"/>
        <v>2</v>
      </c>
      <c r="P771" s="46">
        <f t="shared" si="78"/>
        <v>0.6666666666666666</v>
      </c>
    </row>
    <row r="772" spans="1:16" ht="9.75" customHeight="1">
      <c r="A772" s="5"/>
      <c r="B772" s="40" t="s">
        <v>286</v>
      </c>
      <c r="C772" s="40">
        <v>2</v>
      </c>
      <c r="D772" s="41">
        <v>2</v>
      </c>
      <c r="E772" s="42">
        <v>1</v>
      </c>
      <c r="F772" s="42">
        <v>1</v>
      </c>
      <c r="G772" s="42">
        <v>1</v>
      </c>
      <c r="H772" s="42">
        <v>1</v>
      </c>
      <c r="I772" s="42">
        <v>1</v>
      </c>
      <c r="J772" s="42">
        <v>1</v>
      </c>
      <c r="K772" s="42">
        <v>1</v>
      </c>
      <c r="L772" s="42">
        <v>1</v>
      </c>
      <c r="M772" s="43">
        <v>1</v>
      </c>
      <c r="N772" s="44">
        <f t="shared" si="76"/>
        <v>1</v>
      </c>
      <c r="O772" s="45">
        <f t="shared" si="77"/>
        <v>1</v>
      </c>
      <c r="P772" s="46">
        <f t="shared" si="78"/>
        <v>0.5</v>
      </c>
    </row>
    <row r="773" spans="1:16" ht="9.75" customHeight="1">
      <c r="A773" s="5"/>
      <c r="B773" s="40" t="s">
        <v>4</v>
      </c>
      <c r="C773" s="40">
        <v>2</v>
      </c>
      <c r="D773" s="41">
        <v>1</v>
      </c>
      <c r="E773" s="42">
        <v>2</v>
      </c>
      <c r="F773" s="42">
        <v>1</v>
      </c>
      <c r="G773" s="42">
        <v>0</v>
      </c>
      <c r="H773" s="42">
        <v>1</v>
      </c>
      <c r="I773" s="42">
        <v>1</v>
      </c>
      <c r="J773" s="42">
        <v>0</v>
      </c>
      <c r="K773" s="42">
        <v>1</v>
      </c>
      <c r="L773" s="42">
        <v>1</v>
      </c>
      <c r="M773" s="43">
        <v>1</v>
      </c>
      <c r="N773" s="44">
        <f t="shared" si="76"/>
        <v>0</v>
      </c>
      <c r="O773" s="45">
        <f t="shared" si="77"/>
        <v>2</v>
      </c>
      <c r="P773" s="46">
        <f t="shared" si="78"/>
        <v>1</v>
      </c>
    </row>
    <row r="774" spans="1:16" ht="9.75" customHeight="1">
      <c r="A774" s="47"/>
      <c r="B774" s="48" t="s">
        <v>5</v>
      </c>
      <c r="C774" s="48">
        <f aca="true" t="shared" si="79" ref="C774:M774">SUM(C759:C763,C769:C773)</f>
        <v>127</v>
      </c>
      <c r="D774" s="49">
        <f t="shared" si="79"/>
        <v>70</v>
      </c>
      <c r="E774" s="50">
        <f t="shared" si="79"/>
        <v>37</v>
      </c>
      <c r="F774" s="50">
        <f t="shared" si="79"/>
        <v>23</v>
      </c>
      <c r="G774" s="50">
        <f t="shared" si="79"/>
        <v>19</v>
      </c>
      <c r="H774" s="50">
        <f t="shared" si="79"/>
        <v>19</v>
      </c>
      <c r="I774" s="50">
        <f t="shared" si="79"/>
        <v>17</v>
      </c>
      <c r="J774" s="50">
        <f t="shared" si="79"/>
        <v>20</v>
      </c>
      <c r="K774" s="50">
        <f t="shared" si="79"/>
        <v>19</v>
      </c>
      <c r="L774" s="50">
        <f t="shared" si="79"/>
        <v>23</v>
      </c>
      <c r="M774" s="51">
        <f t="shared" si="79"/>
        <v>26</v>
      </c>
      <c r="N774" s="52">
        <f t="shared" si="76"/>
        <v>17</v>
      </c>
      <c r="O774" s="53">
        <f t="shared" si="77"/>
        <v>110</v>
      </c>
      <c r="P774" s="54">
        <f t="shared" si="78"/>
        <v>0.8661417322834646</v>
      </c>
    </row>
    <row r="775" spans="1:16" ht="9.75" customHeight="1">
      <c r="A775" s="39" t="s">
        <v>52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>
        <v>350</v>
      </c>
      <c r="D777" s="41">
        <v>328</v>
      </c>
      <c r="E777" s="42">
        <v>308</v>
      </c>
      <c r="F777" s="42">
        <v>268</v>
      </c>
      <c r="G777" s="42">
        <v>229</v>
      </c>
      <c r="H777" s="42">
        <v>203</v>
      </c>
      <c r="I777" s="42">
        <v>188</v>
      </c>
      <c r="J777" s="42">
        <v>188</v>
      </c>
      <c r="K777" s="42">
        <v>215</v>
      </c>
      <c r="L777" s="42">
        <v>258</v>
      </c>
      <c r="M777" s="43">
        <v>278</v>
      </c>
      <c r="N777" s="44">
        <f>MIN(D777:M777)</f>
        <v>188</v>
      </c>
      <c r="O777" s="45">
        <f>C777-N777</f>
        <v>162</v>
      </c>
      <c r="P777" s="46">
        <f>O777/C777</f>
        <v>0.46285714285714286</v>
      </c>
    </row>
    <row r="778" spans="1:16" ht="9.75" customHeight="1">
      <c r="A778" s="5"/>
      <c r="B778" s="40" t="s">
        <v>490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289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289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289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289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289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290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/>
      <c r="D786" s="41"/>
      <c r="E786" s="42"/>
      <c r="F786" s="42"/>
      <c r="G786" s="42"/>
      <c r="H786" s="42"/>
      <c r="I786" s="42"/>
      <c r="J786" s="42"/>
      <c r="K786" s="42"/>
      <c r="L786" s="42"/>
      <c r="M786" s="43"/>
      <c r="N786" s="44"/>
      <c r="O786" s="45"/>
      <c r="P786" s="46"/>
    </row>
    <row r="787" spans="1:16" ht="9.75" customHeight="1">
      <c r="A787" s="5"/>
      <c r="B787" s="40" t="s">
        <v>285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286</v>
      </c>
      <c r="C788" s="40"/>
      <c r="D788" s="41"/>
      <c r="E788" s="42"/>
      <c r="F788" s="42"/>
      <c r="G788" s="42"/>
      <c r="H788" s="42"/>
      <c r="I788" s="42"/>
      <c r="J788" s="42"/>
      <c r="K788" s="42"/>
      <c r="L788" s="42"/>
      <c r="M788" s="43"/>
      <c r="N788" s="44"/>
      <c r="O788" s="45"/>
      <c r="P788" s="46"/>
    </row>
    <row r="789" spans="1:16" ht="9.75" customHeight="1">
      <c r="A789" s="5"/>
      <c r="B789" s="40" t="s">
        <v>4</v>
      </c>
      <c r="C789" s="40"/>
      <c r="D789" s="41"/>
      <c r="E789" s="42"/>
      <c r="F789" s="42"/>
      <c r="G789" s="42"/>
      <c r="H789" s="42"/>
      <c r="I789" s="42"/>
      <c r="J789" s="42"/>
      <c r="K789" s="42"/>
      <c r="L789" s="42"/>
      <c r="M789" s="43"/>
      <c r="N789" s="44"/>
      <c r="O789" s="45"/>
      <c r="P789" s="46"/>
    </row>
    <row r="790" spans="1:16" ht="9.75" customHeight="1">
      <c r="A790" s="47"/>
      <c r="B790" s="48" t="s">
        <v>5</v>
      </c>
      <c r="C790" s="48">
        <f aca="true" t="shared" si="80" ref="C790:M790">SUM(C775:C779,C785:C789)</f>
        <v>350</v>
      </c>
      <c r="D790" s="49">
        <f t="shared" si="80"/>
        <v>328</v>
      </c>
      <c r="E790" s="50">
        <f t="shared" si="80"/>
        <v>308</v>
      </c>
      <c r="F790" s="50">
        <f t="shared" si="80"/>
        <v>268</v>
      </c>
      <c r="G790" s="50">
        <f t="shared" si="80"/>
        <v>229</v>
      </c>
      <c r="H790" s="50">
        <f t="shared" si="80"/>
        <v>203</v>
      </c>
      <c r="I790" s="50">
        <f t="shared" si="80"/>
        <v>188</v>
      </c>
      <c r="J790" s="50">
        <f t="shared" si="80"/>
        <v>188</v>
      </c>
      <c r="K790" s="50">
        <f t="shared" si="80"/>
        <v>215</v>
      </c>
      <c r="L790" s="50">
        <f t="shared" si="80"/>
        <v>258</v>
      </c>
      <c r="M790" s="51">
        <f t="shared" si="80"/>
        <v>278</v>
      </c>
      <c r="N790" s="52">
        <f>MIN(D790:M790)</f>
        <v>188</v>
      </c>
      <c r="O790" s="53">
        <f>C790-N790</f>
        <v>162</v>
      </c>
      <c r="P790" s="54">
        <f>O790/C790</f>
        <v>0.46285714285714286</v>
      </c>
    </row>
    <row r="791" spans="1:16" ht="9.75" customHeight="1">
      <c r="A791" s="39" t="s">
        <v>53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369</v>
      </c>
      <c r="D793" s="41">
        <v>308</v>
      </c>
      <c r="E793" s="42">
        <v>204</v>
      </c>
      <c r="F793" s="42">
        <v>119</v>
      </c>
      <c r="G793" s="42">
        <v>61</v>
      </c>
      <c r="H793" s="42">
        <v>39</v>
      </c>
      <c r="I793" s="42">
        <v>34</v>
      </c>
      <c r="J793" s="42">
        <v>38</v>
      </c>
      <c r="K793" s="42">
        <v>75</v>
      </c>
      <c r="L793" s="42">
        <v>123</v>
      </c>
      <c r="M793" s="43">
        <v>165</v>
      </c>
      <c r="N793" s="44">
        <f>MIN(D793:M793)</f>
        <v>34</v>
      </c>
      <c r="O793" s="45">
        <f>C793-N793</f>
        <v>335</v>
      </c>
      <c r="P793" s="46">
        <f>O793/C793</f>
        <v>0.907859078590786</v>
      </c>
    </row>
    <row r="794" spans="1:16" ht="9.75" customHeight="1">
      <c r="A794" s="5"/>
      <c r="B794" s="40" t="s">
        <v>490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289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289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289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289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289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290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285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286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1" ref="C806:M806">SUM(C791:C795,C801:C805)</f>
        <v>369</v>
      </c>
      <c r="D806" s="49">
        <f t="shared" si="81"/>
        <v>308</v>
      </c>
      <c r="E806" s="50">
        <f t="shared" si="81"/>
        <v>204</v>
      </c>
      <c r="F806" s="50">
        <f t="shared" si="81"/>
        <v>119</v>
      </c>
      <c r="G806" s="50">
        <f t="shared" si="81"/>
        <v>61</v>
      </c>
      <c r="H806" s="50">
        <f t="shared" si="81"/>
        <v>39</v>
      </c>
      <c r="I806" s="50">
        <f t="shared" si="81"/>
        <v>34</v>
      </c>
      <c r="J806" s="50">
        <f t="shared" si="81"/>
        <v>38</v>
      </c>
      <c r="K806" s="50">
        <f t="shared" si="81"/>
        <v>75</v>
      </c>
      <c r="L806" s="50">
        <f t="shared" si="81"/>
        <v>123</v>
      </c>
      <c r="M806" s="51">
        <f t="shared" si="81"/>
        <v>165</v>
      </c>
      <c r="N806" s="52">
        <f>MIN(D806:M806)</f>
        <v>34</v>
      </c>
      <c r="O806" s="53">
        <f>C806-N806</f>
        <v>335</v>
      </c>
      <c r="P806" s="54">
        <f>O806/C806</f>
        <v>0.907859078590786</v>
      </c>
    </row>
    <row r="807" spans="1:16" ht="9.75" customHeight="1">
      <c r="A807" s="39" t="s">
        <v>54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>
        <v>115</v>
      </c>
      <c r="D808" s="41">
        <v>102</v>
      </c>
      <c r="E808" s="42">
        <v>94</v>
      </c>
      <c r="F808" s="42">
        <v>78</v>
      </c>
      <c r="G808" s="42">
        <v>67</v>
      </c>
      <c r="H808" s="42">
        <v>60</v>
      </c>
      <c r="I808" s="42">
        <v>61</v>
      </c>
      <c r="J808" s="42">
        <v>61</v>
      </c>
      <c r="K808" s="42">
        <v>62</v>
      </c>
      <c r="L808" s="42">
        <v>67</v>
      </c>
      <c r="M808" s="43">
        <v>68</v>
      </c>
      <c r="N808" s="44">
        <f>MIN(D808:M808)</f>
        <v>60</v>
      </c>
      <c r="O808" s="45">
        <f>C808-N808</f>
        <v>55</v>
      </c>
      <c r="P808" s="46">
        <f>O808/C808</f>
        <v>0.4782608695652174</v>
      </c>
    </row>
    <row r="809" spans="1:16" ht="9.75" customHeight="1">
      <c r="A809" s="5"/>
      <c r="B809" s="40" t="s">
        <v>2</v>
      </c>
      <c r="C809" s="40">
        <v>434</v>
      </c>
      <c r="D809" s="41">
        <v>374</v>
      </c>
      <c r="E809" s="42">
        <v>259</v>
      </c>
      <c r="F809" s="42">
        <v>131</v>
      </c>
      <c r="G809" s="42">
        <v>61</v>
      </c>
      <c r="H809" s="42">
        <v>42</v>
      </c>
      <c r="I809" s="42">
        <v>46</v>
      </c>
      <c r="J809" s="42">
        <v>55</v>
      </c>
      <c r="K809" s="42">
        <v>83</v>
      </c>
      <c r="L809" s="42">
        <v>126</v>
      </c>
      <c r="M809" s="43">
        <v>171</v>
      </c>
      <c r="N809" s="44">
        <f>MIN(D809:M809)</f>
        <v>42</v>
      </c>
      <c r="O809" s="45">
        <f>C809-N809</f>
        <v>392</v>
      </c>
      <c r="P809" s="46">
        <f>O809/C809</f>
        <v>0.9032258064516129</v>
      </c>
    </row>
    <row r="810" spans="1:16" ht="9.75" customHeight="1">
      <c r="A810" s="5"/>
      <c r="B810" s="40" t="s">
        <v>490</v>
      </c>
      <c r="C810" s="40">
        <v>21</v>
      </c>
      <c r="D810" s="41">
        <v>17</v>
      </c>
      <c r="E810" s="42">
        <v>17</v>
      </c>
      <c r="F810" s="42">
        <v>16</v>
      </c>
      <c r="G810" s="42">
        <v>16</v>
      </c>
      <c r="H810" s="42">
        <v>14</v>
      </c>
      <c r="I810" s="42">
        <v>13</v>
      </c>
      <c r="J810" s="42">
        <v>15</v>
      </c>
      <c r="K810" s="42">
        <v>16</v>
      </c>
      <c r="L810" s="42">
        <v>16</v>
      </c>
      <c r="M810" s="43">
        <v>15</v>
      </c>
      <c r="N810" s="44">
        <f>MIN(D810:M810)</f>
        <v>13</v>
      </c>
      <c r="O810" s="45">
        <f>C810-N810</f>
        <v>8</v>
      </c>
      <c r="P810" s="46">
        <f>O810/C810</f>
        <v>0.38095238095238093</v>
      </c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289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289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289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289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289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290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>
        <v>5</v>
      </c>
      <c r="D818" s="41">
        <v>4</v>
      </c>
      <c r="E818" s="42">
        <v>4</v>
      </c>
      <c r="F818" s="42">
        <v>4</v>
      </c>
      <c r="G818" s="42">
        <v>4</v>
      </c>
      <c r="H818" s="42">
        <v>4</v>
      </c>
      <c r="I818" s="42">
        <v>4</v>
      </c>
      <c r="J818" s="42">
        <v>4</v>
      </c>
      <c r="K818" s="42">
        <v>4</v>
      </c>
      <c r="L818" s="42">
        <v>4</v>
      </c>
      <c r="M818" s="43">
        <v>5</v>
      </c>
      <c r="N818" s="44">
        <f>MIN(D818:M818)</f>
        <v>4</v>
      </c>
      <c r="O818" s="45">
        <f>C818-N818</f>
        <v>1</v>
      </c>
      <c r="P818" s="46">
        <f>O818/C818</f>
        <v>0.2</v>
      </c>
    </row>
    <row r="819" spans="1:16" ht="9.75" customHeight="1">
      <c r="A819" s="5"/>
      <c r="B819" s="40" t="s">
        <v>285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286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2" ref="C822:M822">SUM(C807:C811,C817:C821)</f>
        <v>575</v>
      </c>
      <c r="D822" s="49">
        <f t="shared" si="82"/>
        <v>497</v>
      </c>
      <c r="E822" s="50">
        <f t="shared" si="82"/>
        <v>374</v>
      </c>
      <c r="F822" s="50">
        <f t="shared" si="82"/>
        <v>229</v>
      </c>
      <c r="G822" s="50">
        <f t="shared" si="82"/>
        <v>148</v>
      </c>
      <c r="H822" s="50">
        <f t="shared" si="82"/>
        <v>120</v>
      </c>
      <c r="I822" s="50">
        <f t="shared" si="82"/>
        <v>124</v>
      </c>
      <c r="J822" s="50">
        <f t="shared" si="82"/>
        <v>135</v>
      </c>
      <c r="K822" s="50">
        <f t="shared" si="82"/>
        <v>165</v>
      </c>
      <c r="L822" s="50">
        <f t="shared" si="82"/>
        <v>213</v>
      </c>
      <c r="M822" s="51">
        <f t="shared" si="82"/>
        <v>259</v>
      </c>
      <c r="N822" s="52">
        <f>MIN(D822:M822)</f>
        <v>120</v>
      </c>
      <c r="O822" s="53">
        <f>C822-N822</f>
        <v>455</v>
      </c>
      <c r="P822" s="54">
        <f>O822/C822</f>
        <v>0.7913043478260869</v>
      </c>
    </row>
    <row r="823" spans="1:16" ht="9.75" customHeight="1">
      <c r="A823" s="39" t="s">
        <v>55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/>
      <c r="D825" s="41"/>
      <c r="E825" s="42"/>
      <c r="F825" s="42"/>
      <c r="G825" s="42"/>
      <c r="H825" s="42"/>
      <c r="I825" s="42"/>
      <c r="J825" s="42"/>
      <c r="K825" s="42"/>
      <c r="L825" s="42"/>
      <c r="M825" s="43"/>
      <c r="N825" s="44"/>
      <c r="O825" s="45"/>
      <c r="P825" s="46"/>
    </row>
    <row r="826" spans="1:16" ht="9.75" customHeight="1">
      <c r="A826" s="5"/>
      <c r="B826" s="40" t="s">
        <v>490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380</v>
      </c>
      <c r="C828" s="40">
        <v>9</v>
      </c>
      <c r="D828" s="41">
        <v>9</v>
      </c>
      <c r="E828" s="42">
        <v>9</v>
      </c>
      <c r="F828" s="42">
        <v>9</v>
      </c>
      <c r="G828" s="42">
        <v>8</v>
      </c>
      <c r="H828" s="42">
        <v>8</v>
      </c>
      <c r="I828" s="42">
        <v>8</v>
      </c>
      <c r="J828" s="42">
        <v>9</v>
      </c>
      <c r="K828" s="42">
        <v>9</v>
      </c>
      <c r="L828" s="42">
        <v>9</v>
      </c>
      <c r="M828" s="43">
        <v>9</v>
      </c>
      <c r="N828" s="44">
        <f>MIN(D828:M828)</f>
        <v>8</v>
      </c>
      <c r="O828" s="45">
        <f>C828-N828</f>
        <v>1</v>
      </c>
      <c r="P828" s="46">
        <f>O828/C828</f>
        <v>0.1111111111111111</v>
      </c>
    </row>
    <row r="829" spans="1:16" ht="9.75" customHeight="1">
      <c r="A829" s="5"/>
      <c r="B829" s="40" t="s">
        <v>289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289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289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289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290</v>
      </c>
      <c r="C833" s="40">
        <f aca="true" t="shared" si="83" ref="C833:M833">SUM(C828:C832)</f>
        <v>9</v>
      </c>
      <c r="D833" s="41">
        <f t="shared" si="83"/>
        <v>9</v>
      </c>
      <c r="E833" s="42">
        <f t="shared" si="83"/>
        <v>9</v>
      </c>
      <c r="F833" s="42">
        <f t="shared" si="83"/>
        <v>9</v>
      </c>
      <c r="G833" s="42">
        <f t="shared" si="83"/>
        <v>8</v>
      </c>
      <c r="H833" s="42">
        <f t="shared" si="83"/>
        <v>8</v>
      </c>
      <c r="I833" s="42">
        <f t="shared" si="83"/>
        <v>8</v>
      </c>
      <c r="J833" s="42">
        <f t="shared" si="83"/>
        <v>9</v>
      </c>
      <c r="K833" s="42">
        <f t="shared" si="83"/>
        <v>9</v>
      </c>
      <c r="L833" s="42">
        <f t="shared" si="83"/>
        <v>9</v>
      </c>
      <c r="M833" s="43">
        <f t="shared" si="83"/>
        <v>9</v>
      </c>
      <c r="N833" s="44">
        <f>MIN(D833:M833)</f>
        <v>8</v>
      </c>
      <c r="O833" s="45">
        <f>C833-N833</f>
        <v>1</v>
      </c>
      <c r="P833" s="46">
        <f>O833/C833</f>
        <v>0.1111111111111111</v>
      </c>
    </row>
    <row r="834" spans="1:16" ht="9.75" customHeight="1">
      <c r="A834" s="5"/>
      <c r="B834" s="40" t="s">
        <v>109</v>
      </c>
      <c r="C834" s="40">
        <v>1</v>
      </c>
      <c r="D834" s="41">
        <v>1</v>
      </c>
      <c r="E834" s="42">
        <v>1</v>
      </c>
      <c r="F834" s="42">
        <v>1</v>
      </c>
      <c r="G834" s="42">
        <v>1</v>
      </c>
      <c r="H834" s="42">
        <v>1</v>
      </c>
      <c r="I834" s="42">
        <v>1</v>
      </c>
      <c r="J834" s="42">
        <v>1</v>
      </c>
      <c r="K834" s="42">
        <v>0</v>
      </c>
      <c r="L834" s="42">
        <v>0</v>
      </c>
      <c r="M834" s="43">
        <v>0</v>
      </c>
      <c r="N834" s="44">
        <f>MIN(D834:M834)</f>
        <v>0</v>
      </c>
      <c r="O834" s="45">
        <f>C834-N834</f>
        <v>1</v>
      </c>
      <c r="P834" s="46">
        <f>O834/C834</f>
        <v>1</v>
      </c>
    </row>
    <row r="835" spans="1:16" ht="9.75" customHeight="1">
      <c r="A835" s="5"/>
      <c r="B835" s="40" t="s">
        <v>285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286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4" ref="C838:M838">SUM(C823:C827,C833:C837)</f>
        <v>10</v>
      </c>
      <c r="D838" s="49">
        <f t="shared" si="84"/>
        <v>10</v>
      </c>
      <c r="E838" s="50">
        <f t="shared" si="84"/>
        <v>10</v>
      </c>
      <c r="F838" s="50">
        <f t="shared" si="84"/>
        <v>10</v>
      </c>
      <c r="G838" s="50">
        <f t="shared" si="84"/>
        <v>9</v>
      </c>
      <c r="H838" s="50">
        <f t="shared" si="84"/>
        <v>9</v>
      </c>
      <c r="I838" s="50">
        <f t="shared" si="84"/>
        <v>9</v>
      </c>
      <c r="J838" s="50">
        <f t="shared" si="84"/>
        <v>10</v>
      </c>
      <c r="K838" s="50">
        <f t="shared" si="84"/>
        <v>9</v>
      </c>
      <c r="L838" s="50">
        <f t="shared" si="84"/>
        <v>9</v>
      </c>
      <c r="M838" s="51">
        <f t="shared" si="84"/>
        <v>9</v>
      </c>
      <c r="N838" s="52">
        <f>MIN(D838:M838)</f>
        <v>9</v>
      </c>
      <c r="O838" s="53">
        <f>C838-N838</f>
        <v>1</v>
      </c>
      <c r="P838" s="54">
        <f>O838/C838</f>
        <v>0.1</v>
      </c>
    </row>
    <row r="839" spans="1:16" ht="9.75" customHeight="1">
      <c r="A839" s="39" t="s">
        <v>56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52</v>
      </c>
      <c r="D841" s="41">
        <v>31</v>
      </c>
      <c r="E841" s="42">
        <v>31</v>
      </c>
      <c r="F841" s="42">
        <v>30</v>
      </c>
      <c r="G841" s="42">
        <v>27</v>
      </c>
      <c r="H841" s="42">
        <v>23</v>
      </c>
      <c r="I841" s="42">
        <v>20</v>
      </c>
      <c r="J841" s="42">
        <v>10</v>
      </c>
      <c r="K841" s="42">
        <v>6</v>
      </c>
      <c r="L841" s="42">
        <v>6</v>
      </c>
      <c r="M841" s="43">
        <v>17</v>
      </c>
      <c r="N841" s="44">
        <f>MIN(D841:M841)</f>
        <v>6</v>
      </c>
      <c r="O841" s="45">
        <f>C841-N841</f>
        <v>46</v>
      </c>
      <c r="P841" s="46">
        <f>O841/C841</f>
        <v>0.8846153846153846</v>
      </c>
    </row>
    <row r="842" spans="1:16" ht="9.75" customHeight="1">
      <c r="A842" s="5"/>
      <c r="B842" s="40" t="s">
        <v>490</v>
      </c>
      <c r="C842" s="40">
        <v>6</v>
      </c>
      <c r="D842" s="41">
        <v>4</v>
      </c>
      <c r="E842" s="42">
        <v>4</v>
      </c>
      <c r="F842" s="42">
        <v>2</v>
      </c>
      <c r="G842" s="42">
        <v>3</v>
      </c>
      <c r="H842" s="42">
        <v>2</v>
      </c>
      <c r="I842" s="42">
        <v>2</v>
      </c>
      <c r="J842" s="42">
        <v>2</v>
      </c>
      <c r="K842" s="42">
        <v>3</v>
      </c>
      <c r="L842" s="42">
        <v>2</v>
      </c>
      <c r="M842" s="43">
        <v>1</v>
      </c>
      <c r="N842" s="44">
        <f>MIN(D842:M842)</f>
        <v>1</v>
      </c>
      <c r="O842" s="45">
        <f>C842-N842</f>
        <v>5</v>
      </c>
      <c r="P842" s="46">
        <f>O842/C842</f>
        <v>0.8333333333333334</v>
      </c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289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289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289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289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289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290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285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286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5" ref="C854:M854">SUM(C839:C843,C849:C853)</f>
        <v>58</v>
      </c>
      <c r="D854" s="49">
        <f t="shared" si="85"/>
        <v>35</v>
      </c>
      <c r="E854" s="50">
        <f t="shared" si="85"/>
        <v>35</v>
      </c>
      <c r="F854" s="50">
        <f t="shared" si="85"/>
        <v>32</v>
      </c>
      <c r="G854" s="50">
        <f t="shared" si="85"/>
        <v>30</v>
      </c>
      <c r="H854" s="50">
        <f t="shared" si="85"/>
        <v>25</v>
      </c>
      <c r="I854" s="50">
        <f t="shared" si="85"/>
        <v>22</v>
      </c>
      <c r="J854" s="50">
        <f t="shared" si="85"/>
        <v>12</v>
      </c>
      <c r="K854" s="50">
        <f t="shared" si="85"/>
        <v>9</v>
      </c>
      <c r="L854" s="50">
        <f t="shared" si="85"/>
        <v>8</v>
      </c>
      <c r="M854" s="51">
        <f t="shared" si="85"/>
        <v>18</v>
      </c>
      <c r="N854" s="52">
        <f>MIN(D854:M854)</f>
        <v>8</v>
      </c>
      <c r="O854" s="53">
        <f>C854-N854</f>
        <v>50</v>
      </c>
      <c r="P854" s="54">
        <f>O854/C854</f>
        <v>0.8620689655172413</v>
      </c>
    </row>
    <row r="855" spans="1:16" ht="9.75" customHeight="1">
      <c r="A855" s="39" t="s">
        <v>113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126</v>
      </c>
      <c r="D857" s="41">
        <v>116</v>
      </c>
      <c r="E857" s="42">
        <v>42</v>
      </c>
      <c r="F857" s="42">
        <v>8</v>
      </c>
      <c r="G857" s="42">
        <v>0</v>
      </c>
      <c r="H857" s="42">
        <v>0</v>
      </c>
      <c r="I857" s="42">
        <v>12</v>
      </c>
      <c r="J857" s="42">
        <v>22</v>
      </c>
      <c r="K857" s="42">
        <v>42</v>
      </c>
      <c r="L857" s="42">
        <v>67</v>
      </c>
      <c r="M857" s="43">
        <v>76</v>
      </c>
      <c r="N857" s="44">
        <f>MIN(D857:M857)</f>
        <v>0</v>
      </c>
      <c r="O857" s="45">
        <f>C857-N857</f>
        <v>126</v>
      </c>
      <c r="P857" s="46">
        <f>O857/C857</f>
        <v>1</v>
      </c>
    </row>
    <row r="858" spans="1:16" ht="9.75" customHeight="1">
      <c r="A858" s="5"/>
      <c r="B858" s="40" t="s">
        <v>490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289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289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289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289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289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290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285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286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6" ref="C870:M870">SUM(C855:C859,C865:C869)</f>
        <v>126</v>
      </c>
      <c r="D870" s="49">
        <f t="shared" si="86"/>
        <v>116</v>
      </c>
      <c r="E870" s="50">
        <f t="shared" si="86"/>
        <v>42</v>
      </c>
      <c r="F870" s="50">
        <f t="shared" si="86"/>
        <v>8</v>
      </c>
      <c r="G870" s="50">
        <f t="shared" si="86"/>
        <v>0</v>
      </c>
      <c r="H870" s="50">
        <f t="shared" si="86"/>
        <v>0</v>
      </c>
      <c r="I870" s="50">
        <f t="shared" si="86"/>
        <v>12</v>
      </c>
      <c r="J870" s="50">
        <f t="shared" si="86"/>
        <v>22</v>
      </c>
      <c r="K870" s="50">
        <f t="shared" si="86"/>
        <v>42</v>
      </c>
      <c r="L870" s="50">
        <f t="shared" si="86"/>
        <v>67</v>
      </c>
      <c r="M870" s="51">
        <f t="shared" si="86"/>
        <v>76</v>
      </c>
      <c r="N870" s="52">
        <f>MIN(D870:M870)</f>
        <v>0</v>
      </c>
      <c r="O870" s="53">
        <f>C870-N870</f>
        <v>126</v>
      </c>
      <c r="P870" s="54">
        <f>O870/C870</f>
        <v>1</v>
      </c>
    </row>
    <row r="871" spans="1:16" ht="9.75" customHeight="1">
      <c r="A871" s="39" t="s">
        <v>114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184</v>
      </c>
      <c r="D873" s="41">
        <v>112</v>
      </c>
      <c r="E873" s="42">
        <v>19</v>
      </c>
      <c r="F873" s="42">
        <v>0</v>
      </c>
      <c r="G873" s="42">
        <v>0</v>
      </c>
      <c r="H873" s="42">
        <v>0</v>
      </c>
      <c r="I873" s="42">
        <v>17</v>
      </c>
      <c r="J873" s="42">
        <v>22</v>
      </c>
      <c r="K873" s="42">
        <v>33</v>
      </c>
      <c r="L873" s="42">
        <v>60</v>
      </c>
      <c r="M873" s="43">
        <v>78</v>
      </c>
      <c r="N873" s="44">
        <f>MIN(D873:M873)</f>
        <v>0</v>
      </c>
      <c r="O873" s="45">
        <f>C873-N873</f>
        <v>184</v>
      </c>
      <c r="P873" s="46">
        <f>O873/C873</f>
        <v>1</v>
      </c>
    </row>
    <row r="874" spans="1:16" ht="9.75" customHeight="1">
      <c r="A874" s="5"/>
      <c r="B874" s="40" t="s">
        <v>490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289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289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289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289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289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290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285</v>
      </c>
      <c r="C883" s="40">
        <v>1</v>
      </c>
      <c r="D883" s="41">
        <v>1</v>
      </c>
      <c r="E883" s="42">
        <v>1</v>
      </c>
      <c r="F883" s="42">
        <v>1</v>
      </c>
      <c r="G883" s="42">
        <v>1</v>
      </c>
      <c r="H883" s="42">
        <v>1</v>
      </c>
      <c r="I883" s="42">
        <v>1</v>
      </c>
      <c r="J883" s="42">
        <v>1</v>
      </c>
      <c r="K883" s="42">
        <v>1</v>
      </c>
      <c r="L883" s="42">
        <v>1</v>
      </c>
      <c r="M883" s="43">
        <v>1</v>
      </c>
      <c r="N883" s="44">
        <f>MIN(D883:M883)</f>
        <v>1</v>
      </c>
      <c r="O883" s="45">
        <f>C883-N883</f>
        <v>0</v>
      </c>
      <c r="P883" s="46">
        <f>O883/C883</f>
        <v>0</v>
      </c>
    </row>
    <row r="884" spans="1:16" ht="9.75" customHeight="1">
      <c r="A884" s="5"/>
      <c r="B884" s="40" t="s">
        <v>286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7" ref="C886:M886">SUM(C871:C875,C881:C885)</f>
        <v>185</v>
      </c>
      <c r="D886" s="49">
        <f t="shared" si="87"/>
        <v>113</v>
      </c>
      <c r="E886" s="50">
        <f t="shared" si="87"/>
        <v>20</v>
      </c>
      <c r="F886" s="50">
        <f t="shared" si="87"/>
        <v>1</v>
      </c>
      <c r="G886" s="50">
        <f t="shared" si="87"/>
        <v>1</v>
      </c>
      <c r="H886" s="50">
        <f t="shared" si="87"/>
        <v>1</v>
      </c>
      <c r="I886" s="50">
        <f t="shared" si="87"/>
        <v>18</v>
      </c>
      <c r="J886" s="50">
        <f t="shared" si="87"/>
        <v>23</v>
      </c>
      <c r="K886" s="50">
        <f t="shared" si="87"/>
        <v>34</v>
      </c>
      <c r="L886" s="50">
        <f t="shared" si="87"/>
        <v>61</v>
      </c>
      <c r="M886" s="51">
        <f t="shared" si="87"/>
        <v>79</v>
      </c>
      <c r="N886" s="52">
        <f>MIN(D886:M886)</f>
        <v>1</v>
      </c>
      <c r="O886" s="53">
        <f>C886-N886</f>
        <v>184</v>
      </c>
      <c r="P886" s="54">
        <f>O886/C886</f>
        <v>0.9945945945945946</v>
      </c>
    </row>
    <row r="887" spans="1:16" ht="9.75" customHeight="1">
      <c r="A887" s="39" t="s">
        <v>115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189</v>
      </c>
      <c r="D889" s="41">
        <v>16</v>
      </c>
      <c r="E889" s="42">
        <v>0</v>
      </c>
      <c r="F889" s="42">
        <v>0</v>
      </c>
      <c r="G889" s="42">
        <v>0</v>
      </c>
      <c r="H889" s="42">
        <v>0</v>
      </c>
      <c r="I889" s="42">
        <v>1</v>
      </c>
      <c r="J889" s="42">
        <v>1</v>
      </c>
      <c r="K889" s="42">
        <v>3</v>
      </c>
      <c r="L889" s="42">
        <v>9</v>
      </c>
      <c r="M889" s="43">
        <v>19</v>
      </c>
      <c r="N889" s="44">
        <f>MIN(D889:M889)</f>
        <v>0</v>
      </c>
      <c r="O889" s="45">
        <f>C889-N889</f>
        <v>189</v>
      </c>
      <c r="P889" s="46">
        <f>O889/C889</f>
        <v>1</v>
      </c>
    </row>
    <row r="890" spans="1:16" ht="9.75" customHeight="1">
      <c r="A890" s="5"/>
      <c r="B890" s="40" t="s">
        <v>490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289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289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289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289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289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290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285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286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8" ref="C902:M902">SUM(C887:C891,C897:C901)</f>
        <v>189</v>
      </c>
      <c r="D902" s="49">
        <f t="shared" si="88"/>
        <v>16</v>
      </c>
      <c r="E902" s="50">
        <f t="shared" si="88"/>
        <v>0</v>
      </c>
      <c r="F902" s="50">
        <f t="shared" si="88"/>
        <v>0</v>
      </c>
      <c r="G902" s="50">
        <f t="shared" si="88"/>
        <v>0</v>
      </c>
      <c r="H902" s="50">
        <f t="shared" si="88"/>
        <v>0</v>
      </c>
      <c r="I902" s="50">
        <f t="shared" si="88"/>
        <v>1</v>
      </c>
      <c r="J902" s="50">
        <f t="shared" si="88"/>
        <v>1</v>
      </c>
      <c r="K902" s="50">
        <f t="shared" si="88"/>
        <v>3</v>
      </c>
      <c r="L902" s="50">
        <f t="shared" si="88"/>
        <v>9</v>
      </c>
      <c r="M902" s="51">
        <f t="shared" si="88"/>
        <v>19</v>
      </c>
      <c r="N902" s="52">
        <f>MIN(D902:M902)</f>
        <v>0</v>
      </c>
      <c r="O902" s="53">
        <f>C902-N902</f>
        <v>189</v>
      </c>
      <c r="P902" s="54">
        <f>O902/C902</f>
        <v>1</v>
      </c>
    </row>
    <row r="903" spans="1:16" ht="9.75" customHeight="1">
      <c r="A903" s="39" t="s">
        <v>116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>
        <v>136</v>
      </c>
      <c r="D904" s="41">
        <v>126</v>
      </c>
      <c r="E904" s="42">
        <v>109</v>
      </c>
      <c r="F904" s="42">
        <v>58</v>
      </c>
      <c r="G904" s="42">
        <v>19</v>
      </c>
      <c r="H904" s="42">
        <v>12</v>
      </c>
      <c r="I904" s="42">
        <v>13</v>
      </c>
      <c r="J904" s="42">
        <v>12</v>
      </c>
      <c r="K904" s="42">
        <v>25</v>
      </c>
      <c r="L904" s="42">
        <v>42</v>
      </c>
      <c r="M904" s="43">
        <v>54</v>
      </c>
      <c r="N904" s="44">
        <f>MIN(D904:M904)</f>
        <v>12</v>
      </c>
      <c r="O904" s="45">
        <f>C904-N904</f>
        <v>124</v>
      </c>
      <c r="P904" s="46">
        <f>O904/C904</f>
        <v>0.9117647058823529</v>
      </c>
    </row>
    <row r="905" spans="1:16" ht="9.75" customHeight="1">
      <c r="A905" s="5"/>
      <c r="B905" s="40" t="s">
        <v>2</v>
      </c>
      <c r="C905" s="40">
        <v>52</v>
      </c>
      <c r="D905" s="41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>
        <v>0</v>
      </c>
      <c r="L905" s="42">
        <v>1</v>
      </c>
      <c r="M905" s="43">
        <v>1</v>
      </c>
      <c r="N905" s="44">
        <f>MIN(D905:M905)</f>
        <v>0</v>
      </c>
      <c r="O905" s="45">
        <f>C905-N905</f>
        <v>52</v>
      </c>
      <c r="P905" s="46">
        <f>O905/C905</f>
        <v>1</v>
      </c>
    </row>
    <row r="906" spans="1:16" ht="9.75" customHeight="1">
      <c r="A906" s="5"/>
      <c r="B906" s="40" t="s">
        <v>490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289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289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289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289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289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290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285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286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9" ref="C918:M918">SUM(C903:C907,C913:C917)</f>
        <v>188</v>
      </c>
      <c r="D918" s="49">
        <f t="shared" si="89"/>
        <v>126</v>
      </c>
      <c r="E918" s="50">
        <f t="shared" si="89"/>
        <v>109</v>
      </c>
      <c r="F918" s="50">
        <f t="shared" si="89"/>
        <v>58</v>
      </c>
      <c r="G918" s="50">
        <f t="shared" si="89"/>
        <v>19</v>
      </c>
      <c r="H918" s="50">
        <f t="shared" si="89"/>
        <v>12</v>
      </c>
      <c r="I918" s="50">
        <f t="shared" si="89"/>
        <v>13</v>
      </c>
      <c r="J918" s="50">
        <f t="shared" si="89"/>
        <v>12</v>
      </c>
      <c r="K918" s="50">
        <f t="shared" si="89"/>
        <v>25</v>
      </c>
      <c r="L918" s="50">
        <f t="shared" si="89"/>
        <v>43</v>
      </c>
      <c r="M918" s="51">
        <f t="shared" si="89"/>
        <v>55</v>
      </c>
      <c r="N918" s="52">
        <f>MIN(D918:M918)</f>
        <v>12</v>
      </c>
      <c r="O918" s="53">
        <f>C918-N918</f>
        <v>176</v>
      </c>
      <c r="P918" s="54">
        <f>O918/C918</f>
        <v>0.9361702127659575</v>
      </c>
    </row>
    <row r="919" spans="1:16" ht="9.75" customHeight="1">
      <c r="A919" s="39" t="s">
        <v>117</v>
      </c>
      <c r="B919" s="55" t="s">
        <v>0</v>
      </c>
      <c r="C919" s="55">
        <v>106</v>
      </c>
      <c r="D919" s="56">
        <v>86</v>
      </c>
      <c r="E919" s="57">
        <v>66</v>
      </c>
      <c r="F919" s="57">
        <v>52</v>
      </c>
      <c r="G919" s="57">
        <v>43</v>
      </c>
      <c r="H919" s="57">
        <v>40</v>
      </c>
      <c r="I919" s="57">
        <v>37</v>
      </c>
      <c r="J919" s="57">
        <v>40</v>
      </c>
      <c r="K919" s="57">
        <v>41</v>
      </c>
      <c r="L919" s="57">
        <v>42</v>
      </c>
      <c r="M919" s="58">
        <v>54</v>
      </c>
      <c r="N919" s="59">
        <f>MIN(D919:M919)</f>
        <v>37</v>
      </c>
      <c r="O919" s="60">
        <f>C919-N919</f>
        <v>69</v>
      </c>
      <c r="P919" s="61">
        <f>O919/C919</f>
        <v>0.6509433962264151</v>
      </c>
    </row>
    <row r="920" spans="1:16" ht="9.75" customHeight="1">
      <c r="A920" s="5"/>
      <c r="B920" s="40" t="s">
        <v>1</v>
      </c>
      <c r="C920" s="40">
        <v>53</v>
      </c>
      <c r="D920" s="41">
        <v>32</v>
      </c>
      <c r="E920" s="42">
        <v>18</v>
      </c>
      <c r="F920" s="42">
        <v>7</v>
      </c>
      <c r="G920" s="42">
        <v>3</v>
      </c>
      <c r="H920" s="42">
        <v>3</v>
      </c>
      <c r="I920" s="42">
        <v>2</v>
      </c>
      <c r="J920" s="42">
        <v>3</v>
      </c>
      <c r="K920" s="42">
        <v>10</v>
      </c>
      <c r="L920" s="42">
        <v>13</v>
      </c>
      <c r="M920" s="43">
        <v>19</v>
      </c>
      <c r="N920" s="44">
        <f>MIN(D920:M920)</f>
        <v>2</v>
      </c>
      <c r="O920" s="45">
        <f>C920-N920</f>
        <v>51</v>
      </c>
      <c r="P920" s="46">
        <f>O920/C920</f>
        <v>0.9622641509433962</v>
      </c>
    </row>
    <row r="921" spans="1:16" ht="9.75" customHeight="1">
      <c r="A921" s="5"/>
      <c r="B921" s="40" t="s">
        <v>2</v>
      </c>
      <c r="C921" s="40"/>
      <c r="D921" s="41"/>
      <c r="E921" s="42"/>
      <c r="F921" s="42"/>
      <c r="G921" s="42"/>
      <c r="H921" s="42"/>
      <c r="I921" s="42"/>
      <c r="J921" s="42"/>
      <c r="K921" s="42"/>
      <c r="L921" s="42"/>
      <c r="M921" s="43"/>
      <c r="N921" s="44"/>
      <c r="O921" s="45"/>
      <c r="P921" s="46"/>
    </row>
    <row r="922" spans="1:16" ht="9.75" customHeight="1">
      <c r="A922" s="5"/>
      <c r="B922" s="40" t="s">
        <v>490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>
        <v>1</v>
      </c>
      <c r="D923" s="41">
        <v>1</v>
      </c>
      <c r="E923" s="42">
        <v>1</v>
      </c>
      <c r="F923" s="42">
        <v>1</v>
      </c>
      <c r="G923" s="42">
        <v>1</v>
      </c>
      <c r="H923" s="42">
        <v>1</v>
      </c>
      <c r="I923" s="42">
        <v>1</v>
      </c>
      <c r="J923" s="42">
        <v>1</v>
      </c>
      <c r="K923" s="42">
        <v>1</v>
      </c>
      <c r="L923" s="42">
        <v>1</v>
      </c>
      <c r="M923" s="43">
        <v>1</v>
      </c>
      <c r="N923" s="44">
        <f>MIN(D923:M923)</f>
        <v>1</v>
      </c>
      <c r="O923" s="45">
        <f>C923-N923</f>
        <v>0</v>
      </c>
      <c r="P923" s="46">
        <f>O923/C923</f>
        <v>0</v>
      </c>
    </row>
    <row r="924" spans="1:16" ht="9.75" customHeight="1">
      <c r="A924" s="5"/>
      <c r="B924" s="40" t="s">
        <v>289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289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289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289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289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290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>
        <v>7</v>
      </c>
      <c r="D930" s="41">
        <v>7</v>
      </c>
      <c r="E930" s="42">
        <v>7</v>
      </c>
      <c r="F930" s="42">
        <v>7</v>
      </c>
      <c r="G930" s="42">
        <v>6</v>
      </c>
      <c r="H930" s="42">
        <v>6</v>
      </c>
      <c r="I930" s="42">
        <v>6</v>
      </c>
      <c r="J930" s="42">
        <v>6</v>
      </c>
      <c r="K930" s="42">
        <v>6</v>
      </c>
      <c r="L930" s="42">
        <v>6</v>
      </c>
      <c r="M930" s="43">
        <v>6</v>
      </c>
      <c r="N930" s="44">
        <f>MIN(D930:M930)</f>
        <v>6</v>
      </c>
      <c r="O930" s="45">
        <f>C930-N930</f>
        <v>1</v>
      </c>
      <c r="P930" s="46">
        <f>O930/C930</f>
        <v>0.14285714285714285</v>
      </c>
    </row>
    <row r="931" spans="1:16" ht="9.75" customHeight="1">
      <c r="A931" s="5"/>
      <c r="B931" s="40" t="s">
        <v>285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286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90" ref="C934:M934">SUM(C919:C923,C929:C933)</f>
        <v>167</v>
      </c>
      <c r="D934" s="49">
        <f t="shared" si="90"/>
        <v>126</v>
      </c>
      <c r="E934" s="50">
        <f t="shared" si="90"/>
        <v>92</v>
      </c>
      <c r="F934" s="50">
        <f t="shared" si="90"/>
        <v>67</v>
      </c>
      <c r="G934" s="50">
        <f t="shared" si="90"/>
        <v>53</v>
      </c>
      <c r="H934" s="50">
        <f t="shared" si="90"/>
        <v>50</v>
      </c>
      <c r="I934" s="50">
        <f t="shared" si="90"/>
        <v>46</v>
      </c>
      <c r="J934" s="50">
        <f t="shared" si="90"/>
        <v>50</v>
      </c>
      <c r="K934" s="50">
        <f t="shared" si="90"/>
        <v>58</v>
      </c>
      <c r="L934" s="50">
        <f t="shared" si="90"/>
        <v>62</v>
      </c>
      <c r="M934" s="51">
        <f t="shared" si="90"/>
        <v>80</v>
      </c>
      <c r="N934" s="52">
        <f>MIN(D934:M934)</f>
        <v>46</v>
      </c>
      <c r="O934" s="53">
        <f>C934-N934</f>
        <v>121</v>
      </c>
      <c r="P934" s="54">
        <f>O934/C934</f>
        <v>0.7245508982035929</v>
      </c>
    </row>
    <row r="935" spans="1:16" ht="9.75" customHeight="1">
      <c r="A935" s="39" t="s">
        <v>118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53</v>
      </c>
      <c r="D937" s="41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0</v>
      </c>
      <c r="L937" s="42">
        <v>0</v>
      </c>
      <c r="M937" s="43">
        <v>1</v>
      </c>
      <c r="N937" s="44">
        <f>MIN(D937:M937)</f>
        <v>0</v>
      </c>
      <c r="O937" s="45">
        <f>C937-N937</f>
        <v>53</v>
      </c>
      <c r="P937" s="46">
        <f>O937/C937</f>
        <v>1</v>
      </c>
    </row>
    <row r="938" spans="1:16" ht="9.75" customHeight="1">
      <c r="A938" s="5"/>
      <c r="B938" s="40" t="s">
        <v>490</v>
      </c>
      <c r="C938" s="40">
        <v>52</v>
      </c>
      <c r="D938" s="41">
        <v>47</v>
      </c>
      <c r="E938" s="42">
        <v>45</v>
      </c>
      <c r="F938" s="42">
        <v>38</v>
      </c>
      <c r="G938" s="42">
        <v>33</v>
      </c>
      <c r="H938" s="42">
        <v>36</v>
      </c>
      <c r="I938" s="42">
        <v>38</v>
      </c>
      <c r="J938" s="42">
        <v>39</v>
      </c>
      <c r="K938" s="42">
        <v>39</v>
      </c>
      <c r="L938" s="42">
        <v>40</v>
      </c>
      <c r="M938" s="43">
        <v>42</v>
      </c>
      <c r="N938" s="44">
        <f>MIN(D938:M938)</f>
        <v>33</v>
      </c>
      <c r="O938" s="45">
        <f>C938-N938</f>
        <v>19</v>
      </c>
      <c r="P938" s="46">
        <f>O938/C938</f>
        <v>0.36538461538461536</v>
      </c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289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289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289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289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289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290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10</v>
      </c>
      <c r="D946" s="41">
        <v>10</v>
      </c>
      <c r="E946" s="42">
        <v>10</v>
      </c>
      <c r="F946" s="42">
        <v>10</v>
      </c>
      <c r="G946" s="42">
        <v>10</v>
      </c>
      <c r="H946" s="42">
        <v>10</v>
      </c>
      <c r="I946" s="42">
        <v>10</v>
      </c>
      <c r="J946" s="42">
        <v>10</v>
      </c>
      <c r="K946" s="42">
        <v>10</v>
      </c>
      <c r="L946" s="42">
        <v>10</v>
      </c>
      <c r="M946" s="43">
        <v>10</v>
      </c>
      <c r="N946" s="44">
        <f>MIN(D946:M946)</f>
        <v>10</v>
      </c>
      <c r="O946" s="45">
        <f>C946-N946</f>
        <v>0</v>
      </c>
      <c r="P946" s="46">
        <f>O946/C946</f>
        <v>0</v>
      </c>
    </row>
    <row r="947" spans="1:16" ht="9.75" customHeight="1">
      <c r="A947" s="5"/>
      <c r="B947" s="40" t="s">
        <v>285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286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1" ref="C950:M950">SUM(C935:C939,C945:C949)</f>
        <v>115</v>
      </c>
      <c r="D950" s="49">
        <f t="shared" si="91"/>
        <v>57</v>
      </c>
      <c r="E950" s="50">
        <f t="shared" si="91"/>
        <v>55</v>
      </c>
      <c r="F950" s="50">
        <f t="shared" si="91"/>
        <v>48</v>
      </c>
      <c r="G950" s="50">
        <f t="shared" si="91"/>
        <v>43</v>
      </c>
      <c r="H950" s="50">
        <f t="shared" si="91"/>
        <v>46</v>
      </c>
      <c r="I950" s="50">
        <f t="shared" si="91"/>
        <v>48</v>
      </c>
      <c r="J950" s="50">
        <f t="shared" si="91"/>
        <v>49</v>
      </c>
      <c r="K950" s="50">
        <f t="shared" si="91"/>
        <v>49</v>
      </c>
      <c r="L950" s="50">
        <f t="shared" si="91"/>
        <v>50</v>
      </c>
      <c r="M950" s="51">
        <f t="shared" si="91"/>
        <v>53</v>
      </c>
      <c r="N950" s="52">
        <f>MIN(D950:M950)</f>
        <v>43</v>
      </c>
      <c r="O950" s="53">
        <f>C950-N950</f>
        <v>72</v>
      </c>
      <c r="P950" s="54">
        <f>O950/C950</f>
        <v>0.6260869565217392</v>
      </c>
    </row>
    <row r="951" spans="1:16" ht="9.75" customHeight="1">
      <c r="A951" s="39" t="s">
        <v>57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>
        <v>115</v>
      </c>
      <c r="D952" s="41">
        <v>64</v>
      </c>
      <c r="E952" s="42">
        <v>36</v>
      </c>
      <c r="F952" s="42">
        <v>23</v>
      </c>
      <c r="G952" s="42">
        <v>16</v>
      </c>
      <c r="H952" s="42">
        <v>23</v>
      </c>
      <c r="I952" s="42">
        <v>29</v>
      </c>
      <c r="J952" s="42">
        <v>25</v>
      </c>
      <c r="K952" s="42">
        <v>24</v>
      </c>
      <c r="L952" s="42">
        <v>35</v>
      </c>
      <c r="M952" s="43">
        <v>61</v>
      </c>
      <c r="N952" s="44">
        <f>MIN(D952:M952)</f>
        <v>16</v>
      </c>
      <c r="O952" s="45">
        <f>C952-N952</f>
        <v>99</v>
      </c>
      <c r="P952" s="46">
        <f>O952/C952</f>
        <v>0.8608695652173913</v>
      </c>
    </row>
    <row r="953" spans="1:16" ht="9.75" customHeight="1">
      <c r="A953" s="5"/>
      <c r="B953" s="40" t="s">
        <v>2</v>
      </c>
      <c r="C953" s="40"/>
      <c r="D953" s="41"/>
      <c r="E953" s="42"/>
      <c r="F953" s="42"/>
      <c r="G953" s="42"/>
      <c r="H953" s="42"/>
      <c r="I953" s="42"/>
      <c r="J953" s="42"/>
      <c r="K953" s="42"/>
      <c r="L953" s="42"/>
      <c r="M953" s="43"/>
      <c r="N953" s="44"/>
      <c r="O953" s="45"/>
      <c r="P953" s="46"/>
    </row>
    <row r="954" spans="1:16" ht="9.75" customHeight="1">
      <c r="A954" s="5"/>
      <c r="B954" s="40" t="s">
        <v>490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>
        <v>5</v>
      </c>
      <c r="D955" s="41">
        <v>3</v>
      </c>
      <c r="E955" s="42">
        <v>3</v>
      </c>
      <c r="F955" s="42">
        <v>2</v>
      </c>
      <c r="G955" s="42">
        <v>2</v>
      </c>
      <c r="H955" s="42">
        <v>3</v>
      </c>
      <c r="I955" s="42">
        <v>3</v>
      </c>
      <c r="J955" s="42">
        <v>2</v>
      </c>
      <c r="K955" s="42">
        <v>1</v>
      </c>
      <c r="L955" s="42">
        <v>1</v>
      </c>
      <c r="M955" s="43">
        <v>3</v>
      </c>
      <c r="N955" s="44">
        <f aca="true" t="shared" si="92" ref="N955:N962">MIN(D955:M955)</f>
        <v>1</v>
      </c>
      <c r="O955" s="45">
        <f aca="true" t="shared" si="93" ref="O955:O962">C955-N955</f>
        <v>4</v>
      </c>
      <c r="P955" s="46">
        <f aca="true" t="shared" si="94" ref="P955:P962">O955/C955</f>
        <v>0.8</v>
      </c>
    </row>
    <row r="956" spans="1:16" ht="9.75" customHeight="1">
      <c r="A956" s="5"/>
      <c r="B956" s="40" t="s">
        <v>297</v>
      </c>
      <c r="C956" s="40">
        <v>3</v>
      </c>
      <c r="D956" s="41">
        <v>0</v>
      </c>
      <c r="E956" s="42">
        <v>1</v>
      </c>
      <c r="F956" s="42">
        <v>1</v>
      </c>
      <c r="G956" s="42">
        <v>1</v>
      </c>
      <c r="H956" s="42">
        <v>1</v>
      </c>
      <c r="I956" s="42">
        <v>0</v>
      </c>
      <c r="J956" s="42">
        <v>1</v>
      </c>
      <c r="K956" s="42">
        <v>0</v>
      </c>
      <c r="L956" s="42">
        <v>0</v>
      </c>
      <c r="M956" s="43">
        <v>0</v>
      </c>
      <c r="N956" s="44">
        <f t="shared" si="92"/>
        <v>0</v>
      </c>
      <c r="O956" s="45">
        <f t="shared" si="93"/>
        <v>3</v>
      </c>
      <c r="P956" s="46">
        <f t="shared" si="94"/>
        <v>1</v>
      </c>
    </row>
    <row r="957" spans="1:16" ht="9.75" customHeight="1">
      <c r="A957" s="5"/>
      <c r="B957" s="40" t="s">
        <v>298</v>
      </c>
      <c r="C957" s="40">
        <v>1</v>
      </c>
      <c r="D957" s="41">
        <v>1</v>
      </c>
      <c r="E957" s="42">
        <v>1</v>
      </c>
      <c r="F957" s="42">
        <v>1</v>
      </c>
      <c r="G957" s="42">
        <v>1</v>
      </c>
      <c r="H957" s="42">
        <v>1</v>
      </c>
      <c r="I957" s="42">
        <v>1</v>
      </c>
      <c r="J957" s="42">
        <v>1</v>
      </c>
      <c r="K957" s="42">
        <v>1</v>
      </c>
      <c r="L957" s="42">
        <v>1</v>
      </c>
      <c r="M957" s="43">
        <v>1</v>
      </c>
      <c r="N957" s="44">
        <f t="shared" si="92"/>
        <v>1</v>
      </c>
      <c r="O957" s="45">
        <f t="shared" si="93"/>
        <v>0</v>
      </c>
      <c r="P957" s="46">
        <f t="shared" si="94"/>
        <v>0</v>
      </c>
    </row>
    <row r="958" spans="1:16" ht="9.75" customHeight="1">
      <c r="A958" s="5"/>
      <c r="B958" s="40" t="s">
        <v>378</v>
      </c>
      <c r="C958" s="40">
        <v>1</v>
      </c>
      <c r="D958" s="41">
        <v>1</v>
      </c>
      <c r="E958" s="42">
        <v>1</v>
      </c>
      <c r="F958" s="42">
        <v>1</v>
      </c>
      <c r="G958" s="42">
        <v>1</v>
      </c>
      <c r="H958" s="42">
        <v>1</v>
      </c>
      <c r="I958" s="42">
        <v>1</v>
      </c>
      <c r="J958" s="42">
        <v>0</v>
      </c>
      <c r="K958" s="42">
        <v>0</v>
      </c>
      <c r="L958" s="42">
        <v>0</v>
      </c>
      <c r="M958" s="43">
        <v>0</v>
      </c>
      <c r="N958" s="44">
        <f t="shared" si="92"/>
        <v>0</v>
      </c>
      <c r="O958" s="45">
        <f t="shared" si="93"/>
        <v>1</v>
      </c>
      <c r="P958" s="46">
        <f t="shared" si="94"/>
        <v>1</v>
      </c>
    </row>
    <row r="959" spans="1:16" ht="9.75" customHeight="1">
      <c r="A959" s="5"/>
      <c r="B959" s="40" t="s">
        <v>299</v>
      </c>
      <c r="C959" s="40">
        <v>2</v>
      </c>
      <c r="D959" s="41">
        <v>1</v>
      </c>
      <c r="E959" s="42">
        <v>2</v>
      </c>
      <c r="F959" s="42">
        <v>2</v>
      </c>
      <c r="G959" s="42">
        <v>2</v>
      </c>
      <c r="H959" s="42">
        <v>2</v>
      </c>
      <c r="I959" s="42">
        <v>2</v>
      </c>
      <c r="J959" s="42">
        <v>2</v>
      </c>
      <c r="K959" s="42">
        <v>1</v>
      </c>
      <c r="L959" s="42">
        <v>2</v>
      </c>
      <c r="M959" s="43">
        <v>2</v>
      </c>
      <c r="N959" s="44">
        <f t="shared" si="92"/>
        <v>1</v>
      </c>
      <c r="O959" s="45">
        <f t="shared" si="93"/>
        <v>1</v>
      </c>
      <c r="P959" s="46">
        <f t="shared" si="94"/>
        <v>0.5</v>
      </c>
    </row>
    <row r="960" spans="1:16" ht="9.75" customHeight="1">
      <c r="A960" s="5"/>
      <c r="B960" s="40" t="s">
        <v>289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290</v>
      </c>
      <c r="C961" s="40">
        <f aca="true" t="shared" si="95" ref="C961:M961">SUM(C956:C960)</f>
        <v>7</v>
      </c>
      <c r="D961" s="41">
        <f t="shared" si="95"/>
        <v>3</v>
      </c>
      <c r="E961" s="42">
        <f t="shared" si="95"/>
        <v>5</v>
      </c>
      <c r="F961" s="42">
        <f t="shared" si="95"/>
        <v>5</v>
      </c>
      <c r="G961" s="42">
        <f t="shared" si="95"/>
        <v>5</v>
      </c>
      <c r="H961" s="42">
        <f t="shared" si="95"/>
        <v>5</v>
      </c>
      <c r="I961" s="42">
        <f t="shared" si="95"/>
        <v>4</v>
      </c>
      <c r="J961" s="42">
        <f t="shared" si="95"/>
        <v>4</v>
      </c>
      <c r="K961" s="42">
        <f t="shared" si="95"/>
        <v>2</v>
      </c>
      <c r="L961" s="42">
        <f t="shared" si="95"/>
        <v>3</v>
      </c>
      <c r="M961" s="43">
        <f t="shared" si="95"/>
        <v>3</v>
      </c>
      <c r="N961" s="44">
        <f t="shared" si="92"/>
        <v>2</v>
      </c>
      <c r="O961" s="45">
        <f t="shared" si="93"/>
        <v>5</v>
      </c>
      <c r="P961" s="46">
        <f t="shared" si="94"/>
        <v>0.7142857142857143</v>
      </c>
    </row>
    <row r="962" spans="1:16" ht="9.75" customHeight="1">
      <c r="A962" s="5"/>
      <c r="B962" s="40" t="s">
        <v>109</v>
      </c>
      <c r="C962" s="40">
        <v>6</v>
      </c>
      <c r="D962" s="41">
        <v>3</v>
      </c>
      <c r="E962" s="42">
        <v>3</v>
      </c>
      <c r="F962" s="42">
        <v>3</v>
      </c>
      <c r="G962" s="42">
        <v>2</v>
      </c>
      <c r="H962" s="42">
        <v>2</v>
      </c>
      <c r="I962" s="42">
        <v>3</v>
      </c>
      <c r="J962" s="42">
        <v>3</v>
      </c>
      <c r="K962" s="42">
        <v>3</v>
      </c>
      <c r="L962" s="42">
        <v>3</v>
      </c>
      <c r="M962" s="43">
        <v>5</v>
      </c>
      <c r="N962" s="44">
        <f t="shared" si="92"/>
        <v>2</v>
      </c>
      <c r="O962" s="45">
        <f t="shared" si="93"/>
        <v>4</v>
      </c>
      <c r="P962" s="46">
        <f t="shared" si="94"/>
        <v>0.6666666666666666</v>
      </c>
    </row>
    <row r="963" spans="1:16" ht="9.75" customHeight="1">
      <c r="A963" s="5"/>
      <c r="B963" s="40" t="s">
        <v>285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286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>
        <v>1</v>
      </c>
      <c r="D965" s="41">
        <v>1</v>
      </c>
      <c r="E965" s="42">
        <v>1</v>
      </c>
      <c r="F965" s="42">
        <v>0</v>
      </c>
      <c r="G965" s="42">
        <v>1</v>
      </c>
      <c r="H965" s="42">
        <v>1</v>
      </c>
      <c r="I965" s="42">
        <v>1</v>
      </c>
      <c r="J965" s="42">
        <v>1</v>
      </c>
      <c r="K965" s="42">
        <v>1</v>
      </c>
      <c r="L965" s="42">
        <v>1</v>
      </c>
      <c r="M965" s="43">
        <v>1</v>
      </c>
      <c r="N965" s="44">
        <f>MIN(D965:M965)</f>
        <v>0</v>
      </c>
      <c r="O965" s="45">
        <f>C965-N965</f>
        <v>1</v>
      </c>
      <c r="P965" s="46">
        <f>O965/C965</f>
        <v>1</v>
      </c>
    </row>
    <row r="966" spans="1:16" ht="9.75" customHeight="1">
      <c r="A966" s="47"/>
      <c r="B966" s="48" t="s">
        <v>5</v>
      </c>
      <c r="C966" s="48">
        <f aca="true" t="shared" si="96" ref="C966:M966">SUM(C951:C955,C961:C965)</f>
        <v>134</v>
      </c>
      <c r="D966" s="49">
        <f t="shared" si="96"/>
        <v>74</v>
      </c>
      <c r="E966" s="50">
        <f t="shared" si="96"/>
        <v>48</v>
      </c>
      <c r="F966" s="50">
        <f t="shared" si="96"/>
        <v>33</v>
      </c>
      <c r="G966" s="50">
        <f t="shared" si="96"/>
        <v>26</v>
      </c>
      <c r="H966" s="50">
        <f t="shared" si="96"/>
        <v>34</v>
      </c>
      <c r="I966" s="50">
        <f t="shared" si="96"/>
        <v>40</v>
      </c>
      <c r="J966" s="50">
        <f t="shared" si="96"/>
        <v>35</v>
      </c>
      <c r="K966" s="50">
        <f t="shared" si="96"/>
        <v>31</v>
      </c>
      <c r="L966" s="50">
        <f t="shared" si="96"/>
        <v>43</v>
      </c>
      <c r="M966" s="51">
        <f t="shared" si="96"/>
        <v>73</v>
      </c>
      <c r="N966" s="52">
        <f>MIN(D966:M966)</f>
        <v>26</v>
      </c>
      <c r="O966" s="53">
        <f>C966-N966</f>
        <v>108</v>
      </c>
      <c r="P966" s="54">
        <f>O966/C966</f>
        <v>0.8059701492537313</v>
      </c>
    </row>
    <row r="967" spans="1:16" ht="9.75" customHeight="1">
      <c r="A967" s="39" t="s">
        <v>58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280</v>
      </c>
      <c r="D968" s="41">
        <v>134</v>
      </c>
      <c r="E968" s="42">
        <v>59</v>
      </c>
      <c r="F968" s="42">
        <v>42</v>
      </c>
      <c r="G968" s="42">
        <v>34</v>
      </c>
      <c r="H968" s="42">
        <v>54</v>
      </c>
      <c r="I968" s="42">
        <v>65</v>
      </c>
      <c r="J968" s="42">
        <v>56</v>
      </c>
      <c r="K968" s="42">
        <v>55</v>
      </c>
      <c r="L968" s="42">
        <v>82</v>
      </c>
      <c r="M968" s="43">
        <v>152</v>
      </c>
      <c r="N968" s="44">
        <f>MIN(D968:M968)</f>
        <v>34</v>
      </c>
      <c r="O968" s="45">
        <f>C968-N968</f>
        <v>246</v>
      </c>
      <c r="P968" s="46">
        <f>O968/C968</f>
        <v>0.8785714285714286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490</v>
      </c>
      <c r="C970" s="40">
        <v>23</v>
      </c>
      <c r="D970" s="41">
        <v>19</v>
      </c>
      <c r="E970" s="42">
        <v>11</v>
      </c>
      <c r="F970" s="42">
        <v>7</v>
      </c>
      <c r="G970" s="42">
        <v>5</v>
      </c>
      <c r="H970" s="42">
        <v>8</v>
      </c>
      <c r="I970" s="42">
        <v>10</v>
      </c>
      <c r="J970" s="42">
        <v>8</v>
      </c>
      <c r="K970" s="42">
        <v>9</v>
      </c>
      <c r="L970" s="42">
        <v>11</v>
      </c>
      <c r="M970" s="43">
        <v>16</v>
      </c>
      <c r="N970" s="44">
        <f>MIN(D970:M970)</f>
        <v>5</v>
      </c>
      <c r="O970" s="45">
        <f>C970-N970</f>
        <v>18</v>
      </c>
      <c r="P970" s="46">
        <f>O970/C970</f>
        <v>0.782608695652174</v>
      </c>
    </row>
    <row r="971" spans="1:16" ht="9.75" customHeight="1">
      <c r="A971" s="5"/>
      <c r="B971" s="40" t="s">
        <v>3</v>
      </c>
      <c r="C971" s="40">
        <v>1</v>
      </c>
      <c r="D971" s="41">
        <v>1</v>
      </c>
      <c r="E971" s="42">
        <v>1</v>
      </c>
      <c r="F971" s="42">
        <v>0</v>
      </c>
      <c r="G971" s="42">
        <v>0</v>
      </c>
      <c r="H971" s="42">
        <v>0</v>
      </c>
      <c r="I971" s="42">
        <v>0</v>
      </c>
      <c r="J971" s="42">
        <v>0</v>
      </c>
      <c r="K971" s="42">
        <v>0</v>
      </c>
      <c r="L971" s="42">
        <v>0</v>
      </c>
      <c r="M971" s="43">
        <v>0</v>
      </c>
      <c r="N971" s="44">
        <f>MIN(D971:M971)</f>
        <v>0</v>
      </c>
      <c r="O971" s="45">
        <f>C971-N971</f>
        <v>1</v>
      </c>
      <c r="P971" s="46">
        <f>O971/C971</f>
        <v>1</v>
      </c>
    </row>
    <row r="972" spans="1:16" ht="9.75" customHeight="1">
      <c r="A972" s="5"/>
      <c r="B972" s="40" t="s">
        <v>296</v>
      </c>
      <c r="C972" s="40">
        <v>2</v>
      </c>
      <c r="D972" s="41">
        <v>0</v>
      </c>
      <c r="E972" s="42">
        <v>0</v>
      </c>
      <c r="F972" s="42">
        <v>0</v>
      </c>
      <c r="G972" s="42">
        <v>0</v>
      </c>
      <c r="H972" s="42">
        <v>0</v>
      </c>
      <c r="I972" s="42">
        <v>0</v>
      </c>
      <c r="J972" s="42">
        <v>0</v>
      </c>
      <c r="K972" s="42">
        <v>0</v>
      </c>
      <c r="L972" s="42">
        <v>1</v>
      </c>
      <c r="M972" s="43">
        <v>2</v>
      </c>
      <c r="N972" s="44">
        <f>MIN(D972:M972)</f>
        <v>0</v>
      </c>
      <c r="O972" s="45">
        <f>C972-N972</f>
        <v>2</v>
      </c>
      <c r="P972" s="46">
        <f>O972/C972</f>
        <v>1</v>
      </c>
    </row>
    <row r="973" spans="1:16" ht="9.75" customHeight="1">
      <c r="A973" s="5"/>
      <c r="B973" s="40" t="s">
        <v>289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289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289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289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290</v>
      </c>
      <c r="C977" s="40">
        <f aca="true" t="shared" si="97" ref="C977:M977">SUM(C972:C976)</f>
        <v>2</v>
      </c>
      <c r="D977" s="41">
        <f t="shared" si="97"/>
        <v>0</v>
      </c>
      <c r="E977" s="42">
        <f t="shared" si="97"/>
        <v>0</v>
      </c>
      <c r="F977" s="42">
        <f t="shared" si="97"/>
        <v>0</v>
      </c>
      <c r="G977" s="42">
        <f t="shared" si="97"/>
        <v>0</v>
      </c>
      <c r="H977" s="42">
        <f t="shared" si="97"/>
        <v>0</v>
      </c>
      <c r="I977" s="42">
        <f t="shared" si="97"/>
        <v>0</v>
      </c>
      <c r="J977" s="42">
        <f t="shared" si="97"/>
        <v>0</v>
      </c>
      <c r="K977" s="42">
        <f t="shared" si="97"/>
        <v>0</v>
      </c>
      <c r="L977" s="42">
        <f t="shared" si="97"/>
        <v>1</v>
      </c>
      <c r="M977" s="43">
        <f t="shared" si="97"/>
        <v>2</v>
      </c>
      <c r="N977" s="44">
        <f>MIN(D977:M977)</f>
        <v>0</v>
      </c>
      <c r="O977" s="45">
        <f>C977-N977</f>
        <v>2</v>
      </c>
      <c r="P977" s="46">
        <f>O977/C977</f>
        <v>1</v>
      </c>
    </row>
    <row r="978" spans="1:16" ht="9.75" customHeight="1">
      <c r="A978" s="5"/>
      <c r="B978" s="40" t="s">
        <v>109</v>
      </c>
      <c r="C978" s="40">
        <v>4</v>
      </c>
      <c r="D978" s="41">
        <v>3</v>
      </c>
      <c r="E978" s="42">
        <v>1</v>
      </c>
      <c r="F978" s="42">
        <v>1</v>
      </c>
      <c r="G978" s="42">
        <v>1</v>
      </c>
      <c r="H978" s="42">
        <v>1</v>
      </c>
      <c r="I978" s="42">
        <v>2</v>
      </c>
      <c r="J978" s="42">
        <v>2</v>
      </c>
      <c r="K978" s="42">
        <v>2</v>
      </c>
      <c r="L978" s="42">
        <v>2</v>
      </c>
      <c r="M978" s="43">
        <v>2</v>
      </c>
      <c r="N978" s="44">
        <f>MIN(D978:M978)</f>
        <v>1</v>
      </c>
      <c r="O978" s="45">
        <f>C978-N978</f>
        <v>3</v>
      </c>
      <c r="P978" s="46">
        <f>O978/C978</f>
        <v>0.75</v>
      </c>
    </row>
    <row r="979" spans="1:16" ht="9.75" customHeight="1">
      <c r="A979" s="5"/>
      <c r="B979" s="40" t="s">
        <v>285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286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8" ref="C982:M982">SUM(C967:C971,C977:C981)</f>
        <v>310</v>
      </c>
      <c r="D982" s="49">
        <f t="shared" si="98"/>
        <v>157</v>
      </c>
      <c r="E982" s="50">
        <f t="shared" si="98"/>
        <v>72</v>
      </c>
      <c r="F982" s="50">
        <f t="shared" si="98"/>
        <v>50</v>
      </c>
      <c r="G982" s="50">
        <f t="shared" si="98"/>
        <v>40</v>
      </c>
      <c r="H982" s="50">
        <f t="shared" si="98"/>
        <v>63</v>
      </c>
      <c r="I982" s="50">
        <f t="shared" si="98"/>
        <v>77</v>
      </c>
      <c r="J982" s="50">
        <f t="shared" si="98"/>
        <v>66</v>
      </c>
      <c r="K982" s="50">
        <f t="shared" si="98"/>
        <v>66</v>
      </c>
      <c r="L982" s="50">
        <f t="shared" si="98"/>
        <v>96</v>
      </c>
      <c r="M982" s="51">
        <f t="shared" si="98"/>
        <v>172</v>
      </c>
      <c r="N982" s="52">
        <f>MIN(D982:M982)</f>
        <v>40</v>
      </c>
      <c r="O982" s="53">
        <f>C982-N982</f>
        <v>270</v>
      </c>
      <c r="P982" s="54">
        <f>O982/C982</f>
        <v>0.8709677419354839</v>
      </c>
    </row>
    <row r="983" spans="1:16" ht="9.75" customHeight="1">
      <c r="A983" s="39" t="s">
        <v>59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/>
      <c r="D984" s="41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45"/>
      <c r="P984" s="46"/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490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/>
      <c r="D987" s="41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45"/>
      <c r="P987" s="46"/>
    </row>
    <row r="988" spans="1:16" ht="9.75" customHeight="1">
      <c r="A988" s="5"/>
      <c r="B988" s="40" t="s">
        <v>297</v>
      </c>
      <c r="C988" s="40">
        <v>8</v>
      </c>
      <c r="D988" s="41">
        <v>0</v>
      </c>
      <c r="E988" s="42">
        <v>2</v>
      </c>
      <c r="F988" s="42">
        <v>3</v>
      </c>
      <c r="G988" s="42">
        <v>4</v>
      </c>
      <c r="H988" s="42">
        <v>3</v>
      </c>
      <c r="I988" s="42">
        <v>2</v>
      </c>
      <c r="J988" s="42">
        <v>3</v>
      </c>
      <c r="K988" s="42">
        <v>5</v>
      </c>
      <c r="L988" s="42">
        <v>1</v>
      </c>
      <c r="M988" s="43">
        <v>0</v>
      </c>
      <c r="N988" s="44">
        <f>MIN(D988:M988)</f>
        <v>0</v>
      </c>
      <c r="O988" s="45">
        <f>C988-N988</f>
        <v>8</v>
      </c>
      <c r="P988" s="46">
        <f>O988/C988</f>
        <v>1</v>
      </c>
    </row>
    <row r="989" spans="1:16" ht="9.75" customHeight="1">
      <c r="A989" s="5"/>
      <c r="B989" s="40" t="s">
        <v>289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289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289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289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290</v>
      </c>
      <c r="C993" s="40">
        <f aca="true" t="shared" si="99" ref="C993:M993">SUM(C988:C992)</f>
        <v>8</v>
      </c>
      <c r="D993" s="41">
        <f t="shared" si="99"/>
        <v>0</v>
      </c>
      <c r="E993" s="42">
        <f t="shared" si="99"/>
        <v>2</v>
      </c>
      <c r="F993" s="42">
        <f t="shared" si="99"/>
        <v>3</v>
      </c>
      <c r="G993" s="42">
        <f t="shared" si="99"/>
        <v>4</v>
      </c>
      <c r="H993" s="42">
        <f t="shared" si="99"/>
        <v>3</v>
      </c>
      <c r="I993" s="42">
        <f t="shared" si="99"/>
        <v>2</v>
      </c>
      <c r="J993" s="42">
        <f t="shared" si="99"/>
        <v>3</v>
      </c>
      <c r="K993" s="42">
        <f t="shared" si="99"/>
        <v>5</v>
      </c>
      <c r="L993" s="42">
        <f t="shared" si="99"/>
        <v>1</v>
      </c>
      <c r="M993" s="43">
        <f t="shared" si="99"/>
        <v>0</v>
      </c>
      <c r="N993" s="44">
        <f aca="true" t="shared" si="100" ref="N993:N998">MIN(D993:M993)</f>
        <v>0</v>
      </c>
      <c r="O993" s="45">
        <f aca="true" t="shared" si="101" ref="O993:O998">C993-N993</f>
        <v>8</v>
      </c>
      <c r="P993" s="46">
        <f aca="true" t="shared" si="102" ref="P993:P998">O993/C993</f>
        <v>1</v>
      </c>
    </row>
    <row r="994" spans="1:16" ht="9.75" customHeight="1">
      <c r="A994" s="5"/>
      <c r="B994" s="40" t="s">
        <v>109</v>
      </c>
      <c r="C994" s="40">
        <v>1</v>
      </c>
      <c r="D994" s="41">
        <v>1</v>
      </c>
      <c r="E994" s="42">
        <v>0</v>
      </c>
      <c r="F994" s="42">
        <v>0</v>
      </c>
      <c r="G994" s="42">
        <v>0</v>
      </c>
      <c r="H994" s="42">
        <v>1</v>
      </c>
      <c r="I994" s="42">
        <v>1</v>
      </c>
      <c r="J994" s="42">
        <v>1</v>
      </c>
      <c r="K994" s="42">
        <v>1</v>
      </c>
      <c r="L994" s="42">
        <v>1</v>
      </c>
      <c r="M994" s="43">
        <v>1</v>
      </c>
      <c r="N994" s="44">
        <f t="shared" si="100"/>
        <v>0</v>
      </c>
      <c r="O994" s="45">
        <f t="shared" si="101"/>
        <v>1</v>
      </c>
      <c r="P994" s="46">
        <f t="shared" si="102"/>
        <v>1</v>
      </c>
    </row>
    <row r="995" spans="1:16" ht="9.75" customHeight="1">
      <c r="A995" s="5"/>
      <c r="B995" s="40" t="s">
        <v>285</v>
      </c>
      <c r="C995" s="40">
        <v>9</v>
      </c>
      <c r="D995" s="41">
        <v>5</v>
      </c>
      <c r="E995" s="42">
        <v>5</v>
      </c>
      <c r="F995" s="42">
        <v>4</v>
      </c>
      <c r="G995" s="42">
        <v>3</v>
      </c>
      <c r="H995" s="42">
        <v>4</v>
      </c>
      <c r="I995" s="42">
        <v>5</v>
      </c>
      <c r="J995" s="42">
        <v>5</v>
      </c>
      <c r="K995" s="42">
        <v>5</v>
      </c>
      <c r="L995" s="42">
        <v>5</v>
      </c>
      <c r="M995" s="43">
        <v>6</v>
      </c>
      <c r="N995" s="44">
        <f t="shared" si="100"/>
        <v>3</v>
      </c>
      <c r="O995" s="45">
        <f t="shared" si="101"/>
        <v>6</v>
      </c>
      <c r="P995" s="46">
        <f t="shared" si="102"/>
        <v>0.6666666666666666</v>
      </c>
    </row>
    <row r="996" spans="1:16" ht="9.75" customHeight="1">
      <c r="A996" s="5"/>
      <c r="B996" s="40" t="s">
        <v>286</v>
      </c>
      <c r="C996" s="40">
        <v>3</v>
      </c>
      <c r="D996" s="41">
        <v>2</v>
      </c>
      <c r="E996" s="42">
        <v>1</v>
      </c>
      <c r="F996" s="42">
        <v>0</v>
      </c>
      <c r="G996" s="42">
        <v>1</v>
      </c>
      <c r="H996" s="42">
        <v>1</v>
      </c>
      <c r="I996" s="42">
        <v>1</v>
      </c>
      <c r="J996" s="42">
        <v>1</v>
      </c>
      <c r="K996" s="42">
        <v>1</v>
      </c>
      <c r="L996" s="42">
        <v>1</v>
      </c>
      <c r="M996" s="43">
        <v>1</v>
      </c>
      <c r="N996" s="44">
        <f t="shared" si="100"/>
        <v>0</v>
      </c>
      <c r="O996" s="45">
        <f t="shared" si="101"/>
        <v>3</v>
      </c>
      <c r="P996" s="46">
        <f t="shared" si="102"/>
        <v>1</v>
      </c>
    </row>
    <row r="997" spans="1:16" ht="9.75" customHeight="1">
      <c r="A997" s="5"/>
      <c r="B997" s="40" t="s">
        <v>4</v>
      </c>
      <c r="C997" s="40">
        <v>4</v>
      </c>
      <c r="D997" s="41">
        <v>3</v>
      </c>
      <c r="E997" s="42">
        <v>2</v>
      </c>
      <c r="F997" s="42">
        <v>1</v>
      </c>
      <c r="G997" s="42">
        <v>2</v>
      </c>
      <c r="H997" s="42">
        <v>1</v>
      </c>
      <c r="I997" s="42">
        <v>2</v>
      </c>
      <c r="J997" s="42">
        <v>2</v>
      </c>
      <c r="K997" s="42">
        <v>2</v>
      </c>
      <c r="L997" s="42">
        <v>3</v>
      </c>
      <c r="M997" s="43">
        <v>3</v>
      </c>
      <c r="N997" s="44">
        <f t="shared" si="100"/>
        <v>1</v>
      </c>
      <c r="O997" s="45">
        <f t="shared" si="101"/>
        <v>3</v>
      </c>
      <c r="P997" s="46">
        <f t="shared" si="102"/>
        <v>0.75</v>
      </c>
    </row>
    <row r="998" spans="1:16" ht="9.75" customHeight="1">
      <c r="A998" s="47"/>
      <c r="B998" s="48" t="s">
        <v>5</v>
      </c>
      <c r="C998" s="48">
        <f aca="true" t="shared" si="103" ref="C998:M998">SUM(C983:C987,C993:C997)</f>
        <v>25</v>
      </c>
      <c r="D998" s="49">
        <f t="shared" si="103"/>
        <v>11</v>
      </c>
      <c r="E998" s="50">
        <f t="shared" si="103"/>
        <v>10</v>
      </c>
      <c r="F998" s="50">
        <f t="shared" si="103"/>
        <v>8</v>
      </c>
      <c r="G998" s="50">
        <f t="shared" si="103"/>
        <v>10</v>
      </c>
      <c r="H998" s="50">
        <f t="shared" si="103"/>
        <v>10</v>
      </c>
      <c r="I998" s="50">
        <f t="shared" si="103"/>
        <v>11</v>
      </c>
      <c r="J998" s="50">
        <f t="shared" si="103"/>
        <v>12</v>
      </c>
      <c r="K998" s="50">
        <f t="shared" si="103"/>
        <v>14</v>
      </c>
      <c r="L998" s="50">
        <f t="shared" si="103"/>
        <v>11</v>
      </c>
      <c r="M998" s="51">
        <f t="shared" si="103"/>
        <v>11</v>
      </c>
      <c r="N998" s="52">
        <f t="shared" si="100"/>
        <v>8</v>
      </c>
      <c r="O998" s="53">
        <f t="shared" si="101"/>
        <v>17</v>
      </c>
      <c r="P998" s="54">
        <f t="shared" si="102"/>
        <v>0.68</v>
      </c>
    </row>
    <row r="999" spans="1:16" ht="9.75" customHeight="1">
      <c r="A999" s="39" t="s">
        <v>60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31</v>
      </c>
      <c r="D1000" s="41">
        <v>12</v>
      </c>
      <c r="E1000" s="42">
        <v>2</v>
      </c>
      <c r="F1000" s="42">
        <v>0</v>
      </c>
      <c r="G1000" s="42">
        <v>1</v>
      </c>
      <c r="H1000" s="42">
        <v>2</v>
      </c>
      <c r="I1000" s="42">
        <v>4</v>
      </c>
      <c r="J1000" s="42">
        <v>2</v>
      </c>
      <c r="K1000" s="42">
        <v>2</v>
      </c>
      <c r="L1000" s="42">
        <v>9</v>
      </c>
      <c r="M1000" s="43">
        <v>14</v>
      </c>
      <c r="N1000" s="44">
        <f>MIN(D1000:M1000)</f>
        <v>0</v>
      </c>
      <c r="O1000" s="45">
        <f>C1000-N1000</f>
        <v>31</v>
      </c>
      <c r="P1000" s="46">
        <f>O1000/C1000</f>
        <v>1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490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>
        <v>4</v>
      </c>
      <c r="D1003" s="41">
        <v>3</v>
      </c>
      <c r="E1003" s="42">
        <v>3</v>
      </c>
      <c r="F1003" s="42">
        <v>2</v>
      </c>
      <c r="G1003" s="42">
        <v>2</v>
      </c>
      <c r="H1003" s="42">
        <v>2</v>
      </c>
      <c r="I1003" s="42">
        <v>3</v>
      </c>
      <c r="J1003" s="42">
        <v>2</v>
      </c>
      <c r="K1003" s="42">
        <v>2</v>
      </c>
      <c r="L1003" s="42">
        <v>2</v>
      </c>
      <c r="M1003" s="43">
        <v>3</v>
      </c>
      <c r="N1003" s="44">
        <f>MIN(D1003:M1003)</f>
        <v>2</v>
      </c>
      <c r="O1003" s="45">
        <f>C1003-N1003</f>
        <v>2</v>
      </c>
      <c r="P1003" s="46">
        <f>O1003/C1003</f>
        <v>0.5</v>
      </c>
    </row>
    <row r="1004" spans="1:16" ht="9.75" customHeight="1">
      <c r="A1004" s="5"/>
      <c r="B1004" s="40" t="s">
        <v>289</v>
      </c>
      <c r="C1004" s="40"/>
      <c r="D1004" s="41"/>
      <c r="E1004" s="42"/>
      <c r="F1004" s="42"/>
      <c r="G1004" s="42"/>
      <c r="H1004" s="42"/>
      <c r="I1004" s="42"/>
      <c r="J1004" s="42"/>
      <c r="K1004" s="42"/>
      <c r="L1004" s="42"/>
      <c r="M1004" s="43"/>
      <c r="N1004" s="44"/>
      <c r="O1004" s="45"/>
      <c r="P1004" s="46"/>
    </row>
    <row r="1005" spans="1:16" ht="9.75" customHeight="1">
      <c r="A1005" s="5"/>
      <c r="B1005" s="40" t="s">
        <v>289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289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289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289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290</v>
      </c>
      <c r="C1009" s="40"/>
      <c r="D1009" s="41"/>
      <c r="E1009" s="42"/>
      <c r="F1009" s="42"/>
      <c r="G1009" s="42"/>
      <c r="H1009" s="42"/>
      <c r="I1009" s="42"/>
      <c r="J1009" s="42"/>
      <c r="K1009" s="42"/>
      <c r="L1009" s="42"/>
      <c r="M1009" s="43"/>
      <c r="N1009" s="44"/>
      <c r="O1009" s="45"/>
      <c r="P1009" s="46"/>
    </row>
    <row r="1010" spans="1:16" ht="9.75" customHeight="1">
      <c r="A1010" s="5"/>
      <c r="B1010" s="40" t="s">
        <v>109</v>
      </c>
      <c r="C1010" s="40">
        <v>2</v>
      </c>
      <c r="D1010" s="41">
        <v>1</v>
      </c>
      <c r="E1010" s="42">
        <v>1</v>
      </c>
      <c r="F1010" s="42">
        <v>0</v>
      </c>
      <c r="G1010" s="42">
        <v>0</v>
      </c>
      <c r="H1010" s="42">
        <v>0</v>
      </c>
      <c r="I1010" s="42">
        <v>0</v>
      </c>
      <c r="J1010" s="42">
        <v>0</v>
      </c>
      <c r="K1010" s="42">
        <v>0</v>
      </c>
      <c r="L1010" s="42">
        <v>0</v>
      </c>
      <c r="M1010" s="43">
        <v>0</v>
      </c>
      <c r="N1010" s="44">
        <f>MIN(D1010:M1010)</f>
        <v>0</v>
      </c>
      <c r="O1010" s="45">
        <f>C1010-N1010</f>
        <v>2</v>
      </c>
      <c r="P1010" s="46">
        <f>O1010/C1010</f>
        <v>1</v>
      </c>
    </row>
    <row r="1011" spans="1:16" ht="9.75" customHeight="1">
      <c r="A1011" s="5"/>
      <c r="B1011" s="40" t="s">
        <v>285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286</v>
      </c>
      <c r="C1012" s="40">
        <v>1</v>
      </c>
      <c r="D1012" s="41">
        <v>1</v>
      </c>
      <c r="E1012" s="42">
        <v>1</v>
      </c>
      <c r="F1012" s="42">
        <v>1</v>
      </c>
      <c r="G1012" s="42">
        <v>0</v>
      </c>
      <c r="H1012" s="42">
        <v>1</v>
      </c>
      <c r="I1012" s="42">
        <v>1</v>
      </c>
      <c r="J1012" s="42">
        <v>0</v>
      </c>
      <c r="K1012" s="42">
        <v>1</v>
      </c>
      <c r="L1012" s="42">
        <v>1</v>
      </c>
      <c r="M1012" s="43">
        <v>1</v>
      </c>
      <c r="N1012" s="44">
        <f>MIN(D1012:M1012)</f>
        <v>0</v>
      </c>
      <c r="O1012" s="45">
        <f>C1012-N1012</f>
        <v>1</v>
      </c>
      <c r="P1012" s="46">
        <f>O1012/C1012</f>
        <v>1</v>
      </c>
    </row>
    <row r="1013" spans="1:16" ht="9.75" customHeight="1">
      <c r="A1013" s="5"/>
      <c r="B1013" s="40" t="s">
        <v>4</v>
      </c>
      <c r="C1013" s="40">
        <v>3</v>
      </c>
      <c r="D1013" s="41">
        <v>3</v>
      </c>
      <c r="E1013" s="42">
        <v>2</v>
      </c>
      <c r="F1013" s="42">
        <v>2</v>
      </c>
      <c r="G1013" s="42">
        <v>2</v>
      </c>
      <c r="H1013" s="42">
        <v>1</v>
      </c>
      <c r="I1013" s="42">
        <v>1</v>
      </c>
      <c r="J1013" s="42">
        <v>1</v>
      </c>
      <c r="K1013" s="42">
        <v>1</v>
      </c>
      <c r="L1013" s="42">
        <v>2</v>
      </c>
      <c r="M1013" s="43">
        <v>2</v>
      </c>
      <c r="N1013" s="44">
        <f>MIN(D1013:M1013)</f>
        <v>1</v>
      </c>
      <c r="O1013" s="45">
        <f>C1013-N1013</f>
        <v>2</v>
      </c>
      <c r="P1013" s="46">
        <f>O1013/C1013</f>
        <v>0.6666666666666666</v>
      </c>
    </row>
    <row r="1014" spans="1:16" ht="9.75" customHeight="1">
      <c r="A1014" s="47"/>
      <c r="B1014" s="48" t="s">
        <v>5</v>
      </c>
      <c r="C1014" s="48">
        <f aca="true" t="shared" si="104" ref="C1014:M1014">SUM(C999:C1003,C1009:C1013)</f>
        <v>41</v>
      </c>
      <c r="D1014" s="49">
        <f t="shared" si="104"/>
        <v>20</v>
      </c>
      <c r="E1014" s="50">
        <f t="shared" si="104"/>
        <v>9</v>
      </c>
      <c r="F1014" s="50">
        <f t="shared" si="104"/>
        <v>5</v>
      </c>
      <c r="G1014" s="50">
        <f t="shared" si="104"/>
        <v>5</v>
      </c>
      <c r="H1014" s="50">
        <f t="shared" si="104"/>
        <v>6</v>
      </c>
      <c r="I1014" s="50">
        <f t="shared" si="104"/>
        <v>9</v>
      </c>
      <c r="J1014" s="50">
        <f t="shared" si="104"/>
        <v>5</v>
      </c>
      <c r="K1014" s="50">
        <f t="shared" si="104"/>
        <v>6</v>
      </c>
      <c r="L1014" s="50">
        <f t="shared" si="104"/>
        <v>14</v>
      </c>
      <c r="M1014" s="51">
        <f t="shared" si="104"/>
        <v>20</v>
      </c>
      <c r="N1014" s="52">
        <f>MIN(D1014:M1014)</f>
        <v>5</v>
      </c>
      <c r="O1014" s="53">
        <f>C1014-N1014</f>
        <v>36</v>
      </c>
      <c r="P1014" s="54">
        <f>O1014/C1014</f>
        <v>0.8780487804878049</v>
      </c>
    </row>
    <row r="1015" spans="1:16" ht="9.75" customHeight="1">
      <c r="A1015" s="39" t="s">
        <v>61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84</v>
      </c>
      <c r="D1016" s="41">
        <v>56</v>
      </c>
      <c r="E1016" s="42">
        <v>20</v>
      </c>
      <c r="F1016" s="42">
        <v>12</v>
      </c>
      <c r="G1016" s="42">
        <v>7</v>
      </c>
      <c r="H1016" s="42">
        <v>9</v>
      </c>
      <c r="I1016" s="42">
        <v>16</v>
      </c>
      <c r="J1016" s="42">
        <v>12</v>
      </c>
      <c r="K1016" s="42">
        <v>13</v>
      </c>
      <c r="L1016" s="42">
        <v>21</v>
      </c>
      <c r="M1016" s="43">
        <v>38</v>
      </c>
      <c r="N1016" s="44">
        <f>MIN(D1016:M1016)</f>
        <v>7</v>
      </c>
      <c r="O1016" s="45">
        <f>C1016-N1016</f>
        <v>77</v>
      </c>
      <c r="P1016" s="46">
        <f>O1016/C1016</f>
        <v>0.9166666666666666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490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/>
      <c r="D1019" s="41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45"/>
      <c r="P1019" s="46"/>
    </row>
    <row r="1020" spans="1:16" ht="9.75" customHeight="1">
      <c r="A1020" s="5"/>
      <c r="B1020" s="40" t="s">
        <v>289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289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289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289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289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290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/>
      <c r="D1026" s="41"/>
      <c r="E1026" s="42"/>
      <c r="F1026" s="42"/>
      <c r="G1026" s="42"/>
      <c r="H1026" s="42"/>
      <c r="I1026" s="42"/>
      <c r="J1026" s="42"/>
      <c r="K1026" s="42"/>
      <c r="L1026" s="42"/>
      <c r="M1026" s="43"/>
      <c r="N1026" s="44"/>
      <c r="O1026" s="45"/>
      <c r="P1026" s="46"/>
    </row>
    <row r="1027" spans="1:16" ht="9.75" customHeight="1">
      <c r="A1027" s="5"/>
      <c r="B1027" s="40" t="s">
        <v>285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286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/>
      <c r="D1029" s="41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45"/>
      <c r="P1029" s="46"/>
    </row>
    <row r="1030" spans="1:16" ht="9.75" customHeight="1">
      <c r="A1030" s="47"/>
      <c r="B1030" s="48" t="s">
        <v>5</v>
      </c>
      <c r="C1030" s="48">
        <f aca="true" t="shared" si="105" ref="C1030:M1030">SUM(C1015:C1019,C1025:C1029)</f>
        <v>84</v>
      </c>
      <c r="D1030" s="49">
        <f t="shared" si="105"/>
        <v>56</v>
      </c>
      <c r="E1030" s="50">
        <f t="shared" si="105"/>
        <v>20</v>
      </c>
      <c r="F1030" s="50">
        <f t="shared" si="105"/>
        <v>12</v>
      </c>
      <c r="G1030" s="50">
        <f t="shared" si="105"/>
        <v>7</v>
      </c>
      <c r="H1030" s="50">
        <f t="shared" si="105"/>
        <v>9</v>
      </c>
      <c r="I1030" s="50">
        <f t="shared" si="105"/>
        <v>16</v>
      </c>
      <c r="J1030" s="50">
        <f t="shared" si="105"/>
        <v>12</v>
      </c>
      <c r="K1030" s="50">
        <f t="shared" si="105"/>
        <v>13</v>
      </c>
      <c r="L1030" s="50">
        <f t="shared" si="105"/>
        <v>21</v>
      </c>
      <c r="M1030" s="51">
        <f t="shared" si="105"/>
        <v>38</v>
      </c>
      <c r="N1030" s="52">
        <f>MIN(D1030:M1030)</f>
        <v>7</v>
      </c>
      <c r="O1030" s="53">
        <f>C1030-N1030</f>
        <v>77</v>
      </c>
      <c r="P1030" s="54">
        <f>O1030/C1030</f>
        <v>0.9166666666666666</v>
      </c>
    </row>
    <row r="1031" spans="1:16" ht="9.75" customHeight="1">
      <c r="A1031" s="39" t="s">
        <v>62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44</v>
      </c>
      <c r="D1032" s="41">
        <v>43</v>
      </c>
      <c r="E1032" s="42">
        <v>37</v>
      </c>
      <c r="F1032" s="42">
        <v>36</v>
      </c>
      <c r="G1032" s="42">
        <v>34</v>
      </c>
      <c r="H1032" s="42">
        <v>34</v>
      </c>
      <c r="I1032" s="42">
        <v>36</v>
      </c>
      <c r="J1032" s="42">
        <v>35</v>
      </c>
      <c r="K1032" s="42">
        <v>34</v>
      </c>
      <c r="L1032" s="42">
        <v>36</v>
      </c>
      <c r="M1032" s="43">
        <v>38</v>
      </c>
      <c r="N1032" s="44">
        <f>MIN(D1032:M1032)</f>
        <v>34</v>
      </c>
      <c r="O1032" s="45">
        <f>C1032-N1032</f>
        <v>10</v>
      </c>
      <c r="P1032" s="46">
        <f>O1032/C1032</f>
        <v>0.22727272727272727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490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289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289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289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289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289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290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285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286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6" ref="C1046:M1046">SUM(C1031:C1035,C1041:C1045)</f>
        <v>44</v>
      </c>
      <c r="D1046" s="49">
        <f t="shared" si="106"/>
        <v>43</v>
      </c>
      <c r="E1046" s="50">
        <f t="shared" si="106"/>
        <v>37</v>
      </c>
      <c r="F1046" s="50">
        <f t="shared" si="106"/>
        <v>36</v>
      </c>
      <c r="G1046" s="50">
        <f t="shared" si="106"/>
        <v>34</v>
      </c>
      <c r="H1046" s="50">
        <f t="shared" si="106"/>
        <v>34</v>
      </c>
      <c r="I1046" s="50">
        <f t="shared" si="106"/>
        <v>36</v>
      </c>
      <c r="J1046" s="50">
        <f t="shared" si="106"/>
        <v>35</v>
      </c>
      <c r="K1046" s="50">
        <f t="shared" si="106"/>
        <v>34</v>
      </c>
      <c r="L1046" s="50">
        <f t="shared" si="106"/>
        <v>36</v>
      </c>
      <c r="M1046" s="51">
        <f t="shared" si="106"/>
        <v>38</v>
      </c>
      <c r="N1046" s="52">
        <f>MIN(D1046:M1046)</f>
        <v>34</v>
      </c>
      <c r="O1046" s="53">
        <f>C1046-N1046</f>
        <v>10</v>
      </c>
      <c r="P1046" s="54">
        <f>O1046/C1046</f>
        <v>0.22727272727272727</v>
      </c>
    </row>
    <row r="1047" spans="1:16" ht="9.75" customHeight="1">
      <c r="A1047" s="39" t="s">
        <v>63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/>
      <c r="D1048" s="41"/>
      <c r="E1048" s="42"/>
      <c r="F1048" s="42"/>
      <c r="G1048" s="42"/>
      <c r="H1048" s="42"/>
      <c r="I1048" s="42"/>
      <c r="J1048" s="42"/>
      <c r="K1048" s="42"/>
      <c r="L1048" s="42"/>
      <c r="M1048" s="43"/>
      <c r="N1048" s="44"/>
      <c r="O1048" s="45"/>
      <c r="P1048" s="46"/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490</v>
      </c>
      <c r="C1050" s="40">
        <v>15</v>
      </c>
      <c r="D1050" s="41">
        <v>12</v>
      </c>
      <c r="E1050" s="42">
        <v>7</v>
      </c>
      <c r="F1050" s="42">
        <v>3</v>
      </c>
      <c r="G1050" s="42">
        <v>3</v>
      </c>
      <c r="H1050" s="42">
        <v>4</v>
      </c>
      <c r="I1050" s="42">
        <v>4</v>
      </c>
      <c r="J1050" s="42">
        <v>5</v>
      </c>
      <c r="K1050" s="42">
        <v>5</v>
      </c>
      <c r="L1050" s="42">
        <v>4</v>
      </c>
      <c r="M1050" s="43">
        <v>5</v>
      </c>
      <c r="N1050" s="44">
        <f>MIN(D1050:M1050)</f>
        <v>3</v>
      </c>
      <c r="O1050" s="45">
        <f>C1050-N1050</f>
        <v>12</v>
      </c>
      <c r="P1050" s="46">
        <f>O1050/C1050</f>
        <v>0.8</v>
      </c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289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289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289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289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289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290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285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286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7" ref="C1062:M1062">SUM(C1047:C1051,C1057:C1061)</f>
        <v>15</v>
      </c>
      <c r="D1062" s="49">
        <f t="shared" si="107"/>
        <v>12</v>
      </c>
      <c r="E1062" s="50">
        <f t="shared" si="107"/>
        <v>7</v>
      </c>
      <c r="F1062" s="50">
        <f t="shared" si="107"/>
        <v>3</v>
      </c>
      <c r="G1062" s="50">
        <f t="shared" si="107"/>
        <v>3</v>
      </c>
      <c r="H1062" s="50">
        <f t="shared" si="107"/>
        <v>4</v>
      </c>
      <c r="I1062" s="50">
        <f t="shared" si="107"/>
        <v>4</v>
      </c>
      <c r="J1062" s="50">
        <f t="shared" si="107"/>
        <v>5</v>
      </c>
      <c r="K1062" s="50">
        <f t="shared" si="107"/>
        <v>5</v>
      </c>
      <c r="L1062" s="50">
        <f t="shared" si="107"/>
        <v>4</v>
      </c>
      <c r="M1062" s="51">
        <f t="shared" si="107"/>
        <v>5</v>
      </c>
      <c r="N1062" s="52">
        <f>MIN(D1062:M1062)</f>
        <v>3</v>
      </c>
      <c r="O1062" s="53">
        <f>C1062-N1062</f>
        <v>12</v>
      </c>
      <c r="P1062" s="54">
        <f>O1062/C1062</f>
        <v>0.8</v>
      </c>
    </row>
    <row r="1063" spans="1:16" ht="9.75" customHeight="1">
      <c r="A1063" s="39" t="s">
        <v>64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>
        <v>93</v>
      </c>
      <c r="D1065" s="41">
        <v>1</v>
      </c>
      <c r="E1065" s="42">
        <v>1</v>
      </c>
      <c r="F1065" s="42">
        <v>0</v>
      </c>
      <c r="G1065" s="42">
        <v>0</v>
      </c>
      <c r="H1065" s="42">
        <v>0</v>
      </c>
      <c r="I1065" s="42">
        <v>0</v>
      </c>
      <c r="J1065" s="42">
        <v>0</v>
      </c>
      <c r="K1065" s="42">
        <v>1</v>
      </c>
      <c r="L1065" s="42">
        <v>1</v>
      </c>
      <c r="M1065" s="43">
        <v>1</v>
      </c>
      <c r="N1065" s="44">
        <f>MIN(D1065:M1065)</f>
        <v>0</v>
      </c>
      <c r="O1065" s="45">
        <f>C1065-N1065</f>
        <v>93</v>
      </c>
      <c r="P1065" s="46">
        <f>O1065/C1065</f>
        <v>1</v>
      </c>
    </row>
    <row r="1066" spans="1:16" ht="9.75" customHeight="1">
      <c r="A1066" s="5"/>
      <c r="B1066" s="40" t="s">
        <v>490</v>
      </c>
      <c r="C1066" s="40">
        <v>2</v>
      </c>
      <c r="D1066" s="41">
        <v>1</v>
      </c>
      <c r="E1066" s="42">
        <v>1</v>
      </c>
      <c r="F1066" s="42">
        <v>1</v>
      </c>
      <c r="G1066" s="42">
        <v>1</v>
      </c>
      <c r="H1066" s="42">
        <v>1</v>
      </c>
      <c r="I1066" s="42">
        <v>1</v>
      </c>
      <c r="J1066" s="42">
        <v>1</v>
      </c>
      <c r="K1066" s="42">
        <v>1</v>
      </c>
      <c r="L1066" s="42">
        <v>1</v>
      </c>
      <c r="M1066" s="43">
        <v>1</v>
      </c>
      <c r="N1066" s="44">
        <f>MIN(D1066:M1066)</f>
        <v>1</v>
      </c>
      <c r="O1066" s="45">
        <f>C1066-N1066</f>
        <v>1</v>
      </c>
      <c r="P1066" s="46">
        <f>O1066/C1066</f>
        <v>0.5</v>
      </c>
    </row>
    <row r="1067" spans="1:16" ht="9.75" customHeight="1">
      <c r="A1067" s="5"/>
      <c r="B1067" s="40" t="s">
        <v>3</v>
      </c>
      <c r="C1067" s="40">
        <v>2</v>
      </c>
      <c r="D1067" s="41">
        <v>1</v>
      </c>
      <c r="E1067" s="42">
        <v>1</v>
      </c>
      <c r="F1067" s="42">
        <v>0</v>
      </c>
      <c r="G1067" s="42">
        <v>0</v>
      </c>
      <c r="H1067" s="42">
        <v>0</v>
      </c>
      <c r="I1067" s="42">
        <v>0</v>
      </c>
      <c r="J1067" s="42">
        <v>0</v>
      </c>
      <c r="K1067" s="42">
        <v>0</v>
      </c>
      <c r="L1067" s="42">
        <v>0</v>
      </c>
      <c r="M1067" s="43">
        <v>0</v>
      </c>
      <c r="N1067" s="44">
        <f>MIN(D1067:M1067)</f>
        <v>0</v>
      </c>
      <c r="O1067" s="45">
        <f>C1067-N1067</f>
        <v>2</v>
      </c>
      <c r="P1067" s="46">
        <f>O1067/C1067</f>
        <v>1</v>
      </c>
    </row>
    <row r="1068" spans="1:16" ht="9.75" customHeight="1">
      <c r="A1068" s="5"/>
      <c r="B1068" s="40" t="s">
        <v>289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289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289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289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289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290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>
        <v>1</v>
      </c>
      <c r="D1074" s="41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1</v>
      </c>
      <c r="J1074" s="42">
        <v>1</v>
      </c>
      <c r="K1074" s="42">
        <v>1</v>
      </c>
      <c r="L1074" s="42">
        <v>1</v>
      </c>
      <c r="M1074" s="43">
        <v>0</v>
      </c>
      <c r="N1074" s="44">
        <f>MIN(D1074:M1074)</f>
        <v>0</v>
      </c>
      <c r="O1074" s="45">
        <f>C1074-N1074</f>
        <v>1</v>
      </c>
      <c r="P1074" s="46">
        <f>O1074/C1074</f>
        <v>1</v>
      </c>
    </row>
    <row r="1075" spans="1:16" ht="9.75" customHeight="1">
      <c r="A1075" s="5"/>
      <c r="B1075" s="40" t="s">
        <v>285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286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>
        <v>2</v>
      </c>
      <c r="D1077" s="41">
        <v>2</v>
      </c>
      <c r="E1077" s="42">
        <v>2</v>
      </c>
      <c r="F1077" s="42">
        <v>1</v>
      </c>
      <c r="G1077" s="42">
        <v>1</v>
      </c>
      <c r="H1077" s="42">
        <v>1</v>
      </c>
      <c r="I1077" s="42">
        <v>1</v>
      </c>
      <c r="J1077" s="42">
        <v>0</v>
      </c>
      <c r="K1077" s="42">
        <v>0</v>
      </c>
      <c r="L1077" s="42">
        <v>1</v>
      </c>
      <c r="M1077" s="43">
        <v>1</v>
      </c>
      <c r="N1077" s="44">
        <f>MIN(D1077:M1077)</f>
        <v>0</v>
      </c>
      <c r="O1077" s="45">
        <f>C1077-N1077</f>
        <v>2</v>
      </c>
      <c r="P1077" s="46">
        <f>O1077/C1077</f>
        <v>1</v>
      </c>
    </row>
    <row r="1078" spans="1:16" ht="9.75" customHeight="1">
      <c r="A1078" s="47"/>
      <c r="B1078" s="48" t="s">
        <v>5</v>
      </c>
      <c r="C1078" s="48">
        <f aca="true" t="shared" si="108" ref="C1078:M1078">SUM(C1063:C1067,C1073:C1077)</f>
        <v>100</v>
      </c>
      <c r="D1078" s="49">
        <f t="shared" si="108"/>
        <v>5</v>
      </c>
      <c r="E1078" s="50">
        <f t="shared" si="108"/>
        <v>5</v>
      </c>
      <c r="F1078" s="50">
        <f t="shared" si="108"/>
        <v>2</v>
      </c>
      <c r="G1078" s="50">
        <f t="shared" si="108"/>
        <v>2</v>
      </c>
      <c r="H1078" s="50">
        <f t="shared" si="108"/>
        <v>2</v>
      </c>
      <c r="I1078" s="50">
        <f t="shared" si="108"/>
        <v>3</v>
      </c>
      <c r="J1078" s="50">
        <f t="shared" si="108"/>
        <v>2</v>
      </c>
      <c r="K1078" s="50">
        <f t="shared" si="108"/>
        <v>3</v>
      </c>
      <c r="L1078" s="50">
        <f t="shared" si="108"/>
        <v>4</v>
      </c>
      <c r="M1078" s="51">
        <f t="shared" si="108"/>
        <v>3</v>
      </c>
      <c r="N1078" s="52">
        <f>MIN(D1078:M1078)</f>
        <v>2</v>
      </c>
      <c r="O1078" s="53">
        <f>C1078-N1078</f>
        <v>98</v>
      </c>
      <c r="P1078" s="54">
        <f>O1078/C1078</f>
        <v>0.98</v>
      </c>
    </row>
    <row r="1079" spans="1:16" ht="9.75" customHeight="1">
      <c r="A1079" s="39" t="s">
        <v>65</v>
      </c>
      <c r="B1079" s="55" t="s">
        <v>0</v>
      </c>
      <c r="C1079" s="55">
        <v>2</v>
      </c>
      <c r="D1079" s="56">
        <v>2</v>
      </c>
      <c r="E1079" s="57">
        <v>2</v>
      </c>
      <c r="F1079" s="57">
        <v>1</v>
      </c>
      <c r="G1079" s="57">
        <v>1</v>
      </c>
      <c r="H1079" s="57">
        <v>1</v>
      </c>
      <c r="I1079" s="57">
        <v>1</v>
      </c>
      <c r="J1079" s="57">
        <v>1</v>
      </c>
      <c r="K1079" s="57">
        <v>0</v>
      </c>
      <c r="L1079" s="57">
        <v>0</v>
      </c>
      <c r="M1079" s="58">
        <v>1</v>
      </c>
      <c r="N1079" s="44">
        <f>MIN(D1079:M1079)</f>
        <v>0</v>
      </c>
      <c r="O1079" s="45">
        <f>C1079-N1079</f>
        <v>2</v>
      </c>
      <c r="P1079" s="46">
        <f>O1079/C1079</f>
        <v>1</v>
      </c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490</v>
      </c>
      <c r="C1082" s="40">
        <v>3</v>
      </c>
      <c r="D1082" s="41">
        <v>3</v>
      </c>
      <c r="E1082" s="42">
        <v>3</v>
      </c>
      <c r="F1082" s="42">
        <v>3</v>
      </c>
      <c r="G1082" s="42">
        <v>2</v>
      </c>
      <c r="H1082" s="42">
        <v>2</v>
      </c>
      <c r="I1082" s="42">
        <v>3</v>
      </c>
      <c r="J1082" s="42">
        <v>2</v>
      </c>
      <c r="K1082" s="42">
        <v>2</v>
      </c>
      <c r="L1082" s="42">
        <v>3</v>
      </c>
      <c r="M1082" s="43">
        <v>2</v>
      </c>
      <c r="N1082" s="44">
        <f>MIN(D1082:M1082)</f>
        <v>2</v>
      </c>
      <c r="O1082" s="45">
        <f>C1082-N1082</f>
        <v>1</v>
      </c>
      <c r="P1082" s="46">
        <f>O1082/C1082</f>
        <v>0.3333333333333333</v>
      </c>
    </row>
    <row r="1083" spans="1:16" ht="9.75" customHeight="1">
      <c r="A1083" s="5"/>
      <c r="B1083" s="40" t="s">
        <v>3</v>
      </c>
      <c r="C1083" s="40">
        <v>6</v>
      </c>
      <c r="D1083" s="41">
        <v>4</v>
      </c>
      <c r="E1083" s="42">
        <v>3</v>
      </c>
      <c r="F1083" s="42">
        <v>3</v>
      </c>
      <c r="G1083" s="42">
        <v>3</v>
      </c>
      <c r="H1083" s="42">
        <v>3</v>
      </c>
      <c r="I1083" s="42">
        <v>3</v>
      </c>
      <c r="J1083" s="42">
        <v>3</v>
      </c>
      <c r="K1083" s="42">
        <v>3</v>
      </c>
      <c r="L1083" s="42">
        <v>3</v>
      </c>
      <c r="M1083" s="43">
        <v>4</v>
      </c>
      <c r="N1083" s="44">
        <f>MIN(D1083:M1083)</f>
        <v>3</v>
      </c>
      <c r="O1083" s="45">
        <f>C1083-N1083</f>
        <v>3</v>
      </c>
      <c r="P1083" s="46">
        <f>O1083/C1083</f>
        <v>0.5</v>
      </c>
    </row>
    <row r="1084" spans="1:16" ht="9.75" customHeight="1">
      <c r="A1084" s="5"/>
      <c r="B1084" s="40" t="s">
        <v>289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289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289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289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289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290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3</v>
      </c>
      <c r="D1090" s="41">
        <v>2</v>
      </c>
      <c r="E1090" s="42">
        <v>2</v>
      </c>
      <c r="F1090" s="42">
        <v>2</v>
      </c>
      <c r="G1090" s="42">
        <v>2</v>
      </c>
      <c r="H1090" s="42">
        <v>2</v>
      </c>
      <c r="I1090" s="42">
        <v>2</v>
      </c>
      <c r="J1090" s="42">
        <v>2</v>
      </c>
      <c r="K1090" s="42">
        <v>2</v>
      </c>
      <c r="L1090" s="42">
        <v>2</v>
      </c>
      <c r="M1090" s="43">
        <v>2</v>
      </c>
      <c r="N1090" s="44">
        <f>MIN(D1090:M1090)</f>
        <v>2</v>
      </c>
      <c r="O1090" s="45">
        <f>C1090-N1090</f>
        <v>1</v>
      </c>
      <c r="P1090" s="46">
        <f>O1090/C1090</f>
        <v>0.3333333333333333</v>
      </c>
    </row>
    <row r="1091" spans="1:16" ht="9.75" customHeight="1">
      <c r="A1091" s="5"/>
      <c r="B1091" s="40" t="s">
        <v>285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286</v>
      </c>
      <c r="C1092" s="40">
        <v>2</v>
      </c>
      <c r="D1092" s="41">
        <v>2</v>
      </c>
      <c r="E1092" s="42">
        <v>2</v>
      </c>
      <c r="F1092" s="42">
        <v>1</v>
      </c>
      <c r="G1092" s="42">
        <v>1</v>
      </c>
      <c r="H1092" s="42">
        <v>1</v>
      </c>
      <c r="I1092" s="42">
        <v>2</v>
      </c>
      <c r="J1092" s="42">
        <v>2</v>
      </c>
      <c r="K1092" s="42">
        <v>2</v>
      </c>
      <c r="L1092" s="42">
        <v>2</v>
      </c>
      <c r="M1092" s="43">
        <v>1</v>
      </c>
      <c r="N1092" s="44">
        <f>MIN(D1092:M1092)</f>
        <v>1</v>
      </c>
      <c r="O1092" s="45">
        <f>C1092-N1092</f>
        <v>1</v>
      </c>
      <c r="P1092" s="46">
        <f>O1092/C1092</f>
        <v>0.5</v>
      </c>
    </row>
    <row r="1093" spans="1:16" ht="9.75" customHeight="1">
      <c r="A1093" s="5"/>
      <c r="B1093" s="40" t="s">
        <v>4</v>
      </c>
      <c r="C1093" s="40">
        <v>8</v>
      </c>
      <c r="D1093" s="41">
        <v>7</v>
      </c>
      <c r="E1093" s="42">
        <v>5</v>
      </c>
      <c r="F1093" s="42">
        <v>5</v>
      </c>
      <c r="G1093" s="42">
        <v>6</v>
      </c>
      <c r="H1093" s="42">
        <v>6</v>
      </c>
      <c r="I1093" s="42">
        <v>6</v>
      </c>
      <c r="J1093" s="42">
        <v>6</v>
      </c>
      <c r="K1093" s="42">
        <v>5</v>
      </c>
      <c r="L1093" s="42">
        <v>5</v>
      </c>
      <c r="M1093" s="43">
        <v>6</v>
      </c>
      <c r="N1093" s="44">
        <f>MIN(D1093:M1093)</f>
        <v>5</v>
      </c>
      <c r="O1093" s="45">
        <f>C1093-N1093</f>
        <v>3</v>
      </c>
      <c r="P1093" s="46">
        <f>O1093/C1093</f>
        <v>0.375</v>
      </c>
    </row>
    <row r="1094" spans="1:16" ht="9.75" customHeight="1">
      <c r="A1094" s="47"/>
      <c r="B1094" s="48" t="s">
        <v>5</v>
      </c>
      <c r="C1094" s="48">
        <f aca="true" t="shared" si="109" ref="C1094:M1094">SUM(C1079:C1083,C1089:C1093)</f>
        <v>24</v>
      </c>
      <c r="D1094" s="49">
        <f t="shared" si="109"/>
        <v>20</v>
      </c>
      <c r="E1094" s="50">
        <f t="shared" si="109"/>
        <v>17</v>
      </c>
      <c r="F1094" s="50">
        <f t="shared" si="109"/>
        <v>15</v>
      </c>
      <c r="G1094" s="50">
        <f t="shared" si="109"/>
        <v>15</v>
      </c>
      <c r="H1094" s="50">
        <f t="shared" si="109"/>
        <v>15</v>
      </c>
      <c r="I1094" s="50">
        <f t="shared" si="109"/>
        <v>17</v>
      </c>
      <c r="J1094" s="50">
        <f t="shared" si="109"/>
        <v>16</v>
      </c>
      <c r="K1094" s="50">
        <f t="shared" si="109"/>
        <v>14</v>
      </c>
      <c r="L1094" s="50">
        <f t="shared" si="109"/>
        <v>15</v>
      </c>
      <c r="M1094" s="51">
        <f t="shared" si="109"/>
        <v>16</v>
      </c>
      <c r="N1094" s="52">
        <f>MIN(D1094:M1094)</f>
        <v>14</v>
      </c>
      <c r="O1094" s="53">
        <f>C1094-N1094</f>
        <v>10</v>
      </c>
      <c r="P1094" s="54">
        <f>O1094/C1094</f>
        <v>0.4166666666666667</v>
      </c>
    </row>
    <row r="1095" spans="1:16" ht="9.75" customHeight="1">
      <c r="A1095" s="39" t="s">
        <v>66</v>
      </c>
      <c r="B1095" s="55" t="s">
        <v>0</v>
      </c>
      <c r="C1095" s="55">
        <v>42</v>
      </c>
      <c r="D1095" s="56">
        <v>35</v>
      </c>
      <c r="E1095" s="57">
        <v>24</v>
      </c>
      <c r="F1095" s="57">
        <v>9</v>
      </c>
      <c r="G1095" s="57">
        <v>3</v>
      </c>
      <c r="H1095" s="57">
        <v>4</v>
      </c>
      <c r="I1095" s="57">
        <v>3</v>
      </c>
      <c r="J1095" s="57">
        <v>2</v>
      </c>
      <c r="K1095" s="57">
        <v>3</v>
      </c>
      <c r="L1095" s="57">
        <v>5</v>
      </c>
      <c r="M1095" s="58">
        <v>10</v>
      </c>
      <c r="N1095" s="59">
        <f>MIN(D1095:M1095)</f>
        <v>2</v>
      </c>
      <c r="O1095" s="60">
        <f>C1095-N1095</f>
        <v>40</v>
      </c>
      <c r="P1095" s="61">
        <f>O1095/C1095</f>
        <v>0.9523809523809523</v>
      </c>
    </row>
    <row r="1096" spans="1:16" ht="9.75" customHeight="1">
      <c r="A1096" s="5"/>
      <c r="B1096" s="40" t="s">
        <v>1</v>
      </c>
      <c r="C1096" s="40">
        <v>112</v>
      </c>
      <c r="D1096" s="41">
        <v>23</v>
      </c>
      <c r="E1096" s="42">
        <v>0</v>
      </c>
      <c r="F1096" s="42">
        <v>0</v>
      </c>
      <c r="G1096" s="42">
        <v>0</v>
      </c>
      <c r="H1096" s="42">
        <v>0</v>
      </c>
      <c r="I1096" s="42">
        <v>0</v>
      </c>
      <c r="J1096" s="42">
        <v>0</v>
      </c>
      <c r="K1096" s="42">
        <v>1</v>
      </c>
      <c r="L1096" s="42">
        <v>11</v>
      </c>
      <c r="M1096" s="43">
        <v>24</v>
      </c>
      <c r="N1096" s="44">
        <f>MIN(D1096:M1096)</f>
        <v>0</v>
      </c>
      <c r="O1096" s="45">
        <f>C1096-N1096</f>
        <v>112</v>
      </c>
      <c r="P1096" s="46">
        <f>O1096/C1096</f>
        <v>1</v>
      </c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490</v>
      </c>
      <c r="C1098" s="40">
        <v>11</v>
      </c>
      <c r="D1098" s="41">
        <v>9</v>
      </c>
      <c r="E1098" s="42">
        <v>4</v>
      </c>
      <c r="F1098" s="42">
        <v>3</v>
      </c>
      <c r="G1098" s="42">
        <v>1</v>
      </c>
      <c r="H1098" s="42">
        <v>1</v>
      </c>
      <c r="I1098" s="42">
        <v>2</v>
      </c>
      <c r="J1098" s="42">
        <v>2</v>
      </c>
      <c r="K1098" s="42">
        <v>2</v>
      </c>
      <c r="L1098" s="42">
        <v>2</v>
      </c>
      <c r="M1098" s="43">
        <v>2</v>
      </c>
      <c r="N1098" s="44">
        <f>MIN(D1098:M1098)</f>
        <v>1</v>
      </c>
      <c r="O1098" s="45">
        <f>C1098-N1098</f>
        <v>10</v>
      </c>
      <c r="P1098" s="46">
        <f>O1098/C1098</f>
        <v>0.9090909090909091</v>
      </c>
    </row>
    <row r="1099" spans="1:16" ht="9.75" customHeight="1">
      <c r="A1099" s="5"/>
      <c r="B1099" s="40" t="s">
        <v>3</v>
      </c>
      <c r="C1099" s="40">
        <v>5</v>
      </c>
      <c r="D1099" s="41">
        <v>3</v>
      </c>
      <c r="E1099" s="42">
        <v>3</v>
      </c>
      <c r="F1099" s="42">
        <v>2</v>
      </c>
      <c r="G1099" s="42">
        <v>3</v>
      </c>
      <c r="H1099" s="42">
        <v>3</v>
      </c>
      <c r="I1099" s="42">
        <v>2</v>
      </c>
      <c r="J1099" s="42">
        <v>3</v>
      </c>
      <c r="K1099" s="42">
        <v>3</v>
      </c>
      <c r="L1099" s="42">
        <v>3</v>
      </c>
      <c r="M1099" s="43">
        <v>3</v>
      </c>
      <c r="N1099" s="44">
        <f>MIN(D1099:M1099)</f>
        <v>2</v>
      </c>
      <c r="O1099" s="45">
        <f>C1099-N1099</f>
        <v>3</v>
      </c>
      <c r="P1099" s="46">
        <f>O1099/C1099</f>
        <v>0.6</v>
      </c>
    </row>
    <row r="1100" spans="1:16" ht="9.75" customHeight="1">
      <c r="A1100" s="5"/>
      <c r="B1100" s="40" t="s">
        <v>289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289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289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289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289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290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5</v>
      </c>
      <c r="D1106" s="41">
        <v>5</v>
      </c>
      <c r="E1106" s="42">
        <v>5</v>
      </c>
      <c r="F1106" s="42">
        <v>3</v>
      </c>
      <c r="G1106" s="42">
        <v>4</v>
      </c>
      <c r="H1106" s="42">
        <v>4</v>
      </c>
      <c r="I1106" s="42">
        <v>4</v>
      </c>
      <c r="J1106" s="42">
        <v>4</v>
      </c>
      <c r="K1106" s="42">
        <v>4</v>
      </c>
      <c r="L1106" s="42">
        <v>3</v>
      </c>
      <c r="M1106" s="43">
        <v>3</v>
      </c>
      <c r="N1106" s="44">
        <f>MIN(D1106:M1106)</f>
        <v>3</v>
      </c>
      <c r="O1106" s="45">
        <f>C1106-N1106</f>
        <v>2</v>
      </c>
      <c r="P1106" s="46">
        <f>O1106/C1106</f>
        <v>0.4</v>
      </c>
    </row>
    <row r="1107" spans="1:16" ht="9.75" customHeight="1">
      <c r="A1107" s="5"/>
      <c r="B1107" s="40" t="s">
        <v>285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286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10" ref="C1110:M1110">SUM(C1095:C1099,C1105:C1109)</f>
        <v>175</v>
      </c>
      <c r="D1110" s="49">
        <f t="shared" si="110"/>
        <v>75</v>
      </c>
      <c r="E1110" s="50">
        <f t="shared" si="110"/>
        <v>36</v>
      </c>
      <c r="F1110" s="50">
        <f t="shared" si="110"/>
        <v>17</v>
      </c>
      <c r="G1110" s="50">
        <f t="shared" si="110"/>
        <v>11</v>
      </c>
      <c r="H1110" s="50">
        <f t="shared" si="110"/>
        <v>12</v>
      </c>
      <c r="I1110" s="50">
        <f t="shared" si="110"/>
        <v>11</v>
      </c>
      <c r="J1110" s="50">
        <f t="shared" si="110"/>
        <v>11</v>
      </c>
      <c r="K1110" s="50">
        <f t="shared" si="110"/>
        <v>13</v>
      </c>
      <c r="L1110" s="50">
        <f t="shared" si="110"/>
        <v>24</v>
      </c>
      <c r="M1110" s="51">
        <f t="shared" si="110"/>
        <v>42</v>
      </c>
      <c r="N1110" s="52">
        <f>MIN(D1110:M1110)</f>
        <v>11</v>
      </c>
      <c r="O1110" s="53">
        <f>C1110-N1110</f>
        <v>164</v>
      </c>
      <c r="P1110" s="54">
        <f>O1110/C1110</f>
        <v>0.9371428571428572</v>
      </c>
    </row>
    <row r="1111" spans="1:16" ht="9.75" customHeight="1">
      <c r="A1111" s="39" t="s">
        <v>67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>
        <v>2</v>
      </c>
      <c r="D1112" s="41">
        <v>1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  <c r="J1112" s="42">
        <v>0</v>
      </c>
      <c r="K1112" s="42">
        <v>0</v>
      </c>
      <c r="L1112" s="42">
        <v>0</v>
      </c>
      <c r="M1112" s="43">
        <v>0</v>
      </c>
      <c r="N1112" s="44">
        <f>MIN(D1112:M1112)</f>
        <v>0</v>
      </c>
      <c r="O1112" s="45">
        <f>C1112-N1112</f>
        <v>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490</v>
      </c>
      <c r="C1114" s="40"/>
      <c r="D1114" s="41"/>
      <c r="E1114" s="42"/>
      <c r="F1114" s="42"/>
      <c r="G1114" s="42"/>
      <c r="H1114" s="42"/>
      <c r="I1114" s="42"/>
      <c r="J1114" s="42"/>
      <c r="K1114" s="42"/>
      <c r="L1114" s="42"/>
      <c r="M1114" s="43"/>
      <c r="N1114" s="44"/>
      <c r="O1114" s="45"/>
      <c r="P1114" s="46"/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289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289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289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289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289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290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/>
      <c r="D1122" s="41"/>
      <c r="E1122" s="42"/>
      <c r="F1122" s="42"/>
      <c r="G1122" s="42"/>
      <c r="H1122" s="42"/>
      <c r="I1122" s="42"/>
      <c r="J1122" s="42"/>
      <c r="K1122" s="42"/>
      <c r="L1122" s="42"/>
      <c r="M1122" s="43"/>
      <c r="N1122" s="44"/>
      <c r="O1122" s="45"/>
      <c r="P1122" s="46"/>
    </row>
    <row r="1123" spans="1:16" ht="9.75" customHeight="1">
      <c r="A1123" s="5"/>
      <c r="B1123" s="40" t="s">
        <v>285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286</v>
      </c>
      <c r="C1124" s="40">
        <v>2</v>
      </c>
      <c r="D1124" s="41">
        <v>1</v>
      </c>
      <c r="E1124" s="42">
        <v>1</v>
      </c>
      <c r="F1124" s="42">
        <v>1</v>
      </c>
      <c r="G1124" s="42">
        <v>1</v>
      </c>
      <c r="H1124" s="42">
        <v>1</v>
      </c>
      <c r="I1124" s="42">
        <v>1</v>
      </c>
      <c r="J1124" s="42">
        <v>1</v>
      </c>
      <c r="K1124" s="42">
        <v>1</v>
      </c>
      <c r="L1124" s="42">
        <v>1</v>
      </c>
      <c r="M1124" s="43">
        <v>1</v>
      </c>
      <c r="N1124" s="44">
        <f>MIN(D1124:M1124)</f>
        <v>1</v>
      </c>
      <c r="O1124" s="45">
        <f>C1124-N1124</f>
        <v>1</v>
      </c>
      <c r="P1124" s="46">
        <f>O1124/C1124</f>
        <v>0.5</v>
      </c>
    </row>
    <row r="1125" spans="1:16" ht="9.75" customHeight="1">
      <c r="A1125" s="5"/>
      <c r="B1125" s="40" t="s">
        <v>4</v>
      </c>
      <c r="C1125" s="40">
        <v>4</v>
      </c>
      <c r="D1125" s="41">
        <v>3</v>
      </c>
      <c r="E1125" s="42">
        <v>2</v>
      </c>
      <c r="F1125" s="42">
        <v>2</v>
      </c>
      <c r="G1125" s="42">
        <v>2</v>
      </c>
      <c r="H1125" s="42">
        <v>1</v>
      </c>
      <c r="I1125" s="42">
        <v>1</v>
      </c>
      <c r="J1125" s="42">
        <v>1</v>
      </c>
      <c r="K1125" s="42">
        <v>1</v>
      </c>
      <c r="L1125" s="42">
        <v>2</v>
      </c>
      <c r="M1125" s="43">
        <v>2</v>
      </c>
      <c r="N1125" s="44">
        <f>MIN(D1125:M1125)</f>
        <v>1</v>
      </c>
      <c r="O1125" s="45">
        <f>C1125-N1125</f>
        <v>3</v>
      </c>
      <c r="P1125" s="46">
        <f>O1125/C1125</f>
        <v>0.75</v>
      </c>
    </row>
    <row r="1126" spans="1:16" ht="9.75" customHeight="1">
      <c r="A1126" s="47"/>
      <c r="B1126" s="48" t="s">
        <v>5</v>
      </c>
      <c r="C1126" s="48">
        <f aca="true" t="shared" si="111" ref="C1126:M1126">SUM(C1111:C1115,C1121:C1125)</f>
        <v>8</v>
      </c>
      <c r="D1126" s="49">
        <f t="shared" si="111"/>
        <v>5</v>
      </c>
      <c r="E1126" s="50">
        <f t="shared" si="111"/>
        <v>3</v>
      </c>
      <c r="F1126" s="50">
        <f t="shared" si="111"/>
        <v>3</v>
      </c>
      <c r="G1126" s="50">
        <f t="shared" si="111"/>
        <v>3</v>
      </c>
      <c r="H1126" s="50">
        <f t="shared" si="111"/>
        <v>2</v>
      </c>
      <c r="I1126" s="50">
        <f t="shared" si="111"/>
        <v>2</v>
      </c>
      <c r="J1126" s="50">
        <f t="shared" si="111"/>
        <v>2</v>
      </c>
      <c r="K1126" s="50">
        <f t="shared" si="111"/>
        <v>2</v>
      </c>
      <c r="L1126" s="50">
        <f t="shared" si="111"/>
        <v>3</v>
      </c>
      <c r="M1126" s="51">
        <f t="shared" si="111"/>
        <v>3</v>
      </c>
      <c r="N1126" s="52">
        <f>MIN(D1126:M1126)</f>
        <v>2</v>
      </c>
      <c r="O1126" s="53">
        <f>C1126-N1126</f>
        <v>6</v>
      </c>
      <c r="P1126" s="54">
        <f>O1126/C1126</f>
        <v>0.75</v>
      </c>
    </row>
    <row r="1127" spans="1:16" ht="9.75" customHeight="1">
      <c r="A1127" s="39" t="s">
        <v>68</v>
      </c>
      <c r="B1127" s="55" t="s">
        <v>0</v>
      </c>
      <c r="C1127" s="55">
        <v>21</v>
      </c>
      <c r="D1127" s="56">
        <v>1</v>
      </c>
      <c r="E1127" s="57">
        <v>0</v>
      </c>
      <c r="F1127" s="57">
        <v>0</v>
      </c>
      <c r="G1127" s="57">
        <v>1</v>
      </c>
      <c r="H1127" s="57">
        <v>0</v>
      </c>
      <c r="I1127" s="57">
        <v>0</v>
      </c>
      <c r="J1127" s="57">
        <v>0</v>
      </c>
      <c r="K1127" s="57">
        <v>3</v>
      </c>
      <c r="L1127" s="57">
        <v>5</v>
      </c>
      <c r="M1127" s="58">
        <v>2</v>
      </c>
      <c r="N1127" s="59">
        <f>MIN(D1127:M1127)</f>
        <v>0</v>
      </c>
      <c r="O1127" s="60">
        <f>C1127-N1127</f>
        <v>21</v>
      </c>
      <c r="P1127" s="61">
        <f>O1127/C1127</f>
        <v>1</v>
      </c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490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>
        <v>10</v>
      </c>
      <c r="D1131" s="41">
        <v>8</v>
      </c>
      <c r="E1131" s="42">
        <v>7</v>
      </c>
      <c r="F1131" s="42">
        <v>6</v>
      </c>
      <c r="G1131" s="42">
        <v>4</v>
      </c>
      <c r="H1131" s="42">
        <v>3</v>
      </c>
      <c r="I1131" s="42">
        <v>5</v>
      </c>
      <c r="J1131" s="42">
        <v>4</v>
      </c>
      <c r="K1131" s="42">
        <v>4</v>
      </c>
      <c r="L1131" s="42">
        <v>5</v>
      </c>
      <c r="M1131" s="43">
        <v>5</v>
      </c>
      <c r="N1131" s="44">
        <f>MIN(D1131:M1131)</f>
        <v>3</v>
      </c>
      <c r="O1131" s="45">
        <f>C1131-N1131</f>
        <v>7</v>
      </c>
      <c r="P1131" s="46">
        <f>O1131/C1131</f>
        <v>0.7</v>
      </c>
    </row>
    <row r="1132" spans="1:16" ht="9.75" customHeight="1">
      <c r="A1132" s="5"/>
      <c r="B1132" s="40" t="s">
        <v>289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289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289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289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289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290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1</v>
      </c>
      <c r="D1138" s="41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  <c r="J1138" s="42">
        <v>0</v>
      </c>
      <c r="K1138" s="42">
        <v>0</v>
      </c>
      <c r="L1138" s="42">
        <v>0</v>
      </c>
      <c r="M1138" s="43">
        <v>1</v>
      </c>
      <c r="N1138" s="44">
        <f>MIN(D1138:M1138)</f>
        <v>0</v>
      </c>
      <c r="O1138" s="45">
        <f>C1138-N1138</f>
        <v>1</v>
      </c>
      <c r="P1138" s="46">
        <f>O1138/C1138</f>
        <v>1</v>
      </c>
    </row>
    <row r="1139" spans="1:16" ht="9.75" customHeight="1">
      <c r="A1139" s="5"/>
      <c r="B1139" s="40" t="s">
        <v>285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286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/>
      <c r="D1141" s="41"/>
      <c r="E1141" s="42"/>
      <c r="F1141" s="42"/>
      <c r="G1141" s="42"/>
      <c r="H1141" s="42"/>
      <c r="I1141" s="42"/>
      <c r="J1141" s="42"/>
      <c r="K1141" s="42"/>
      <c r="L1141" s="42"/>
      <c r="M1141" s="43"/>
      <c r="N1141" s="44"/>
      <c r="O1141" s="45"/>
      <c r="P1141" s="46"/>
    </row>
    <row r="1142" spans="1:16" ht="9.75" customHeight="1">
      <c r="A1142" s="47"/>
      <c r="B1142" s="48" t="s">
        <v>5</v>
      </c>
      <c r="C1142" s="48">
        <f aca="true" t="shared" si="112" ref="C1142:M1142">SUM(C1127:C1131,C1137:C1141)</f>
        <v>32</v>
      </c>
      <c r="D1142" s="49">
        <f t="shared" si="112"/>
        <v>9</v>
      </c>
      <c r="E1142" s="50">
        <f t="shared" si="112"/>
        <v>7</v>
      </c>
      <c r="F1142" s="50">
        <f t="shared" si="112"/>
        <v>6</v>
      </c>
      <c r="G1142" s="50">
        <f t="shared" si="112"/>
        <v>5</v>
      </c>
      <c r="H1142" s="50">
        <f t="shared" si="112"/>
        <v>3</v>
      </c>
      <c r="I1142" s="50">
        <f t="shared" si="112"/>
        <v>5</v>
      </c>
      <c r="J1142" s="50">
        <f t="shared" si="112"/>
        <v>4</v>
      </c>
      <c r="K1142" s="50">
        <f t="shared" si="112"/>
        <v>7</v>
      </c>
      <c r="L1142" s="50">
        <f t="shared" si="112"/>
        <v>10</v>
      </c>
      <c r="M1142" s="51">
        <f t="shared" si="112"/>
        <v>8</v>
      </c>
      <c r="N1142" s="52">
        <f>MIN(D1142:M1142)</f>
        <v>3</v>
      </c>
      <c r="O1142" s="53">
        <f>C1142-N1142</f>
        <v>29</v>
      </c>
      <c r="P1142" s="54">
        <f>O1142/C1142</f>
        <v>0.90625</v>
      </c>
    </row>
    <row r="1143" spans="1:16" ht="9.75" customHeight="1">
      <c r="A1143" s="39" t="s">
        <v>69</v>
      </c>
      <c r="B1143" s="55" t="s">
        <v>0</v>
      </c>
      <c r="C1143" s="55"/>
      <c r="D1143" s="56"/>
      <c r="E1143" s="57"/>
      <c r="F1143" s="57"/>
      <c r="G1143" s="57"/>
      <c r="H1143" s="57"/>
      <c r="I1143" s="57"/>
      <c r="J1143" s="57"/>
      <c r="K1143" s="57"/>
      <c r="L1143" s="57"/>
      <c r="M1143" s="58"/>
      <c r="N1143" s="59"/>
      <c r="O1143" s="60"/>
      <c r="P1143" s="61"/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>
        <v>316</v>
      </c>
      <c r="D1145" s="41">
        <v>10</v>
      </c>
      <c r="E1145" s="42">
        <v>3</v>
      </c>
      <c r="F1145" s="42">
        <v>0</v>
      </c>
      <c r="G1145" s="42">
        <v>0</v>
      </c>
      <c r="H1145" s="42">
        <v>0</v>
      </c>
      <c r="I1145" s="42">
        <v>1</v>
      </c>
      <c r="J1145" s="42">
        <v>1</v>
      </c>
      <c r="K1145" s="42">
        <v>10</v>
      </c>
      <c r="L1145" s="42">
        <v>14</v>
      </c>
      <c r="M1145" s="43">
        <v>20</v>
      </c>
      <c r="N1145" s="44">
        <f>MIN(D1145:M1145)</f>
        <v>0</v>
      </c>
      <c r="O1145" s="45">
        <f>C1145-N1145</f>
        <v>316</v>
      </c>
      <c r="P1145" s="46">
        <f>O1145/C1145</f>
        <v>1</v>
      </c>
    </row>
    <row r="1146" spans="1:16" ht="9.75" customHeight="1">
      <c r="A1146" s="5"/>
      <c r="B1146" s="40" t="s">
        <v>490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2</v>
      </c>
      <c r="D1147" s="41">
        <v>0</v>
      </c>
      <c r="E1147" s="42">
        <v>0</v>
      </c>
      <c r="F1147" s="42">
        <v>0</v>
      </c>
      <c r="G1147" s="42">
        <v>1</v>
      </c>
      <c r="H1147" s="42">
        <v>1</v>
      </c>
      <c r="I1147" s="42">
        <v>1</v>
      </c>
      <c r="J1147" s="42">
        <v>1</v>
      </c>
      <c r="K1147" s="42">
        <v>1</v>
      </c>
      <c r="L1147" s="42">
        <v>1</v>
      </c>
      <c r="M1147" s="43">
        <v>1</v>
      </c>
      <c r="N1147" s="44">
        <f>MIN(D1147:M1147)</f>
        <v>0</v>
      </c>
      <c r="O1147" s="45">
        <f>C1147-N1147</f>
        <v>2</v>
      </c>
      <c r="P1147" s="46">
        <f>O1147/C1147</f>
        <v>1</v>
      </c>
    </row>
    <row r="1148" spans="1:16" ht="9.75" customHeight="1">
      <c r="A1148" s="5"/>
      <c r="B1148" s="40" t="s">
        <v>292</v>
      </c>
      <c r="C1148" s="40">
        <v>17</v>
      </c>
      <c r="D1148" s="41">
        <v>8</v>
      </c>
      <c r="E1148" s="42">
        <v>1</v>
      </c>
      <c r="F1148" s="42">
        <v>1</v>
      </c>
      <c r="G1148" s="42">
        <v>0</v>
      </c>
      <c r="H1148" s="42">
        <v>0</v>
      </c>
      <c r="I1148" s="42">
        <v>1</v>
      </c>
      <c r="J1148" s="42">
        <v>1</v>
      </c>
      <c r="K1148" s="42">
        <v>1</v>
      </c>
      <c r="L1148" s="42">
        <v>3</v>
      </c>
      <c r="M1148" s="43">
        <v>5</v>
      </c>
      <c r="N1148" s="44">
        <f>MIN(D1148:M1148)</f>
        <v>0</v>
      </c>
      <c r="O1148" s="45">
        <f>C1148-N1148</f>
        <v>17</v>
      </c>
      <c r="P1148" s="46">
        <f>O1148/C1148</f>
        <v>1</v>
      </c>
    </row>
    <row r="1149" spans="1:16" ht="9.75" customHeight="1">
      <c r="A1149" s="5"/>
      <c r="B1149" s="40" t="s">
        <v>289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289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289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289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290</v>
      </c>
      <c r="C1153" s="40">
        <f aca="true" t="shared" si="113" ref="C1153:M1153">SUM(C1148:C1152)</f>
        <v>17</v>
      </c>
      <c r="D1153" s="41">
        <f t="shared" si="113"/>
        <v>8</v>
      </c>
      <c r="E1153" s="42">
        <f t="shared" si="113"/>
        <v>1</v>
      </c>
      <c r="F1153" s="42">
        <f t="shared" si="113"/>
        <v>1</v>
      </c>
      <c r="G1153" s="42">
        <f t="shared" si="113"/>
        <v>0</v>
      </c>
      <c r="H1153" s="42">
        <f t="shared" si="113"/>
        <v>0</v>
      </c>
      <c r="I1153" s="42">
        <f t="shared" si="113"/>
        <v>1</v>
      </c>
      <c r="J1153" s="42">
        <f t="shared" si="113"/>
        <v>1</v>
      </c>
      <c r="K1153" s="42">
        <f t="shared" si="113"/>
        <v>1</v>
      </c>
      <c r="L1153" s="42">
        <f t="shared" si="113"/>
        <v>3</v>
      </c>
      <c r="M1153" s="43">
        <f t="shared" si="113"/>
        <v>5</v>
      </c>
      <c r="N1153" s="44">
        <f>MIN(D1153:M1153)</f>
        <v>0</v>
      </c>
      <c r="O1153" s="45">
        <f>C1153-N1153</f>
        <v>17</v>
      </c>
      <c r="P1153" s="46">
        <f>O1153/C1153</f>
        <v>1</v>
      </c>
    </row>
    <row r="1154" spans="1:16" ht="9.75" customHeight="1">
      <c r="A1154" s="5"/>
      <c r="B1154" s="40" t="s">
        <v>109</v>
      </c>
      <c r="C1154" s="40">
        <v>4</v>
      </c>
      <c r="D1154" s="41">
        <v>3</v>
      </c>
      <c r="E1154" s="42">
        <v>3</v>
      </c>
      <c r="F1154" s="42">
        <v>3</v>
      </c>
      <c r="G1154" s="42">
        <v>3</v>
      </c>
      <c r="H1154" s="42">
        <v>3</v>
      </c>
      <c r="I1154" s="42">
        <v>3</v>
      </c>
      <c r="J1154" s="42">
        <v>4</v>
      </c>
      <c r="K1154" s="42">
        <v>3</v>
      </c>
      <c r="L1154" s="42">
        <v>3</v>
      </c>
      <c r="M1154" s="43">
        <v>3</v>
      </c>
      <c r="N1154" s="44">
        <f>MIN(D1154:M1154)</f>
        <v>3</v>
      </c>
      <c r="O1154" s="45">
        <f>C1154-N1154</f>
        <v>1</v>
      </c>
      <c r="P1154" s="46">
        <f>O1154/C1154</f>
        <v>0.25</v>
      </c>
    </row>
    <row r="1155" spans="1:16" ht="9.75" customHeight="1">
      <c r="A1155" s="5"/>
      <c r="B1155" s="40" t="s">
        <v>285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286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>
        <v>2</v>
      </c>
      <c r="D1157" s="41">
        <v>2</v>
      </c>
      <c r="E1157" s="42">
        <v>2</v>
      </c>
      <c r="F1157" s="42">
        <v>1</v>
      </c>
      <c r="G1157" s="42">
        <v>1</v>
      </c>
      <c r="H1157" s="42">
        <v>1</v>
      </c>
      <c r="I1157" s="42">
        <v>1</v>
      </c>
      <c r="J1157" s="42">
        <v>0</v>
      </c>
      <c r="K1157" s="42">
        <v>0</v>
      </c>
      <c r="L1157" s="42">
        <v>0</v>
      </c>
      <c r="M1157" s="43">
        <v>1</v>
      </c>
      <c r="N1157" s="44">
        <f>MIN(D1157:M1157)</f>
        <v>0</v>
      </c>
      <c r="O1157" s="45">
        <f>C1157-N1157</f>
        <v>2</v>
      </c>
      <c r="P1157" s="46">
        <f>O1157/C1157</f>
        <v>1</v>
      </c>
    </row>
    <row r="1158" spans="1:16" ht="9.75" customHeight="1">
      <c r="A1158" s="47"/>
      <c r="B1158" s="48" t="s">
        <v>5</v>
      </c>
      <c r="C1158" s="48">
        <f aca="true" t="shared" si="114" ref="C1158:M1158">SUM(C1143:C1147,C1153:C1157)</f>
        <v>341</v>
      </c>
      <c r="D1158" s="49">
        <f t="shared" si="114"/>
        <v>23</v>
      </c>
      <c r="E1158" s="50">
        <f t="shared" si="114"/>
        <v>9</v>
      </c>
      <c r="F1158" s="50">
        <f t="shared" si="114"/>
        <v>5</v>
      </c>
      <c r="G1158" s="50">
        <f t="shared" si="114"/>
        <v>5</v>
      </c>
      <c r="H1158" s="50">
        <f t="shared" si="114"/>
        <v>5</v>
      </c>
      <c r="I1158" s="50">
        <f t="shared" si="114"/>
        <v>7</v>
      </c>
      <c r="J1158" s="50">
        <f t="shared" si="114"/>
        <v>7</v>
      </c>
      <c r="K1158" s="50">
        <f t="shared" si="114"/>
        <v>15</v>
      </c>
      <c r="L1158" s="50">
        <f t="shared" si="114"/>
        <v>21</v>
      </c>
      <c r="M1158" s="51">
        <f t="shared" si="114"/>
        <v>30</v>
      </c>
      <c r="N1158" s="52">
        <f>MIN(D1158:M1158)</f>
        <v>5</v>
      </c>
      <c r="O1158" s="53">
        <f>C1158-N1158</f>
        <v>336</v>
      </c>
      <c r="P1158" s="54">
        <f>O1158/C1158</f>
        <v>0.9853372434017595</v>
      </c>
    </row>
    <row r="1159" spans="1:16" ht="9.75" customHeight="1">
      <c r="A1159" s="39" t="s">
        <v>70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>
        <v>13</v>
      </c>
      <c r="D1160" s="41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  <c r="J1160" s="42">
        <v>0</v>
      </c>
      <c r="K1160" s="42">
        <v>1</v>
      </c>
      <c r="L1160" s="42">
        <v>3</v>
      </c>
      <c r="M1160" s="43">
        <v>3</v>
      </c>
      <c r="N1160" s="44">
        <f>MIN(D1160:M1160)</f>
        <v>0</v>
      </c>
      <c r="O1160" s="45">
        <f>C1160-N1160</f>
        <v>13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490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3</v>
      </c>
      <c r="D1163" s="41">
        <v>2</v>
      </c>
      <c r="E1163" s="42">
        <v>2</v>
      </c>
      <c r="F1163" s="42">
        <v>1</v>
      </c>
      <c r="G1163" s="42">
        <v>1</v>
      </c>
      <c r="H1163" s="42">
        <v>1</v>
      </c>
      <c r="I1163" s="42">
        <v>1</v>
      </c>
      <c r="J1163" s="42">
        <v>1</v>
      </c>
      <c r="K1163" s="42">
        <v>1</v>
      </c>
      <c r="L1163" s="42">
        <v>2</v>
      </c>
      <c r="M1163" s="43">
        <v>2</v>
      </c>
      <c r="N1163" s="44">
        <f>MIN(D1163:M1163)</f>
        <v>1</v>
      </c>
      <c r="O1163" s="45">
        <f>C1163-N1163</f>
        <v>2</v>
      </c>
      <c r="P1163" s="46">
        <f>O1163/C1163</f>
        <v>0.6666666666666666</v>
      </c>
    </row>
    <row r="1164" spans="1:16" ht="9.75" customHeight="1">
      <c r="A1164" s="5"/>
      <c r="B1164" s="40" t="s">
        <v>295</v>
      </c>
      <c r="C1164" s="40">
        <v>1</v>
      </c>
      <c r="D1164" s="41">
        <v>1</v>
      </c>
      <c r="E1164" s="42">
        <v>1</v>
      </c>
      <c r="F1164" s="42">
        <v>1</v>
      </c>
      <c r="G1164" s="42">
        <v>1</v>
      </c>
      <c r="H1164" s="42">
        <v>1</v>
      </c>
      <c r="I1164" s="42">
        <v>1</v>
      </c>
      <c r="J1164" s="42">
        <v>1</v>
      </c>
      <c r="K1164" s="42">
        <v>1</v>
      </c>
      <c r="L1164" s="42">
        <v>1</v>
      </c>
      <c r="M1164" s="43">
        <v>1</v>
      </c>
      <c r="N1164" s="44">
        <f>MIN(D1164:M1164)</f>
        <v>1</v>
      </c>
      <c r="O1164" s="45">
        <f>C1164-N1164</f>
        <v>0</v>
      </c>
      <c r="P1164" s="46">
        <f>O1164/C1164</f>
        <v>0</v>
      </c>
    </row>
    <row r="1165" spans="1:16" ht="9.75" customHeight="1">
      <c r="A1165" s="5"/>
      <c r="B1165" s="40" t="s">
        <v>296</v>
      </c>
      <c r="C1165" s="40">
        <v>7</v>
      </c>
      <c r="D1165" s="41">
        <v>1</v>
      </c>
      <c r="E1165" s="42">
        <v>1</v>
      </c>
      <c r="F1165" s="42">
        <v>1</v>
      </c>
      <c r="G1165" s="42">
        <v>1</v>
      </c>
      <c r="H1165" s="42">
        <v>1</v>
      </c>
      <c r="I1165" s="42">
        <v>1</v>
      </c>
      <c r="J1165" s="42">
        <v>1</v>
      </c>
      <c r="K1165" s="42">
        <v>1</v>
      </c>
      <c r="L1165" s="42">
        <v>1</v>
      </c>
      <c r="M1165" s="43">
        <v>3</v>
      </c>
      <c r="N1165" s="44">
        <f>MIN(D1165:M1165)</f>
        <v>1</v>
      </c>
      <c r="O1165" s="45">
        <f>C1165-N1165</f>
        <v>6</v>
      </c>
      <c r="P1165" s="46">
        <f>O1165/C1165</f>
        <v>0.8571428571428571</v>
      </c>
    </row>
    <row r="1166" spans="1:16" ht="9.75" customHeight="1">
      <c r="A1166" s="5"/>
      <c r="B1166" s="40" t="s">
        <v>456</v>
      </c>
      <c r="C1166" s="40">
        <v>2</v>
      </c>
      <c r="D1166" s="41">
        <v>1</v>
      </c>
      <c r="E1166" s="42">
        <v>1</v>
      </c>
      <c r="F1166" s="42">
        <v>1</v>
      </c>
      <c r="G1166" s="42">
        <v>1</v>
      </c>
      <c r="H1166" s="42">
        <v>1</v>
      </c>
      <c r="I1166" s="42">
        <v>1</v>
      </c>
      <c r="J1166" s="42">
        <v>1</v>
      </c>
      <c r="K1166" s="42">
        <v>1</v>
      </c>
      <c r="L1166" s="42">
        <v>2</v>
      </c>
      <c r="M1166" s="43">
        <v>1</v>
      </c>
      <c r="N1166" s="44">
        <f>MIN(D1166:M1166)</f>
        <v>1</v>
      </c>
      <c r="O1166" s="45">
        <f>C1166-N1166</f>
        <v>1</v>
      </c>
      <c r="P1166" s="46">
        <f>O1166/C1166</f>
        <v>0.5</v>
      </c>
    </row>
    <row r="1167" spans="1:16" ht="9.75" customHeight="1">
      <c r="A1167" s="5"/>
      <c r="B1167" s="40" t="s">
        <v>289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289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290</v>
      </c>
      <c r="C1169" s="40">
        <f aca="true" t="shared" si="115" ref="C1169:M1169">SUM(C1164:C1168)</f>
        <v>10</v>
      </c>
      <c r="D1169" s="41">
        <f t="shared" si="115"/>
        <v>3</v>
      </c>
      <c r="E1169" s="42">
        <f t="shared" si="115"/>
        <v>3</v>
      </c>
      <c r="F1169" s="42">
        <f t="shared" si="115"/>
        <v>3</v>
      </c>
      <c r="G1169" s="42">
        <f t="shared" si="115"/>
        <v>3</v>
      </c>
      <c r="H1169" s="42">
        <f t="shared" si="115"/>
        <v>3</v>
      </c>
      <c r="I1169" s="42">
        <f t="shared" si="115"/>
        <v>3</v>
      </c>
      <c r="J1169" s="42">
        <f t="shared" si="115"/>
        <v>3</v>
      </c>
      <c r="K1169" s="42">
        <f t="shared" si="115"/>
        <v>3</v>
      </c>
      <c r="L1169" s="42">
        <f t="shared" si="115"/>
        <v>4</v>
      </c>
      <c r="M1169" s="43">
        <f t="shared" si="115"/>
        <v>5</v>
      </c>
      <c r="N1169" s="44">
        <f>MIN(D1169:M1169)</f>
        <v>3</v>
      </c>
      <c r="O1169" s="45">
        <f>C1169-N1169</f>
        <v>7</v>
      </c>
      <c r="P1169" s="46">
        <f>O1169/C1169</f>
        <v>0.7</v>
      </c>
    </row>
    <row r="1170" spans="1:16" ht="9.75" customHeight="1">
      <c r="A1170" s="5"/>
      <c r="B1170" s="40" t="s">
        <v>109</v>
      </c>
      <c r="C1170" s="40"/>
      <c r="D1170" s="41"/>
      <c r="E1170" s="42"/>
      <c r="F1170" s="42"/>
      <c r="G1170" s="42"/>
      <c r="H1170" s="42"/>
      <c r="I1170" s="42"/>
      <c r="J1170" s="42"/>
      <c r="K1170" s="42"/>
      <c r="L1170" s="42"/>
      <c r="M1170" s="43"/>
      <c r="N1170" s="44"/>
      <c r="O1170" s="45"/>
      <c r="P1170" s="46"/>
    </row>
    <row r="1171" spans="1:16" ht="9.75" customHeight="1">
      <c r="A1171" s="5"/>
      <c r="B1171" s="40" t="s">
        <v>285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286</v>
      </c>
      <c r="C1172" s="40">
        <v>1</v>
      </c>
      <c r="D1172" s="41">
        <v>1</v>
      </c>
      <c r="E1172" s="42">
        <v>0</v>
      </c>
      <c r="F1172" s="42">
        <v>0</v>
      </c>
      <c r="G1172" s="42">
        <v>0</v>
      </c>
      <c r="H1172" s="42">
        <v>0</v>
      </c>
      <c r="I1172" s="42">
        <v>0</v>
      </c>
      <c r="J1172" s="42">
        <v>0</v>
      </c>
      <c r="K1172" s="42">
        <v>0</v>
      </c>
      <c r="L1172" s="42">
        <v>0</v>
      </c>
      <c r="M1172" s="43">
        <v>1</v>
      </c>
      <c r="N1172" s="44">
        <f>MIN(D1172:M1172)</f>
        <v>0</v>
      </c>
      <c r="O1172" s="45">
        <f>C1172-N1172</f>
        <v>1</v>
      </c>
      <c r="P1172" s="46">
        <f>O1172/C1172</f>
        <v>1</v>
      </c>
    </row>
    <row r="1173" spans="1:16" ht="9.75" customHeight="1">
      <c r="A1173" s="5"/>
      <c r="B1173" s="40" t="s">
        <v>4</v>
      </c>
      <c r="C1173" s="40">
        <v>1</v>
      </c>
      <c r="D1173" s="41">
        <v>0</v>
      </c>
      <c r="E1173" s="42">
        <v>1</v>
      </c>
      <c r="F1173" s="42">
        <v>1</v>
      </c>
      <c r="G1173" s="42">
        <v>1</v>
      </c>
      <c r="H1173" s="42">
        <v>1</v>
      </c>
      <c r="I1173" s="42">
        <v>0</v>
      </c>
      <c r="J1173" s="42">
        <v>0</v>
      </c>
      <c r="K1173" s="42">
        <v>0</v>
      </c>
      <c r="L1173" s="42">
        <v>1</v>
      </c>
      <c r="M1173" s="43">
        <v>1</v>
      </c>
      <c r="N1173" s="44">
        <f>MIN(D1173:M1173)</f>
        <v>0</v>
      </c>
      <c r="O1173" s="45">
        <f>C1173-N1173</f>
        <v>1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16" ref="C1174:M1174">SUM(C1159:C1163,C1169:C1173)</f>
        <v>28</v>
      </c>
      <c r="D1174" s="49">
        <f t="shared" si="116"/>
        <v>6</v>
      </c>
      <c r="E1174" s="50">
        <f t="shared" si="116"/>
        <v>6</v>
      </c>
      <c r="F1174" s="50">
        <f t="shared" si="116"/>
        <v>5</v>
      </c>
      <c r="G1174" s="50">
        <f t="shared" si="116"/>
        <v>5</v>
      </c>
      <c r="H1174" s="50">
        <f t="shared" si="116"/>
        <v>5</v>
      </c>
      <c r="I1174" s="50">
        <f t="shared" si="116"/>
        <v>4</v>
      </c>
      <c r="J1174" s="50">
        <f t="shared" si="116"/>
        <v>4</v>
      </c>
      <c r="K1174" s="50">
        <f t="shared" si="116"/>
        <v>5</v>
      </c>
      <c r="L1174" s="50">
        <f t="shared" si="116"/>
        <v>10</v>
      </c>
      <c r="M1174" s="51">
        <f t="shared" si="116"/>
        <v>12</v>
      </c>
      <c r="N1174" s="52">
        <f>MIN(D1174:M1174)</f>
        <v>4</v>
      </c>
      <c r="O1174" s="53">
        <f>C1174-N1174</f>
        <v>24</v>
      </c>
      <c r="P1174" s="54">
        <f>O1174/C1174</f>
        <v>0.8571428571428571</v>
      </c>
    </row>
    <row r="1175" spans="1:16" ht="9.75" customHeight="1">
      <c r="A1175" s="39" t="s">
        <v>71</v>
      </c>
      <c r="B1175" s="55" t="s">
        <v>0</v>
      </c>
      <c r="C1175" s="55">
        <v>18</v>
      </c>
      <c r="D1175" s="56">
        <v>1</v>
      </c>
      <c r="E1175" s="57">
        <v>1</v>
      </c>
      <c r="F1175" s="57">
        <v>0</v>
      </c>
      <c r="G1175" s="57">
        <v>0</v>
      </c>
      <c r="H1175" s="57">
        <v>0</v>
      </c>
      <c r="I1175" s="57">
        <v>1</v>
      </c>
      <c r="J1175" s="57">
        <v>1</v>
      </c>
      <c r="K1175" s="57">
        <v>3</v>
      </c>
      <c r="L1175" s="57">
        <v>5</v>
      </c>
      <c r="M1175" s="58">
        <v>4</v>
      </c>
      <c r="N1175" s="59">
        <f>MIN(D1175:M1175)</f>
        <v>0</v>
      </c>
      <c r="O1175" s="60">
        <f>C1175-N1175</f>
        <v>18</v>
      </c>
      <c r="P1175" s="61">
        <f>O1175/C1175</f>
        <v>1</v>
      </c>
    </row>
    <row r="1176" spans="1:16" ht="9.75" customHeight="1">
      <c r="A1176" s="5"/>
      <c r="B1176" s="40" t="s">
        <v>1</v>
      </c>
      <c r="C1176" s="40">
        <v>39</v>
      </c>
      <c r="D1176" s="41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v>0</v>
      </c>
      <c r="K1176" s="42">
        <v>1</v>
      </c>
      <c r="L1176" s="42">
        <v>12</v>
      </c>
      <c r="M1176" s="43">
        <v>18</v>
      </c>
      <c r="N1176" s="44">
        <f>MIN(D1176:M1176)</f>
        <v>0</v>
      </c>
      <c r="O1176" s="45">
        <f>C1176-N1176</f>
        <v>39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490</v>
      </c>
      <c r="C1178" s="40">
        <v>5</v>
      </c>
      <c r="D1178" s="41">
        <v>3</v>
      </c>
      <c r="E1178" s="42">
        <v>1</v>
      </c>
      <c r="F1178" s="42">
        <v>2</v>
      </c>
      <c r="G1178" s="42">
        <v>1</v>
      </c>
      <c r="H1178" s="42">
        <v>2</v>
      </c>
      <c r="I1178" s="42">
        <v>1</v>
      </c>
      <c r="J1178" s="42">
        <v>1</v>
      </c>
      <c r="K1178" s="42">
        <v>2</v>
      </c>
      <c r="L1178" s="42">
        <v>2</v>
      </c>
      <c r="M1178" s="43">
        <v>2</v>
      </c>
      <c r="N1178" s="44">
        <f>MIN(D1178:M1178)</f>
        <v>1</v>
      </c>
      <c r="O1178" s="45">
        <f>C1178-N1178</f>
        <v>4</v>
      </c>
      <c r="P1178" s="46">
        <f>O1178/C1178</f>
        <v>0.8</v>
      </c>
    </row>
    <row r="1179" spans="1:16" ht="9.75" customHeight="1">
      <c r="A1179" s="5"/>
      <c r="B1179" s="40" t="s">
        <v>3</v>
      </c>
      <c r="C1179" s="40">
        <v>1</v>
      </c>
      <c r="D1179" s="41">
        <v>1</v>
      </c>
      <c r="E1179" s="42">
        <v>1</v>
      </c>
      <c r="F1179" s="42">
        <v>0</v>
      </c>
      <c r="G1179" s="42">
        <v>0</v>
      </c>
      <c r="H1179" s="42">
        <v>0</v>
      </c>
      <c r="I1179" s="42">
        <v>0</v>
      </c>
      <c r="J1179" s="42">
        <v>0</v>
      </c>
      <c r="K1179" s="42">
        <v>0</v>
      </c>
      <c r="L1179" s="42">
        <v>0</v>
      </c>
      <c r="M1179" s="43">
        <v>0</v>
      </c>
      <c r="N1179" s="44">
        <f>MIN(D1179:M1179)</f>
        <v>0</v>
      </c>
      <c r="O1179" s="45">
        <f>C1179-N1179</f>
        <v>1</v>
      </c>
      <c r="P1179" s="46">
        <f>O1179/C1179</f>
        <v>1</v>
      </c>
    </row>
    <row r="1180" spans="1:16" ht="9.75" customHeight="1">
      <c r="A1180" s="5"/>
      <c r="B1180" s="40" t="s">
        <v>289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289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289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289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289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290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4</v>
      </c>
      <c r="D1186" s="41">
        <v>2</v>
      </c>
      <c r="E1186" s="42">
        <v>1</v>
      </c>
      <c r="F1186" s="42">
        <v>1</v>
      </c>
      <c r="G1186" s="42">
        <v>1</v>
      </c>
      <c r="H1186" s="42">
        <v>1</v>
      </c>
      <c r="I1186" s="42">
        <v>2</v>
      </c>
      <c r="J1186" s="42">
        <v>3</v>
      </c>
      <c r="K1186" s="42">
        <v>3</v>
      </c>
      <c r="L1186" s="42">
        <v>4</v>
      </c>
      <c r="M1186" s="43">
        <v>4</v>
      </c>
      <c r="N1186" s="44">
        <f>MIN(D1186:M1186)</f>
        <v>1</v>
      </c>
      <c r="O1186" s="45">
        <f>C1186-N1186</f>
        <v>3</v>
      </c>
      <c r="P1186" s="46">
        <f>O1186/C1186</f>
        <v>0.75</v>
      </c>
    </row>
    <row r="1187" spans="1:16" ht="9.75" customHeight="1">
      <c r="A1187" s="5"/>
      <c r="B1187" s="40" t="s">
        <v>285</v>
      </c>
      <c r="C1187" s="40">
        <v>2</v>
      </c>
      <c r="D1187" s="41">
        <v>2</v>
      </c>
      <c r="E1187" s="42">
        <v>1</v>
      </c>
      <c r="F1187" s="42">
        <v>0</v>
      </c>
      <c r="G1187" s="42">
        <v>1</v>
      </c>
      <c r="H1187" s="42">
        <v>0</v>
      </c>
      <c r="I1187" s="42">
        <v>1</v>
      </c>
      <c r="J1187" s="42">
        <v>1</v>
      </c>
      <c r="K1187" s="42">
        <v>2</v>
      </c>
      <c r="L1187" s="42">
        <v>1</v>
      </c>
      <c r="M1187" s="43">
        <v>1</v>
      </c>
      <c r="N1187" s="44">
        <f>MIN(D1187:M1187)</f>
        <v>0</v>
      </c>
      <c r="O1187" s="45">
        <f>C1187-N1187</f>
        <v>2</v>
      </c>
      <c r="P1187" s="46">
        <f>O1187/C1187</f>
        <v>1</v>
      </c>
    </row>
    <row r="1188" spans="1:16" ht="9.75" customHeight="1">
      <c r="A1188" s="5"/>
      <c r="B1188" s="40" t="s">
        <v>286</v>
      </c>
      <c r="C1188" s="40">
        <v>1</v>
      </c>
      <c r="D1188" s="41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0</v>
      </c>
      <c r="J1188" s="42">
        <v>0</v>
      </c>
      <c r="K1188" s="42">
        <v>0</v>
      </c>
      <c r="L1188" s="42">
        <v>0</v>
      </c>
      <c r="M1188" s="43">
        <v>0</v>
      </c>
      <c r="N1188" s="44">
        <f>MIN(D1188:M1188)</f>
        <v>0</v>
      </c>
      <c r="O1188" s="45">
        <f>C1188-N1188</f>
        <v>1</v>
      </c>
      <c r="P1188" s="46">
        <f>O1188/C1188</f>
        <v>1</v>
      </c>
    </row>
    <row r="1189" spans="1:16" ht="9.75" customHeight="1">
      <c r="A1189" s="5"/>
      <c r="B1189" s="40" t="s">
        <v>4</v>
      </c>
      <c r="C1189" s="40">
        <v>3</v>
      </c>
      <c r="D1189" s="41">
        <v>2</v>
      </c>
      <c r="E1189" s="42">
        <v>2</v>
      </c>
      <c r="F1189" s="42">
        <v>0</v>
      </c>
      <c r="G1189" s="42">
        <v>1</v>
      </c>
      <c r="H1189" s="42">
        <v>1</v>
      </c>
      <c r="I1189" s="42">
        <v>1</v>
      </c>
      <c r="J1189" s="42">
        <v>1</v>
      </c>
      <c r="K1189" s="42">
        <v>2</v>
      </c>
      <c r="L1189" s="42">
        <v>2</v>
      </c>
      <c r="M1189" s="43">
        <v>2</v>
      </c>
      <c r="N1189" s="44">
        <f>MIN(D1189:M1189)</f>
        <v>0</v>
      </c>
      <c r="O1189" s="45">
        <f>C1189-N1189</f>
        <v>3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7" ref="C1190:M1190">SUM(C1175:C1179,C1185:C1189)</f>
        <v>73</v>
      </c>
      <c r="D1190" s="49">
        <f t="shared" si="117"/>
        <v>11</v>
      </c>
      <c r="E1190" s="50">
        <f t="shared" si="117"/>
        <v>7</v>
      </c>
      <c r="F1190" s="50">
        <f t="shared" si="117"/>
        <v>3</v>
      </c>
      <c r="G1190" s="50">
        <f t="shared" si="117"/>
        <v>4</v>
      </c>
      <c r="H1190" s="50">
        <f t="shared" si="117"/>
        <v>4</v>
      </c>
      <c r="I1190" s="50">
        <f t="shared" si="117"/>
        <v>6</v>
      </c>
      <c r="J1190" s="50">
        <f t="shared" si="117"/>
        <v>7</v>
      </c>
      <c r="K1190" s="50">
        <f t="shared" si="117"/>
        <v>13</v>
      </c>
      <c r="L1190" s="50">
        <f t="shared" si="117"/>
        <v>26</v>
      </c>
      <c r="M1190" s="51">
        <f t="shared" si="117"/>
        <v>31</v>
      </c>
      <c r="N1190" s="52">
        <f>MIN(D1190:M1190)</f>
        <v>3</v>
      </c>
      <c r="O1190" s="53">
        <f>C1190-N1190</f>
        <v>70</v>
      </c>
      <c r="P1190" s="54">
        <f>O1190/C1190</f>
        <v>0.958904109589041</v>
      </c>
    </row>
    <row r="1191" spans="1:16" ht="9.75" customHeight="1">
      <c r="A1191" s="39" t="s">
        <v>72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490</v>
      </c>
      <c r="C1194" s="40">
        <v>88</v>
      </c>
      <c r="D1194" s="41">
        <v>34</v>
      </c>
      <c r="E1194" s="42">
        <v>10</v>
      </c>
      <c r="F1194" s="42">
        <v>5</v>
      </c>
      <c r="G1194" s="42">
        <v>7</v>
      </c>
      <c r="H1194" s="42">
        <v>9</v>
      </c>
      <c r="I1194" s="42">
        <v>8</v>
      </c>
      <c r="J1194" s="42">
        <v>6</v>
      </c>
      <c r="K1194" s="42">
        <v>7</v>
      </c>
      <c r="L1194" s="42">
        <v>2</v>
      </c>
      <c r="M1194" s="43">
        <v>0</v>
      </c>
      <c r="N1194" s="44">
        <f>MIN(D1194:M1194)</f>
        <v>0</v>
      </c>
      <c r="O1194" s="45">
        <f>C1194-N1194</f>
        <v>88</v>
      </c>
      <c r="P1194" s="46">
        <f>O1194/C1194</f>
        <v>1</v>
      </c>
    </row>
    <row r="1195" spans="1:16" ht="9.75" customHeight="1">
      <c r="A1195" s="5"/>
      <c r="B1195" s="40" t="s">
        <v>3</v>
      </c>
      <c r="C1195" s="40"/>
      <c r="D1195" s="41"/>
      <c r="E1195" s="42"/>
      <c r="F1195" s="42"/>
      <c r="G1195" s="42"/>
      <c r="H1195" s="42"/>
      <c r="I1195" s="42"/>
      <c r="J1195" s="42"/>
      <c r="K1195" s="42"/>
      <c r="L1195" s="42"/>
      <c r="M1195" s="43"/>
      <c r="N1195" s="44"/>
      <c r="O1195" s="45"/>
      <c r="P1195" s="46"/>
    </row>
    <row r="1196" spans="1:16" ht="9.75" customHeight="1">
      <c r="A1196" s="5"/>
      <c r="B1196" s="40" t="s">
        <v>300</v>
      </c>
      <c r="C1196" s="40">
        <v>1</v>
      </c>
      <c r="D1196" s="41">
        <v>1</v>
      </c>
      <c r="E1196" s="42">
        <v>1</v>
      </c>
      <c r="F1196" s="42">
        <v>0</v>
      </c>
      <c r="G1196" s="42">
        <v>0</v>
      </c>
      <c r="H1196" s="42">
        <v>1</v>
      </c>
      <c r="I1196" s="42">
        <v>1</v>
      </c>
      <c r="J1196" s="42">
        <v>1</v>
      </c>
      <c r="K1196" s="42">
        <v>0</v>
      </c>
      <c r="L1196" s="42">
        <v>0</v>
      </c>
      <c r="M1196" s="43">
        <v>0</v>
      </c>
      <c r="N1196" s="44">
        <f>MIN(D1196:M1196)</f>
        <v>0</v>
      </c>
      <c r="O1196" s="45">
        <f>C1196-N1196</f>
        <v>1</v>
      </c>
      <c r="P1196" s="46">
        <f>O1196/C1196</f>
        <v>1</v>
      </c>
    </row>
    <row r="1197" spans="1:16" ht="9.75" customHeight="1">
      <c r="A1197" s="5"/>
      <c r="B1197" s="40" t="s">
        <v>379</v>
      </c>
      <c r="C1197" s="40">
        <v>1</v>
      </c>
      <c r="D1197" s="41">
        <v>1</v>
      </c>
      <c r="E1197" s="42">
        <v>1</v>
      </c>
      <c r="F1197" s="42">
        <v>1</v>
      </c>
      <c r="G1197" s="42">
        <v>1</v>
      </c>
      <c r="H1197" s="42">
        <v>1</v>
      </c>
      <c r="I1197" s="42">
        <v>1</v>
      </c>
      <c r="J1197" s="42">
        <v>1</v>
      </c>
      <c r="K1197" s="42">
        <v>1</v>
      </c>
      <c r="L1197" s="42">
        <v>1</v>
      </c>
      <c r="M1197" s="43">
        <v>1</v>
      </c>
      <c r="N1197" s="44">
        <f>MIN(D1197:M1197)</f>
        <v>1</v>
      </c>
      <c r="O1197" s="45">
        <f>C1197-N1197</f>
        <v>0</v>
      </c>
      <c r="P1197" s="46">
        <f>O1197/C1197</f>
        <v>0</v>
      </c>
    </row>
    <row r="1198" spans="1:16" ht="9.75" customHeight="1">
      <c r="A1198" s="5"/>
      <c r="B1198" s="40" t="s">
        <v>301</v>
      </c>
      <c r="C1198" s="40">
        <v>3</v>
      </c>
      <c r="D1198" s="41">
        <v>3</v>
      </c>
      <c r="E1198" s="42">
        <v>2</v>
      </c>
      <c r="F1198" s="42">
        <v>2</v>
      </c>
      <c r="G1198" s="42">
        <v>2</v>
      </c>
      <c r="H1198" s="42">
        <v>2</v>
      </c>
      <c r="I1198" s="42">
        <v>2</v>
      </c>
      <c r="J1198" s="42">
        <v>1</v>
      </c>
      <c r="K1198" s="42">
        <v>2</v>
      </c>
      <c r="L1198" s="42">
        <v>2</v>
      </c>
      <c r="M1198" s="43">
        <v>3</v>
      </c>
      <c r="N1198" s="44">
        <f>MIN(D1198:M1198)</f>
        <v>1</v>
      </c>
      <c r="O1198" s="45">
        <f>C1198-N1198</f>
        <v>2</v>
      </c>
      <c r="P1198" s="46">
        <f>O1198/C1198</f>
        <v>0.6666666666666666</v>
      </c>
    </row>
    <row r="1199" spans="1:16" ht="9.75" customHeight="1">
      <c r="A1199" s="5"/>
      <c r="B1199" s="40" t="s">
        <v>289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289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290</v>
      </c>
      <c r="C1201" s="40">
        <f aca="true" t="shared" si="118" ref="C1201:M1201">SUM(C1196:C1200)</f>
        <v>5</v>
      </c>
      <c r="D1201" s="41">
        <f t="shared" si="118"/>
        <v>5</v>
      </c>
      <c r="E1201" s="42">
        <f t="shared" si="118"/>
        <v>4</v>
      </c>
      <c r="F1201" s="42">
        <f t="shared" si="118"/>
        <v>3</v>
      </c>
      <c r="G1201" s="42">
        <f t="shared" si="118"/>
        <v>3</v>
      </c>
      <c r="H1201" s="42">
        <f t="shared" si="118"/>
        <v>4</v>
      </c>
      <c r="I1201" s="42">
        <f t="shared" si="118"/>
        <v>4</v>
      </c>
      <c r="J1201" s="42">
        <f t="shared" si="118"/>
        <v>3</v>
      </c>
      <c r="K1201" s="42">
        <f t="shared" si="118"/>
        <v>3</v>
      </c>
      <c r="L1201" s="42">
        <f t="shared" si="118"/>
        <v>3</v>
      </c>
      <c r="M1201" s="43">
        <f t="shared" si="118"/>
        <v>4</v>
      </c>
      <c r="N1201" s="44">
        <f>MIN(D1201:M1201)</f>
        <v>3</v>
      </c>
      <c r="O1201" s="45">
        <f>C1201-N1201</f>
        <v>2</v>
      </c>
      <c r="P1201" s="46">
        <f>O1201/C1201</f>
        <v>0.4</v>
      </c>
    </row>
    <row r="1202" spans="1:16" ht="9.75" customHeight="1">
      <c r="A1202" s="5"/>
      <c r="B1202" s="40" t="s">
        <v>109</v>
      </c>
      <c r="C1202" s="40">
        <v>6</v>
      </c>
      <c r="D1202" s="41">
        <v>5</v>
      </c>
      <c r="E1202" s="42">
        <v>4</v>
      </c>
      <c r="F1202" s="42">
        <v>3</v>
      </c>
      <c r="G1202" s="42">
        <v>2</v>
      </c>
      <c r="H1202" s="42">
        <v>1</v>
      </c>
      <c r="I1202" s="42">
        <v>2</v>
      </c>
      <c r="J1202" s="42">
        <v>2</v>
      </c>
      <c r="K1202" s="42">
        <v>1</v>
      </c>
      <c r="L1202" s="42">
        <v>1</v>
      </c>
      <c r="M1202" s="43">
        <v>2</v>
      </c>
      <c r="N1202" s="44">
        <f>MIN(D1202:M1202)</f>
        <v>1</v>
      </c>
      <c r="O1202" s="45">
        <f>C1202-N1202</f>
        <v>5</v>
      </c>
      <c r="P1202" s="46">
        <f>O1202/C1202</f>
        <v>0.8333333333333334</v>
      </c>
    </row>
    <row r="1203" spans="1:16" ht="9.75" customHeight="1">
      <c r="A1203" s="5"/>
      <c r="B1203" s="40" t="s">
        <v>285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286</v>
      </c>
      <c r="C1204" s="40">
        <v>4</v>
      </c>
      <c r="D1204" s="41">
        <v>1</v>
      </c>
      <c r="E1204" s="42">
        <v>0</v>
      </c>
      <c r="F1204" s="42">
        <v>0</v>
      </c>
      <c r="G1204" s="42">
        <v>0</v>
      </c>
      <c r="H1204" s="42">
        <v>0</v>
      </c>
      <c r="I1204" s="42">
        <v>0</v>
      </c>
      <c r="J1204" s="42">
        <v>0</v>
      </c>
      <c r="K1204" s="42">
        <v>0</v>
      </c>
      <c r="L1204" s="42">
        <v>1</v>
      </c>
      <c r="M1204" s="43">
        <v>1</v>
      </c>
      <c r="N1204" s="44">
        <f>MIN(D1204:M1204)</f>
        <v>0</v>
      </c>
      <c r="O1204" s="45">
        <f>C1204-N1204</f>
        <v>4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0</v>
      </c>
      <c r="G1205" s="42">
        <v>0</v>
      </c>
      <c r="H1205" s="42">
        <v>0</v>
      </c>
      <c r="I1205" s="42">
        <v>0</v>
      </c>
      <c r="J1205" s="42">
        <v>0</v>
      </c>
      <c r="K1205" s="42">
        <v>0</v>
      </c>
      <c r="L1205" s="42">
        <v>0</v>
      </c>
      <c r="M1205" s="43">
        <v>0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9" ref="C1206:M1206">SUM(C1191:C1195,C1201:C1205)</f>
        <v>104</v>
      </c>
      <c r="D1206" s="49">
        <f t="shared" si="119"/>
        <v>46</v>
      </c>
      <c r="E1206" s="50">
        <f t="shared" si="119"/>
        <v>19</v>
      </c>
      <c r="F1206" s="50">
        <f t="shared" si="119"/>
        <v>11</v>
      </c>
      <c r="G1206" s="50">
        <f t="shared" si="119"/>
        <v>12</v>
      </c>
      <c r="H1206" s="50">
        <f t="shared" si="119"/>
        <v>14</v>
      </c>
      <c r="I1206" s="50">
        <f t="shared" si="119"/>
        <v>14</v>
      </c>
      <c r="J1206" s="50">
        <f t="shared" si="119"/>
        <v>11</v>
      </c>
      <c r="K1206" s="50">
        <f t="shared" si="119"/>
        <v>11</v>
      </c>
      <c r="L1206" s="50">
        <f t="shared" si="119"/>
        <v>7</v>
      </c>
      <c r="M1206" s="51">
        <f t="shared" si="119"/>
        <v>7</v>
      </c>
      <c r="N1206" s="52">
        <f>MIN(D1206:M1206)</f>
        <v>7</v>
      </c>
      <c r="O1206" s="53">
        <f>C1206-N1206</f>
        <v>97</v>
      </c>
      <c r="P1206" s="54">
        <f>O1206/C1206</f>
        <v>0.9326923076923077</v>
      </c>
    </row>
    <row r="1207" spans="1:16" ht="9.75" customHeight="1">
      <c r="A1207" s="39" t="s">
        <v>73</v>
      </c>
      <c r="B1207" s="55" t="s">
        <v>0</v>
      </c>
      <c r="C1207" s="55">
        <v>2</v>
      </c>
      <c r="D1207" s="56">
        <v>0</v>
      </c>
      <c r="E1207" s="57">
        <v>0</v>
      </c>
      <c r="F1207" s="57">
        <v>0</v>
      </c>
      <c r="G1207" s="57">
        <v>0</v>
      </c>
      <c r="H1207" s="57">
        <v>0</v>
      </c>
      <c r="I1207" s="57">
        <v>0</v>
      </c>
      <c r="J1207" s="57">
        <v>0</v>
      </c>
      <c r="K1207" s="57">
        <v>0</v>
      </c>
      <c r="L1207" s="57">
        <v>0</v>
      </c>
      <c r="M1207" s="58">
        <v>1</v>
      </c>
      <c r="N1207" s="44">
        <f>MIN(D1207:M1207)</f>
        <v>0</v>
      </c>
      <c r="O1207" s="45">
        <f>C1207-N1207</f>
        <v>2</v>
      </c>
      <c r="P1207" s="46">
        <f>O1207/C1207</f>
        <v>1</v>
      </c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490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31</v>
      </c>
      <c r="D1211" s="41">
        <v>21</v>
      </c>
      <c r="E1211" s="42">
        <v>14</v>
      </c>
      <c r="F1211" s="42">
        <v>10</v>
      </c>
      <c r="G1211" s="42">
        <v>8</v>
      </c>
      <c r="H1211" s="42">
        <v>9</v>
      </c>
      <c r="I1211" s="42">
        <v>10</v>
      </c>
      <c r="J1211" s="42">
        <v>9</v>
      </c>
      <c r="K1211" s="42">
        <v>12</v>
      </c>
      <c r="L1211" s="42">
        <v>12</v>
      </c>
      <c r="M1211" s="43">
        <v>16</v>
      </c>
      <c r="N1211" s="44">
        <f>MIN(D1211:M1211)</f>
        <v>8</v>
      </c>
      <c r="O1211" s="45">
        <f>C1211-N1211</f>
        <v>23</v>
      </c>
      <c r="P1211" s="46">
        <f>O1211/C1211</f>
        <v>0.7419354838709677</v>
      </c>
    </row>
    <row r="1212" spans="1:16" ht="9.75" customHeight="1">
      <c r="A1212" s="5"/>
      <c r="B1212" s="40" t="s">
        <v>377</v>
      </c>
      <c r="C1212" s="40">
        <v>3</v>
      </c>
      <c r="D1212" s="41">
        <v>3</v>
      </c>
      <c r="E1212" s="42">
        <v>2</v>
      </c>
      <c r="F1212" s="42">
        <v>2</v>
      </c>
      <c r="G1212" s="42">
        <v>2</v>
      </c>
      <c r="H1212" s="42">
        <v>2</v>
      </c>
      <c r="I1212" s="42">
        <v>2</v>
      </c>
      <c r="J1212" s="42">
        <v>2</v>
      </c>
      <c r="K1212" s="42">
        <v>3</v>
      </c>
      <c r="L1212" s="42">
        <v>3</v>
      </c>
      <c r="M1212" s="43">
        <v>3</v>
      </c>
      <c r="N1212" s="44">
        <f>MIN(D1212:M1212)</f>
        <v>2</v>
      </c>
      <c r="O1212" s="45">
        <f>C1212-N1212</f>
        <v>1</v>
      </c>
      <c r="P1212" s="46">
        <f>O1212/C1212</f>
        <v>0.3333333333333333</v>
      </c>
    </row>
    <row r="1213" spans="1:16" ht="9.75" customHeight="1">
      <c r="A1213" s="5"/>
      <c r="B1213" s="40" t="s">
        <v>289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289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289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289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290</v>
      </c>
      <c r="C1217" s="40">
        <f aca="true" t="shared" si="120" ref="C1217:M1217">SUM(C1212:C1216)</f>
        <v>3</v>
      </c>
      <c r="D1217" s="41">
        <f t="shared" si="120"/>
        <v>3</v>
      </c>
      <c r="E1217" s="42">
        <f t="shared" si="120"/>
        <v>2</v>
      </c>
      <c r="F1217" s="42">
        <f t="shared" si="120"/>
        <v>2</v>
      </c>
      <c r="G1217" s="42">
        <f t="shared" si="120"/>
        <v>2</v>
      </c>
      <c r="H1217" s="42">
        <f t="shared" si="120"/>
        <v>2</v>
      </c>
      <c r="I1217" s="42">
        <f t="shared" si="120"/>
        <v>2</v>
      </c>
      <c r="J1217" s="42">
        <f t="shared" si="120"/>
        <v>2</v>
      </c>
      <c r="K1217" s="42">
        <f t="shared" si="120"/>
        <v>3</v>
      </c>
      <c r="L1217" s="42">
        <f t="shared" si="120"/>
        <v>3</v>
      </c>
      <c r="M1217" s="43">
        <f t="shared" si="120"/>
        <v>3</v>
      </c>
      <c r="N1217" s="44">
        <f>MIN(D1217:M1217)</f>
        <v>2</v>
      </c>
      <c r="O1217" s="45">
        <f>C1217-N1217</f>
        <v>1</v>
      </c>
      <c r="P1217" s="46">
        <f>O1217/C1217</f>
        <v>0.3333333333333333</v>
      </c>
    </row>
    <row r="1218" spans="1:16" ht="9.75" customHeight="1">
      <c r="A1218" s="5"/>
      <c r="B1218" s="40" t="s">
        <v>109</v>
      </c>
      <c r="C1218" s="40">
        <v>5</v>
      </c>
      <c r="D1218" s="41">
        <v>3</v>
      </c>
      <c r="E1218" s="42">
        <v>2</v>
      </c>
      <c r="F1218" s="42">
        <v>1</v>
      </c>
      <c r="G1218" s="42">
        <v>1</v>
      </c>
      <c r="H1218" s="42">
        <v>0</v>
      </c>
      <c r="I1218" s="42">
        <v>2</v>
      </c>
      <c r="J1218" s="42">
        <v>2</v>
      </c>
      <c r="K1218" s="42">
        <v>2</v>
      </c>
      <c r="L1218" s="42">
        <v>1</v>
      </c>
      <c r="M1218" s="43">
        <v>2</v>
      </c>
      <c r="N1218" s="44">
        <f>MIN(D1218:M1218)</f>
        <v>0</v>
      </c>
      <c r="O1218" s="45">
        <f>C1218-N1218</f>
        <v>5</v>
      </c>
      <c r="P1218" s="46">
        <f>O1218/C1218</f>
        <v>1</v>
      </c>
    </row>
    <row r="1219" spans="1:16" ht="9.75" customHeight="1">
      <c r="A1219" s="5"/>
      <c r="B1219" s="40" t="s">
        <v>285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286</v>
      </c>
      <c r="C1220" s="40"/>
      <c r="D1220" s="41"/>
      <c r="E1220" s="42"/>
      <c r="F1220" s="42"/>
      <c r="G1220" s="42"/>
      <c r="H1220" s="42"/>
      <c r="I1220" s="42"/>
      <c r="J1220" s="42"/>
      <c r="K1220" s="42"/>
      <c r="L1220" s="42"/>
      <c r="M1220" s="43"/>
      <c r="N1220" s="44"/>
      <c r="O1220" s="45"/>
      <c r="P1220" s="46"/>
    </row>
    <row r="1221" spans="1:16" ht="9.75" customHeight="1">
      <c r="A1221" s="5"/>
      <c r="B1221" s="40" t="s">
        <v>4</v>
      </c>
      <c r="C1221" s="40"/>
      <c r="D1221" s="41"/>
      <c r="E1221" s="42"/>
      <c r="F1221" s="42"/>
      <c r="G1221" s="42"/>
      <c r="H1221" s="42"/>
      <c r="I1221" s="42"/>
      <c r="J1221" s="42"/>
      <c r="K1221" s="42"/>
      <c r="L1221" s="42"/>
      <c r="M1221" s="43"/>
      <c r="N1221" s="44"/>
      <c r="O1221" s="45"/>
      <c r="P1221" s="46"/>
    </row>
    <row r="1222" spans="1:16" ht="9.75" customHeight="1">
      <c r="A1222" s="47"/>
      <c r="B1222" s="48" t="s">
        <v>5</v>
      </c>
      <c r="C1222" s="48">
        <f aca="true" t="shared" si="121" ref="C1222:M1222">SUM(C1207:C1211,C1217:C1221)</f>
        <v>41</v>
      </c>
      <c r="D1222" s="49">
        <f t="shared" si="121"/>
        <v>27</v>
      </c>
      <c r="E1222" s="50">
        <f t="shared" si="121"/>
        <v>18</v>
      </c>
      <c r="F1222" s="50">
        <f t="shared" si="121"/>
        <v>13</v>
      </c>
      <c r="G1222" s="50">
        <f t="shared" si="121"/>
        <v>11</v>
      </c>
      <c r="H1222" s="50">
        <f t="shared" si="121"/>
        <v>11</v>
      </c>
      <c r="I1222" s="50">
        <f t="shared" si="121"/>
        <v>14</v>
      </c>
      <c r="J1222" s="50">
        <f t="shared" si="121"/>
        <v>13</v>
      </c>
      <c r="K1222" s="50">
        <f t="shared" si="121"/>
        <v>17</v>
      </c>
      <c r="L1222" s="50">
        <f t="shared" si="121"/>
        <v>16</v>
      </c>
      <c r="M1222" s="51">
        <f t="shared" si="121"/>
        <v>22</v>
      </c>
      <c r="N1222" s="52">
        <f>MIN(D1222:M1222)</f>
        <v>11</v>
      </c>
      <c r="O1222" s="53">
        <f>C1222-N1222</f>
        <v>30</v>
      </c>
      <c r="P1222" s="54">
        <f>O1222/C1222</f>
        <v>0.7317073170731707</v>
      </c>
    </row>
    <row r="1223" spans="1:16" ht="9.75" customHeight="1">
      <c r="A1223" s="39" t="s">
        <v>74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490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302</v>
      </c>
      <c r="C1228" s="40">
        <v>1</v>
      </c>
      <c r="D1228" s="41">
        <v>1</v>
      </c>
      <c r="E1228" s="42">
        <v>1</v>
      </c>
      <c r="F1228" s="42">
        <v>0</v>
      </c>
      <c r="G1228" s="42">
        <v>1</v>
      </c>
      <c r="H1228" s="42">
        <v>1</v>
      </c>
      <c r="I1228" s="42">
        <v>1</v>
      </c>
      <c r="J1228" s="42">
        <v>1</v>
      </c>
      <c r="K1228" s="42">
        <v>1</v>
      </c>
      <c r="L1228" s="42">
        <v>1</v>
      </c>
      <c r="M1228" s="43">
        <v>1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289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289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289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289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290</v>
      </c>
      <c r="C1233" s="40">
        <f aca="true" t="shared" si="122" ref="C1233:M1233">SUM(C1228:C1232)</f>
        <v>1</v>
      </c>
      <c r="D1233" s="41">
        <f t="shared" si="122"/>
        <v>1</v>
      </c>
      <c r="E1233" s="42">
        <f t="shared" si="122"/>
        <v>1</v>
      </c>
      <c r="F1233" s="42">
        <f t="shared" si="122"/>
        <v>0</v>
      </c>
      <c r="G1233" s="42">
        <f t="shared" si="122"/>
        <v>1</v>
      </c>
      <c r="H1233" s="42">
        <f t="shared" si="122"/>
        <v>1</v>
      </c>
      <c r="I1233" s="42">
        <f t="shared" si="122"/>
        <v>1</v>
      </c>
      <c r="J1233" s="42">
        <f t="shared" si="122"/>
        <v>1</v>
      </c>
      <c r="K1233" s="42">
        <f t="shared" si="122"/>
        <v>1</v>
      </c>
      <c r="L1233" s="42">
        <f t="shared" si="122"/>
        <v>1</v>
      </c>
      <c r="M1233" s="43">
        <f t="shared" si="122"/>
        <v>1</v>
      </c>
      <c r="N1233" s="44">
        <f>MIN(D1233:M1233)</f>
        <v>0</v>
      </c>
      <c r="O1233" s="45">
        <f>C1233-N1233</f>
        <v>1</v>
      </c>
      <c r="P1233" s="46">
        <f>O1233/C1233</f>
        <v>1</v>
      </c>
    </row>
    <row r="1234" spans="1:16" ht="9.75" customHeight="1">
      <c r="A1234" s="5"/>
      <c r="B1234" s="40" t="s">
        <v>109</v>
      </c>
      <c r="C1234" s="40">
        <v>2</v>
      </c>
      <c r="D1234" s="41">
        <v>1</v>
      </c>
      <c r="E1234" s="42">
        <v>1</v>
      </c>
      <c r="F1234" s="42">
        <v>0</v>
      </c>
      <c r="G1234" s="42">
        <v>1</v>
      </c>
      <c r="H1234" s="42">
        <v>1</v>
      </c>
      <c r="I1234" s="42">
        <v>1</v>
      </c>
      <c r="J1234" s="42">
        <v>0</v>
      </c>
      <c r="K1234" s="42">
        <v>1</v>
      </c>
      <c r="L1234" s="42">
        <v>1</v>
      </c>
      <c r="M1234" s="43">
        <v>1</v>
      </c>
      <c r="N1234" s="44">
        <f>MIN(D1234:M1234)</f>
        <v>0</v>
      </c>
      <c r="O1234" s="45">
        <f>C1234-N1234</f>
        <v>2</v>
      </c>
      <c r="P1234" s="46">
        <f>O1234/C1234</f>
        <v>1</v>
      </c>
    </row>
    <row r="1235" spans="1:16" ht="9.75" customHeight="1">
      <c r="A1235" s="5"/>
      <c r="B1235" s="40" t="s">
        <v>285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286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3" ref="C1238:M1238">SUM(C1223:C1227,C1233:C1237)</f>
        <v>3</v>
      </c>
      <c r="D1238" s="49">
        <f t="shared" si="123"/>
        <v>2</v>
      </c>
      <c r="E1238" s="50">
        <f t="shared" si="123"/>
        <v>2</v>
      </c>
      <c r="F1238" s="50">
        <f t="shared" si="123"/>
        <v>0</v>
      </c>
      <c r="G1238" s="50">
        <f t="shared" si="123"/>
        <v>2</v>
      </c>
      <c r="H1238" s="50">
        <f t="shared" si="123"/>
        <v>2</v>
      </c>
      <c r="I1238" s="50">
        <f t="shared" si="123"/>
        <v>2</v>
      </c>
      <c r="J1238" s="50">
        <f t="shared" si="123"/>
        <v>1</v>
      </c>
      <c r="K1238" s="50">
        <f t="shared" si="123"/>
        <v>2</v>
      </c>
      <c r="L1238" s="50">
        <f t="shared" si="123"/>
        <v>2</v>
      </c>
      <c r="M1238" s="51">
        <f t="shared" si="123"/>
        <v>2</v>
      </c>
      <c r="N1238" s="52">
        <f>MIN(D1238:M1238)</f>
        <v>0</v>
      </c>
      <c r="O1238" s="53">
        <f>C1238-N1238</f>
        <v>3</v>
      </c>
      <c r="P1238" s="54">
        <f>O1238/C1238</f>
        <v>1</v>
      </c>
    </row>
    <row r="1239" spans="1:16" ht="9.75" customHeight="1">
      <c r="A1239" s="39" t="s">
        <v>75</v>
      </c>
      <c r="B1239" s="55" t="s">
        <v>0</v>
      </c>
      <c r="C1239" s="55">
        <v>2</v>
      </c>
      <c r="D1239" s="56">
        <v>0</v>
      </c>
      <c r="E1239" s="57">
        <v>0</v>
      </c>
      <c r="F1239" s="57">
        <v>0</v>
      </c>
      <c r="G1239" s="57">
        <v>0</v>
      </c>
      <c r="H1239" s="57">
        <v>0</v>
      </c>
      <c r="I1239" s="57">
        <v>0</v>
      </c>
      <c r="J1239" s="57">
        <v>0</v>
      </c>
      <c r="K1239" s="57">
        <v>0</v>
      </c>
      <c r="L1239" s="57">
        <v>1</v>
      </c>
      <c r="M1239" s="58">
        <v>0</v>
      </c>
      <c r="N1239" s="59">
        <f>MIN(D1239:M1239)</f>
        <v>0</v>
      </c>
      <c r="O1239" s="60">
        <f>C1239-N1239</f>
        <v>2</v>
      </c>
      <c r="P1239" s="61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490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4</v>
      </c>
      <c r="D1243" s="41">
        <v>3</v>
      </c>
      <c r="E1243" s="42">
        <v>3</v>
      </c>
      <c r="F1243" s="42">
        <v>2</v>
      </c>
      <c r="G1243" s="42">
        <v>2</v>
      </c>
      <c r="H1243" s="42">
        <v>2</v>
      </c>
      <c r="I1243" s="42">
        <v>2</v>
      </c>
      <c r="J1243" s="42">
        <v>1</v>
      </c>
      <c r="K1243" s="42">
        <v>1</v>
      </c>
      <c r="L1243" s="42">
        <v>1</v>
      </c>
      <c r="M1243" s="43">
        <v>2</v>
      </c>
      <c r="N1243" s="44">
        <f>MIN(D1243:M1243)</f>
        <v>1</v>
      </c>
      <c r="O1243" s="45">
        <f>C1243-N1243</f>
        <v>3</v>
      </c>
      <c r="P1243" s="46">
        <f>O1243/C1243</f>
        <v>0.75</v>
      </c>
    </row>
    <row r="1244" spans="1:16" ht="9.75" customHeight="1">
      <c r="A1244" s="5"/>
      <c r="B1244" s="40" t="s">
        <v>289</v>
      </c>
      <c r="C1244" s="40"/>
      <c r="D1244" s="41"/>
      <c r="E1244" s="42"/>
      <c r="F1244" s="42"/>
      <c r="G1244" s="42"/>
      <c r="H1244" s="42"/>
      <c r="I1244" s="42"/>
      <c r="J1244" s="42"/>
      <c r="K1244" s="42"/>
      <c r="L1244" s="42"/>
      <c r="M1244" s="43"/>
      <c r="N1244" s="44"/>
      <c r="O1244" s="45"/>
      <c r="P1244" s="46"/>
    </row>
    <row r="1245" spans="1:16" ht="9.75" customHeight="1">
      <c r="A1245" s="5"/>
      <c r="B1245" s="40" t="s">
        <v>289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289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289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289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290</v>
      </c>
      <c r="C1249" s="40"/>
      <c r="D1249" s="41"/>
      <c r="E1249" s="42"/>
      <c r="F1249" s="42"/>
      <c r="G1249" s="42"/>
      <c r="H1249" s="42"/>
      <c r="I1249" s="42"/>
      <c r="J1249" s="42"/>
      <c r="K1249" s="42"/>
      <c r="L1249" s="42"/>
      <c r="M1249" s="43"/>
      <c r="N1249" s="44"/>
      <c r="O1249" s="45"/>
      <c r="P1249" s="46"/>
    </row>
    <row r="1250" spans="1:16" ht="9.75" customHeight="1">
      <c r="A1250" s="5"/>
      <c r="B1250" s="40" t="s">
        <v>109</v>
      </c>
      <c r="C1250" s="40"/>
      <c r="D1250" s="41"/>
      <c r="E1250" s="42"/>
      <c r="F1250" s="42"/>
      <c r="G1250" s="42"/>
      <c r="H1250" s="42"/>
      <c r="I1250" s="42"/>
      <c r="J1250" s="42"/>
      <c r="K1250" s="42"/>
      <c r="L1250" s="42"/>
      <c r="M1250" s="43"/>
      <c r="N1250" s="44"/>
      <c r="O1250" s="45"/>
      <c r="P1250" s="46"/>
    </row>
    <row r="1251" spans="1:16" ht="9.75" customHeight="1">
      <c r="A1251" s="5"/>
      <c r="B1251" s="40" t="s">
        <v>285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286</v>
      </c>
      <c r="C1252" s="40">
        <v>3</v>
      </c>
      <c r="D1252" s="41">
        <v>2</v>
      </c>
      <c r="E1252" s="42">
        <v>1</v>
      </c>
      <c r="F1252" s="42">
        <v>1</v>
      </c>
      <c r="G1252" s="42">
        <v>1</v>
      </c>
      <c r="H1252" s="42">
        <v>1</v>
      </c>
      <c r="I1252" s="42">
        <v>0</v>
      </c>
      <c r="J1252" s="42">
        <v>0</v>
      </c>
      <c r="K1252" s="42">
        <v>1</v>
      </c>
      <c r="L1252" s="42">
        <v>1</v>
      </c>
      <c r="M1252" s="43">
        <v>1</v>
      </c>
      <c r="N1252" s="44">
        <f>MIN(D1252:M1252)</f>
        <v>0</v>
      </c>
      <c r="O1252" s="45">
        <f>C1252-N1252</f>
        <v>3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7</v>
      </c>
      <c r="D1253" s="41">
        <v>6</v>
      </c>
      <c r="E1253" s="42">
        <v>2</v>
      </c>
      <c r="F1253" s="42">
        <v>2</v>
      </c>
      <c r="G1253" s="42">
        <v>2</v>
      </c>
      <c r="H1253" s="42">
        <v>2</v>
      </c>
      <c r="I1253" s="42">
        <v>2</v>
      </c>
      <c r="J1253" s="42">
        <v>1</v>
      </c>
      <c r="K1253" s="42">
        <v>3</v>
      </c>
      <c r="L1253" s="42">
        <v>3</v>
      </c>
      <c r="M1253" s="43">
        <v>2</v>
      </c>
      <c r="N1253" s="44">
        <f>MIN(D1253:M1253)</f>
        <v>1</v>
      </c>
      <c r="O1253" s="45">
        <f>C1253-N1253</f>
        <v>6</v>
      </c>
      <c r="P1253" s="46">
        <f>O1253/C1253</f>
        <v>0.8571428571428571</v>
      </c>
    </row>
    <row r="1254" spans="1:16" ht="9.75" customHeight="1">
      <c r="A1254" s="47"/>
      <c r="B1254" s="48" t="s">
        <v>5</v>
      </c>
      <c r="C1254" s="48">
        <f aca="true" t="shared" si="124" ref="C1254:M1254">SUM(C1239:C1243,C1249:C1253)</f>
        <v>16</v>
      </c>
      <c r="D1254" s="49">
        <f t="shared" si="124"/>
        <v>11</v>
      </c>
      <c r="E1254" s="50">
        <f t="shared" si="124"/>
        <v>6</v>
      </c>
      <c r="F1254" s="50">
        <f t="shared" si="124"/>
        <v>5</v>
      </c>
      <c r="G1254" s="50">
        <f t="shared" si="124"/>
        <v>5</v>
      </c>
      <c r="H1254" s="50">
        <f t="shared" si="124"/>
        <v>5</v>
      </c>
      <c r="I1254" s="50">
        <f t="shared" si="124"/>
        <v>4</v>
      </c>
      <c r="J1254" s="50">
        <f t="shared" si="124"/>
        <v>2</v>
      </c>
      <c r="K1254" s="50">
        <f t="shared" si="124"/>
        <v>5</v>
      </c>
      <c r="L1254" s="50">
        <f t="shared" si="124"/>
        <v>6</v>
      </c>
      <c r="M1254" s="51">
        <f t="shared" si="124"/>
        <v>5</v>
      </c>
      <c r="N1254" s="52">
        <f>MIN(D1254:M1254)</f>
        <v>2</v>
      </c>
      <c r="O1254" s="53">
        <f>C1254-N1254</f>
        <v>14</v>
      </c>
      <c r="P1254" s="54">
        <f>O1254/C1254</f>
        <v>0.875</v>
      </c>
    </row>
    <row r="1255" spans="1:16" ht="9.75" customHeight="1">
      <c r="A1255" s="39" t="s">
        <v>76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490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1</v>
      </c>
      <c r="D1259" s="41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  <c r="J1259" s="42">
        <v>0</v>
      </c>
      <c r="K1259" s="42">
        <v>0</v>
      </c>
      <c r="L1259" s="42">
        <v>0</v>
      </c>
      <c r="M1259" s="43">
        <v>1</v>
      </c>
      <c r="N1259" s="44">
        <f>MIN(D1259:M1259)</f>
        <v>0</v>
      </c>
      <c r="O1259" s="45">
        <f>C1259-N1259</f>
        <v>1</v>
      </c>
      <c r="P1259" s="46">
        <f>O1259/C1259</f>
        <v>1</v>
      </c>
    </row>
    <row r="1260" spans="1:16" ht="9.75" customHeight="1">
      <c r="A1260" s="5"/>
      <c r="B1260" s="40" t="s">
        <v>381</v>
      </c>
      <c r="C1260" s="40">
        <v>5</v>
      </c>
      <c r="D1260" s="41">
        <v>4</v>
      </c>
      <c r="E1260" s="42">
        <v>4</v>
      </c>
      <c r="F1260" s="42">
        <v>4</v>
      </c>
      <c r="G1260" s="42">
        <v>4</v>
      </c>
      <c r="H1260" s="42">
        <v>3</v>
      </c>
      <c r="I1260" s="42">
        <v>3</v>
      </c>
      <c r="J1260" s="42">
        <v>3</v>
      </c>
      <c r="K1260" s="42">
        <v>3</v>
      </c>
      <c r="L1260" s="42">
        <v>3</v>
      </c>
      <c r="M1260" s="43">
        <v>4</v>
      </c>
      <c r="N1260" s="44">
        <f>MIN(D1260:M1260)</f>
        <v>3</v>
      </c>
      <c r="O1260" s="45">
        <f>C1260-N1260</f>
        <v>2</v>
      </c>
      <c r="P1260" s="46">
        <f>O1260/C1260</f>
        <v>0.4</v>
      </c>
    </row>
    <row r="1261" spans="1:16" ht="9.75" customHeight="1">
      <c r="A1261" s="5"/>
      <c r="B1261" s="40" t="s">
        <v>382</v>
      </c>
      <c r="C1261" s="40">
        <v>9</v>
      </c>
      <c r="D1261" s="41">
        <v>7</v>
      </c>
      <c r="E1261" s="42">
        <v>5</v>
      </c>
      <c r="F1261" s="42">
        <v>5</v>
      </c>
      <c r="G1261" s="42">
        <v>4</v>
      </c>
      <c r="H1261" s="42">
        <v>5</v>
      </c>
      <c r="I1261" s="42">
        <v>6</v>
      </c>
      <c r="J1261" s="42">
        <v>4</v>
      </c>
      <c r="K1261" s="42">
        <v>5</v>
      </c>
      <c r="L1261" s="42">
        <v>5</v>
      </c>
      <c r="M1261" s="43">
        <v>8</v>
      </c>
      <c r="N1261" s="44">
        <f>MIN(D1261:M1261)</f>
        <v>4</v>
      </c>
      <c r="O1261" s="45">
        <f>C1261-N1261</f>
        <v>5</v>
      </c>
      <c r="P1261" s="46">
        <f>O1261/C1261</f>
        <v>0.5555555555555556</v>
      </c>
    </row>
    <row r="1262" spans="1:16" ht="9.75" customHeight="1">
      <c r="A1262" s="5"/>
      <c r="B1262" s="40" t="s">
        <v>289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289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289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290</v>
      </c>
      <c r="C1265" s="40">
        <f aca="true" t="shared" si="125" ref="C1265:M1265">SUM(C1260:C1264)</f>
        <v>14</v>
      </c>
      <c r="D1265" s="41">
        <f t="shared" si="125"/>
        <v>11</v>
      </c>
      <c r="E1265" s="42">
        <f t="shared" si="125"/>
        <v>9</v>
      </c>
      <c r="F1265" s="42">
        <f t="shared" si="125"/>
        <v>9</v>
      </c>
      <c r="G1265" s="42">
        <f t="shared" si="125"/>
        <v>8</v>
      </c>
      <c r="H1265" s="42">
        <f t="shared" si="125"/>
        <v>8</v>
      </c>
      <c r="I1265" s="42">
        <f t="shared" si="125"/>
        <v>9</v>
      </c>
      <c r="J1265" s="42">
        <f t="shared" si="125"/>
        <v>7</v>
      </c>
      <c r="K1265" s="42">
        <f t="shared" si="125"/>
        <v>8</v>
      </c>
      <c r="L1265" s="42">
        <f t="shared" si="125"/>
        <v>8</v>
      </c>
      <c r="M1265" s="43">
        <f t="shared" si="125"/>
        <v>12</v>
      </c>
      <c r="N1265" s="44">
        <f>MIN(D1265:M1265)</f>
        <v>7</v>
      </c>
      <c r="O1265" s="45">
        <f>C1265-N1265</f>
        <v>7</v>
      </c>
      <c r="P1265" s="46">
        <f>O1265/C1265</f>
        <v>0.5</v>
      </c>
    </row>
    <row r="1266" spans="1:16" ht="9.75" customHeight="1">
      <c r="A1266" s="5"/>
      <c r="B1266" s="40" t="s">
        <v>109</v>
      </c>
      <c r="C1266" s="40">
        <v>2</v>
      </c>
      <c r="D1266" s="41">
        <v>2</v>
      </c>
      <c r="E1266" s="42">
        <v>2</v>
      </c>
      <c r="F1266" s="42">
        <v>2</v>
      </c>
      <c r="G1266" s="42">
        <v>1</v>
      </c>
      <c r="H1266" s="42">
        <v>1</v>
      </c>
      <c r="I1266" s="42">
        <v>1</v>
      </c>
      <c r="J1266" s="42">
        <v>1</v>
      </c>
      <c r="K1266" s="42">
        <v>1</v>
      </c>
      <c r="L1266" s="42">
        <v>1</v>
      </c>
      <c r="M1266" s="43">
        <v>1</v>
      </c>
      <c r="N1266" s="44">
        <f>MIN(D1266:M1266)</f>
        <v>1</v>
      </c>
      <c r="O1266" s="45">
        <f>C1266-N1266</f>
        <v>1</v>
      </c>
      <c r="P1266" s="46">
        <f>O1266/C1266</f>
        <v>0.5</v>
      </c>
    </row>
    <row r="1267" spans="1:16" ht="9.75" customHeight="1">
      <c r="A1267" s="5"/>
      <c r="B1267" s="40" t="s">
        <v>285</v>
      </c>
      <c r="C1267" s="40">
        <v>3</v>
      </c>
      <c r="D1267" s="41">
        <v>2</v>
      </c>
      <c r="E1267" s="42">
        <v>2</v>
      </c>
      <c r="F1267" s="42">
        <v>2</v>
      </c>
      <c r="G1267" s="42">
        <v>2</v>
      </c>
      <c r="H1267" s="42">
        <v>2</v>
      </c>
      <c r="I1267" s="42">
        <v>1</v>
      </c>
      <c r="J1267" s="42">
        <v>1</v>
      </c>
      <c r="K1267" s="42">
        <v>2</v>
      </c>
      <c r="L1267" s="42">
        <v>2</v>
      </c>
      <c r="M1267" s="43">
        <v>2</v>
      </c>
      <c r="N1267" s="44">
        <f>MIN(D1267:M1267)</f>
        <v>1</v>
      </c>
      <c r="O1267" s="45">
        <f>C1267-N1267</f>
        <v>2</v>
      </c>
      <c r="P1267" s="46">
        <f>O1267/C1267</f>
        <v>0.6666666666666666</v>
      </c>
    </row>
    <row r="1268" spans="1:16" ht="9.75" customHeight="1">
      <c r="A1268" s="5"/>
      <c r="B1268" s="40" t="s">
        <v>286</v>
      </c>
      <c r="C1268" s="40">
        <v>1</v>
      </c>
      <c r="D1268" s="41">
        <v>1</v>
      </c>
      <c r="E1268" s="42">
        <v>1</v>
      </c>
      <c r="F1268" s="42">
        <v>1</v>
      </c>
      <c r="G1268" s="42">
        <v>1</v>
      </c>
      <c r="H1268" s="42">
        <v>1</v>
      </c>
      <c r="I1268" s="42">
        <v>0</v>
      </c>
      <c r="J1268" s="42">
        <v>0</v>
      </c>
      <c r="K1268" s="42">
        <v>0</v>
      </c>
      <c r="L1268" s="42">
        <v>0</v>
      </c>
      <c r="M1268" s="43">
        <v>1</v>
      </c>
      <c r="N1268" s="44">
        <f>MIN(D1268:M1268)</f>
        <v>0</v>
      </c>
      <c r="O1268" s="45">
        <f>C1268-N1268</f>
        <v>1</v>
      </c>
      <c r="P1268" s="46">
        <f>O1268/C1268</f>
        <v>1</v>
      </c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6" ref="C1270:M1270">SUM(C1255:C1259,C1265:C1269)</f>
        <v>21</v>
      </c>
      <c r="D1270" s="49">
        <f t="shared" si="126"/>
        <v>16</v>
      </c>
      <c r="E1270" s="50">
        <f t="shared" si="126"/>
        <v>14</v>
      </c>
      <c r="F1270" s="50">
        <f t="shared" si="126"/>
        <v>14</v>
      </c>
      <c r="G1270" s="50">
        <f t="shared" si="126"/>
        <v>12</v>
      </c>
      <c r="H1270" s="50">
        <f t="shared" si="126"/>
        <v>12</v>
      </c>
      <c r="I1270" s="50">
        <f t="shared" si="126"/>
        <v>11</v>
      </c>
      <c r="J1270" s="50">
        <f t="shared" si="126"/>
        <v>9</v>
      </c>
      <c r="K1270" s="50">
        <f t="shared" si="126"/>
        <v>11</v>
      </c>
      <c r="L1270" s="50">
        <f t="shared" si="126"/>
        <v>11</v>
      </c>
      <c r="M1270" s="51">
        <f t="shared" si="126"/>
        <v>17</v>
      </c>
      <c r="N1270" s="52">
        <f>MIN(D1270:M1270)</f>
        <v>9</v>
      </c>
      <c r="O1270" s="53">
        <f>C1270-N1270</f>
        <v>12</v>
      </c>
      <c r="P1270" s="54">
        <f>O1270/C1270</f>
        <v>0.5714285714285714</v>
      </c>
    </row>
    <row r="1271" spans="1:16" ht="9.75" customHeight="1">
      <c r="A1271" s="39" t="s">
        <v>77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490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/>
      <c r="D1275" s="41"/>
      <c r="E1275" s="42"/>
      <c r="F1275" s="42"/>
      <c r="G1275" s="42"/>
      <c r="H1275" s="42"/>
      <c r="I1275" s="42"/>
      <c r="J1275" s="42"/>
      <c r="K1275" s="42"/>
      <c r="L1275" s="42"/>
      <c r="M1275" s="43"/>
      <c r="N1275" s="44"/>
      <c r="O1275" s="45"/>
      <c r="P1275" s="46"/>
    </row>
    <row r="1276" spans="1:16" ht="9.75" customHeight="1">
      <c r="A1276" s="5"/>
      <c r="B1276" s="40" t="s">
        <v>377</v>
      </c>
      <c r="C1276" s="40">
        <v>19</v>
      </c>
      <c r="D1276" s="41">
        <v>17</v>
      </c>
      <c r="E1276" s="42">
        <v>8</v>
      </c>
      <c r="F1276" s="42">
        <v>4</v>
      </c>
      <c r="G1276" s="42">
        <v>2</v>
      </c>
      <c r="H1276" s="42">
        <v>4</v>
      </c>
      <c r="I1276" s="42">
        <v>6</v>
      </c>
      <c r="J1276" s="42">
        <v>6</v>
      </c>
      <c r="K1276" s="42">
        <v>8</v>
      </c>
      <c r="L1276" s="42">
        <v>9</v>
      </c>
      <c r="M1276" s="43">
        <v>13</v>
      </c>
      <c r="N1276" s="44">
        <f>MIN(D1276:M1276)</f>
        <v>2</v>
      </c>
      <c r="O1276" s="45">
        <f>C1276-N1276</f>
        <v>17</v>
      </c>
      <c r="P1276" s="46">
        <f>O1276/C1276</f>
        <v>0.8947368421052632</v>
      </c>
    </row>
    <row r="1277" spans="1:16" ht="9.75" customHeight="1">
      <c r="A1277" s="5"/>
      <c r="B1277" s="40" t="s">
        <v>303</v>
      </c>
      <c r="C1277" s="40">
        <v>1</v>
      </c>
      <c r="D1277" s="41">
        <v>1</v>
      </c>
      <c r="E1277" s="42">
        <v>1</v>
      </c>
      <c r="F1277" s="42">
        <v>1</v>
      </c>
      <c r="G1277" s="42">
        <v>1</v>
      </c>
      <c r="H1277" s="42">
        <v>1</v>
      </c>
      <c r="I1277" s="42">
        <v>1</v>
      </c>
      <c r="J1277" s="42">
        <v>1</v>
      </c>
      <c r="K1277" s="42">
        <v>1</v>
      </c>
      <c r="L1277" s="42">
        <v>1</v>
      </c>
      <c r="M1277" s="43">
        <v>1</v>
      </c>
      <c r="N1277" s="44">
        <f>MIN(D1277:M1277)</f>
        <v>1</v>
      </c>
      <c r="O1277" s="45">
        <f>C1277-N1277</f>
        <v>0</v>
      </c>
      <c r="P1277" s="46">
        <f>O1277/C1277</f>
        <v>0</v>
      </c>
    </row>
    <row r="1278" spans="1:16" ht="9.75" customHeight="1">
      <c r="A1278" s="5"/>
      <c r="B1278" s="40" t="s">
        <v>289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289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289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290</v>
      </c>
      <c r="C1281" s="40">
        <f aca="true" t="shared" si="127" ref="C1281:M1281">SUM(C1276:C1280)</f>
        <v>20</v>
      </c>
      <c r="D1281" s="41">
        <f t="shared" si="127"/>
        <v>18</v>
      </c>
      <c r="E1281" s="42">
        <f t="shared" si="127"/>
        <v>9</v>
      </c>
      <c r="F1281" s="42">
        <f t="shared" si="127"/>
        <v>5</v>
      </c>
      <c r="G1281" s="42">
        <f t="shared" si="127"/>
        <v>3</v>
      </c>
      <c r="H1281" s="42">
        <f t="shared" si="127"/>
        <v>5</v>
      </c>
      <c r="I1281" s="42">
        <f t="shared" si="127"/>
        <v>7</v>
      </c>
      <c r="J1281" s="42">
        <f t="shared" si="127"/>
        <v>7</v>
      </c>
      <c r="K1281" s="42">
        <f t="shared" si="127"/>
        <v>9</v>
      </c>
      <c r="L1281" s="42">
        <f t="shared" si="127"/>
        <v>10</v>
      </c>
      <c r="M1281" s="43">
        <f t="shared" si="127"/>
        <v>14</v>
      </c>
      <c r="N1281" s="44">
        <f>MIN(D1281:M1281)</f>
        <v>3</v>
      </c>
      <c r="O1281" s="45">
        <f>C1281-N1281</f>
        <v>17</v>
      </c>
      <c r="P1281" s="46">
        <f>O1281/C1281</f>
        <v>0.85</v>
      </c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285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286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>
        <v>7</v>
      </c>
      <c r="D1285" s="41">
        <v>5</v>
      </c>
      <c r="E1285" s="42">
        <v>2</v>
      </c>
      <c r="F1285" s="42">
        <v>3</v>
      </c>
      <c r="G1285" s="42">
        <v>1</v>
      </c>
      <c r="H1285" s="42">
        <v>2</v>
      </c>
      <c r="I1285" s="42">
        <v>1</v>
      </c>
      <c r="J1285" s="42">
        <v>1</v>
      </c>
      <c r="K1285" s="42">
        <v>1</v>
      </c>
      <c r="L1285" s="42">
        <v>1</v>
      </c>
      <c r="M1285" s="43">
        <v>4</v>
      </c>
      <c r="N1285" s="44">
        <f>MIN(D1285:M1285)</f>
        <v>1</v>
      </c>
      <c r="O1285" s="45">
        <f>C1285-N1285</f>
        <v>6</v>
      </c>
      <c r="P1285" s="46">
        <f>O1285/C1285</f>
        <v>0.8571428571428571</v>
      </c>
    </row>
    <row r="1286" spans="1:16" ht="9.75" customHeight="1">
      <c r="A1286" s="47"/>
      <c r="B1286" s="48" t="s">
        <v>5</v>
      </c>
      <c r="C1286" s="48">
        <f aca="true" t="shared" si="128" ref="C1286:M1286">SUM(C1271:C1275,C1281:C1285)</f>
        <v>27</v>
      </c>
      <c r="D1286" s="49">
        <f t="shared" si="128"/>
        <v>23</v>
      </c>
      <c r="E1286" s="50">
        <f t="shared" si="128"/>
        <v>11</v>
      </c>
      <c r="F1286" s="50">
        <f t="shared" si="128"/>
        <v>8</v>
      </c>
      <c r="G1286" s="50">
        <f t="shared" si="128"/>
        <v>4</v>
      </c>
      <c r="H1286" s="50">
        <f t="shared" si="128"/>
        <v>7</v>
      </c>
      <c r="I1286" s="50">
        <f t="shared" si="128"/>
        <v>8</v>
      </c>
      <c r="J1286" s="50">
        <f t="shared" si="128"/>
        <v>8</v>
      </c>
      <c r="K1286" s="50">
        <f t="shared" si="128"/>
        <v>10</v>
      </c>
      <c r="L1286" s="50">
        <f t="shared" si="128"/>
        <v>11</v>
      </c>
      <c r="M1286" s="51">
        <f t="shared" si="128"/>
        <v>18</v>
      </c>
      <c r="N1286" s="52">
        <f>MIN(D1286:M1286)</f>
        <v>4</v>
      </c>
      <c r="O1286" s="53">
        <f>C1286-N1286</f>
        <v>23</v>
      </c>
      <c r="P1286" s="54">
        <f>O1286/C1286</f>
        <v>0.8518518518518519</v>
      </c>
    </row>
    <row r="1287" spans="1:16" ht="9.75" customHeight="1">
      <c r="A1287" s="39" t="s">
        <v>78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490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1</v>
      </c>
      <c r="D1291" s="41">
        <v>1</v>
      </c>
      <c r="E1291" s="42">
        <v>1</v>
      </c>
      <c r="F1291" s="42">
        <v>1</v>
      </c>
      <c r="G1291" s="42">
        <v>1</v>
      </c>
      <c r="H1291" s="42">
        <v>1</v>
      </c>
      <c r="I1291" s="42">
        <v>1</v>
      </c>
      <c r="J1291" s="42">
        <v>1</v>
      </c>
      <c r="K1291" s="42">
        <v>1</v>
      </c>
      <c r="L1291" s="42">
        <v>1</v>
      </c>
      <c r="M1291" s="43">
        <v>1</v>
      </c>
      <c r="N1291" s="44">
        <f>MIN(D1291:M1291)</f>
        <v>1</v>
      </c>
      <c r="O1291" s="45">
        <f>C1291-N1291</f>
        <v>0</v>
      </c>
      <c r="P1291" s="46">
        <f>O1291/C1291</f>
        <v>0</v>
      </c>
    </row>
    <row r="1292" spans="1:16" ht="9.75" customHeight="1">
      <c r="A1292" s="5"/>
      <c r="B1292" s="40" t="s">
        <v>443</v>
      </c>
      <c r="C1292" s="40">
        <v>2</v>
      </c>
      <c r="D1292" s="41">
        <v>1</v>
      </c>
      <c r="E1292" s="42">
        <v>1</v>
      </c>
      <c r="F1292" s="42">
        <v>1</v>
      </c>
      <c r="G1292" s="42">
        <v>1</v>
      </c>
      <c r="H1292" s="42">
        <v>1</v>
      </c>
      <c r="I1292" s="42">
        <v>1</v>
      </c>
      <c r="J1292" s="42">
        <v>1</v>
      </c>
      <c r="K1292" s="42">
        <v>1</v>
      </c>
      <c r="L1292" s="42">
        <v>0</v>
      </c>
      <c r="M1292" s="43">
        <v>1</v>
      </c>
      <c r="N1292" s="44">
        <f>MIN(D1292:M1292)</f>
        <v>0</v>
      </c>
      <c r="O1292" s="45">
        <f>C1292-N1292</f>
        <v>2</v>
      </c>
      <c r="P1292" s="46">
        <f>O1292/C1292</f>
        <v>1</v>
      </c>
    </row>
    <row r="1293" spans="1:16" ht="9.75" customHeight="1">
      <c r="A1293" s="5"/>
      <c r="B1293" s="40" t="s">
        <v>304</v>
      </c>
      <c r="C1293" s="40">
        <v>19</v>
      </c>
      <c r="D1293" s="41">
        <v>9</v>
      </c>
      <c r="E1293" s="42">
        <v>10</v>
      </c>
      <c r="F1293" s="42">
        <v>10</v>
      </c>
      <c r="G1293" s="42">
        <v>12</v>
      </c>
      <c r="H1293" s="42">
        <v>10</v>
      </c>
      <c r="I1293" s="42">
        <v>9</v>
      </c>
      <c r="J1293" s="42">
        <v>8</v>
      </c>
      <c r="K1293" s="42">
        <v>9</v>
      </c>
      <c r="L1293" s="42">
        <v>9</v>
      </c>
      <c r="M1293" s="43">
        <v>9</v>
      </c>
      <c r="N1293" s="44">
        <f>MIN(D1293:M1293)</f>
        <v>8</v>
      </c>
      <c r="O1293" s="45">
        <f>C1293-N1293</f>
        <v>11</v>
      </c>
      <c r="P1293" s="46">
        <f>O1293/C1293</f>
        <v>0.5789473684210527</v>
      </c>
    </row>
    <row r="1294" spans="1:16" ht="9.75" customHeight="1">
      <c r="A1294" s="5"/>
      <c r="B1294" s="40" t="s">
        <v>289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289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289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290</v>
      </c>
      <c r="C1297" s="40">
        <f aca="true" t="shared" si="129" ref="C1297:M1297">SUM(C1292:C1296)</f>
        <v>21</v>
      </c>
      <c r="D1297" s="41">
        <f t="shared" si="129"/>
        <v>10</v>
      </c>
      <c r="E1297" s="42">
        <f t="shared" si="129"/>
        <v>11</v>
      </c>
      <c r="F1297" s="42">
        <f t="shared" si="129"/>
        <v>11</v>
      </c>
      <c r="G1297" s="42">
        <f t="shared" si="129"/>
        <v>13</v>
      </c>
      <c r="H1297" s="42">
        <f t="shared" si="129"/>
        <v>11</v>
      </c>
      <c r="I1297" s="42">
        <f t="shared" si="129"/>
        <v>10</v>
      </c>
      <c r="J1297" s="42">
        <f t="shared" si="129"/>
        <v>9</v>
      </c>
      <c r="K1297" s="42">
        <f t="shared" si="129"/>
        <v>10</v>
      </c>
      <c r="L1297" s="42">
        <f t="shared" si="129"/>
        <v>9</v>
      </c>
      <c r="M1297" s="43">
        <f t="shared" si="129"/>
        <v>10</v>
      </c>
      <c r="N1297" s="44">
        <f>MIN(D1297:M1297)</f>
        <v>9</v>
      </c>
      <c r="O1297" s="45">
        <f>C1297-N1297</f>
        <v>12</v>
      </c>
      <c r="P1297" s="46">
        <f>O1297/C1297</f>
        <v>0.5714285714285714</v>
      </c>
    </row>
    <row r="1298" spans="1:16" ht="9.75" customHeight="1">
      <c r="A1298" s="5"/>
      <c r="B1298" s="40" t="s">
        <v>109</v>
      </c>
      <c r="C1298" s="40">
        <v>6</v>
      </c>
      <c r="D1298" s="41">
        <v>5</v>
      </c>
      <c r="E1298" s="42">
        <v>4</v>
      </c>
      <c r="F1298" s="42">
        <v>3</v>
      </c>
      <c r="G1298" s="42">
        <v>2</v>
      </c>
      <c r="H1298" s="42">
        <v>2</v>
      </c>
      <c r="I1298" s="42">
        <v>1</v>
      </c>
      <c r="J1298" s="42">
        <v>2</v>
      </c>
      <c r="K1298" s="42">
        <v>3</v>
      </c>
      <c r="L1298" s="42">
        <v>3</v>
      </c>
      <c r="M1298" s="43">
        <v>3</v>
      </c>
      <c r="N1298" s="44">
        <f>MIN(D1298:M1298)</f>
        <v>1</v>
      </c>
      <c r="O1298" s="45">
        <f>C1298-N1298</f>
        <v>5</v>
      </c>
      <c r="P1298" s="46">
        <f>O1298/C1298</f>
        <v>0.8333333333333334</v>
      </c>
    </row>
    <row r="1299" spans="1:16" ht="9.75" customHeight="1">
      <c r="A1299" s="5"/>
      <c r="B1299" s="40" t="s">
        <v>285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286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30" ref="C1302:M1302">SUM(C1287:C1291,C1297:C1301)</f>
        <v>28</v>
      </c>
      <c r="D1302" s="49">
        <f t="shared" si="130"/>
        <v>16</v>
      </c>
      <c r="E1302" s="50">
        <f t="shared" si="130"/>
        <v>16</v>
      </c>
      <c r="F1302" s="50">
        <f t="shared" si="130"/>
        <v>15</v>
      </c>
      <c r="G1302" s="50">
        <f t="shared" si="130"/>
        <v>16</v>
      </c>
      <c r="H1302" s="50">
        <f t="shared" si="130"/>
        <v>14</v>
      </c>
      <c r="I1302" s="50">
        <f t="shared" si="130"/>
        <v>12</v>
      </c>
      <c r="J1302" s="50">
        <f t="shared" si="130"/>
        <v>12</v>
      </c>
      <c r="K1302" s="50">
        <f t="shared" si="130"/>
        <v>14</v>
      </c>
      <c r="L1302" s="50">
        <f t="shared" si="130"/>
        <v>13</v>
      </c>
      <c r="M1302" s="51">
        <f t="shared" si="130"/>
        <v>14</v>
      </c>
      <c r="N1302" s="52">
        <f>MIN(D1302:M1302)</f>
        <v>12</v>
      </c>
      <c r="O1302" s="53">
        <f>C1302-N1302</f>
        <v>16</v>
      </c>
      <c r="P1302" s="54">
        <f>O1302/C1302</f>
        <v>0.5714285714285714</v>
      </c>
    </row>
    <row r="1303" spans="1:16" ht="9.75" customHeight="1">
      <c r="A1303" s="39" t="s">
        <v>119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>
        <v>49</v>
      </c>
      <c r="D1304" s="41">
        <v>3</v>
      </c>
      <c r="E1304" s="42">
        <v>0</v>
      </c>
      <c r="F1304" s="42">
        <v>0</v>
      </c>
      <c r="G1304" s="42">
        <v>0</v>
      </c>
      <c r="H1304" s="42">
        <v>1</v>
      </c>
      <c r="I1304" s="42">
        <v>0</v>
      </c>
      <c r="J1304" s="42">
        <v>0</v>
      </c>
      <c r="K1304" s="42">
        <v>2</v>
      </c>
      <c r="L1304" s="42">
        <v>6</v>
      </c>
      <c r="M1304" s="43">
        <v>16</v>
      </c>
      <c r="N1304" s="44">
        <f>MIN(D1304:M1304)</f>
        <v>0</v>
      </c>
      <c r="O1304" s="45">
        <f>C1304-N1304</f>
        <v>49</v>
      </c>
      <c r="P1304" s="46">
        <f>O1304/C1304</f>
        <v>1</v>
      </c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490</v>
      </c>
      <c r="C1306" s="40">
        <v>55</v>
      </c>
      <c r="D1306" s="41">
        <v>49</v>
      </c>
      <c r="E1306" s="42">
        <v>37</v>
      </c>
      <c r="F1306" s="42">
        <v>19</v>
      </c>
      <c r="G1306" s="42">
        <v>15</v>
      </c>
      <c r="H1306" s="42">
        <v>12</v>
      </c>
      <c r="I1306" s="42">
        <v>15</v>
      </c>
      <c r="J1306" s="42">
        <v>14</v>
      </c>
      <c r="K1306" s="42">
        <v>23</v>
      </c>
      <c r="L1306" s="42">
        <v>26</v>
      </c>
      <c r="M1306" s="43">
        <v>26</v>
      </c>
      <c r="N1306" s="44">
        <f>MIN(D1306:M1306)</f>
        <v>12</v>
      </c>
      <c r="O1306" s="45">
        <f>C1306-N1306</f>
        <v>43</v>
      </c>
      <c r="P1306" s="46">
        <f>O1306/C1306</f>
        <v>0.7818181818181819</v>
      </c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305</v>
      </c>
      <c r="C1308" s="40">
        <v>2</v>
      </c>
      <c r="D1308" s="41">
        <v>2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3">
        <v>0</v>
      </c>
      <c r="N1308" s="44">
        <f>MIN(D1308:M1308)</f>
        <v>0</v>
      </c>
      <c r="O1308" s="45">
        <f>C1308-N1308</f>
        <v>2</v>
      </c>
      <c r="P1308" s="46">
        <f>O1308/C1308</f>
        <v>1</v>
      </c>
    </row>
    <row r="1309" spans="1:16" ht="9.75" customHeight="1">
      <c r="A1309" s="5"/>
      <c r="B1309" s="40" t="s">
        <v>383</v>
      </c>
      <c r="C1309" s="40">
        <v>19</v>
      </c>
      <c r="D1309" s="41">
        <v>19</v>
      </c>
      <c r="E1309" s="42">
        <v>14</v>
      </c>
      <c r="F1309" s="42">
        <v>11</v>
      </c>
      <c r="G1309" s="42">
        <v>11</v>
      </c>
      <c r="H1309" s="42">
        <v>8</v>
      </c>
      <c r="I1309" s="42">
        <v>9</v>
      </c>
      <c r="J1309" s="42">
        <v>10</v>
      </c>
      <c r="K1309" s="42">
        <v>10</v>
      </c>
      <c r="L1309" s="42">
        <v>13</v>
      </c>
      <c r="M1309" s="43">
        <v>13</v>
      </c>
      <c r="N1309" s="44">
        <f>MIN(D1309:M1309)</f>
        <v>8</v>
      </c>
      <c r="O1309" s="45">
        <f>C1309-N1309</f>
        <v>11</v>
      </c>
      <c r="P1309" s="46">
        <f>O1309/C1309</f>
        <v>0.5789473684210527</v>
      </c>
    </row>
    <row r="1310" spans="1:16" ht="9.75" customHeight="1">
      <c r="A1310" s="5"/>
      <c r="B1310" s="40" t="s">
        <v>289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289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289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290</v>
      </c>
      <c r="C1313" s="40">
        <f aca="true" t="shared" si="131" ref="C1313:M1313">SUM(C1308:C1312)</f>
        <v>21</v>
      </c>
      <c r="D1313" s="41">
        <f t="shared" si="131"/>
        <v>21</v>
      </c>
      <c r="E1313" s="42">
        <f t="shared" si="131"/>
        <v>14</v>
      </c>
      <c r="F1313" s="42">
        <f t="shared" si="131"/>
        <v>11</v>
      </c>
      <c r="G1313" s="42">
        <f t="shared" si="131"/>
        <v>11</v>
      </c>
      <c r="H1313" s="42">
        <f t="shared" si="131"/>
        <v>8</v>
      </c>
      <c r="I1313" s="42">
        <f t="shared" si="131"/>
        <v>9</v>
      </c>
      <c r="J1313" s="42">
        <f t="shared" si="131"/>
        <v>10</v>
      </c>
      <c r="K1313" s="42">
        <f t="shared" si="131"/>
        <v>10</v>
      </c>
      <c r="L1313" s="42">
        <f t="shared" si="131"/>
        <v>13</v>
      </c>
      <c r="M1313" s="43">
        <f t="shared" si="131"/>
        <v>13</v>
      </c>
      <c r="N1313" s="44">
        <f>MIN(D1313:M1313)</f>
        <v>8</v>
      </c>
      <c r="O1313" s="45">
        <f>C1313-N1313</f>
        <v>13</v>
      </c>
      <c r="P1313" s="46">
        <f>O1313/C1313</f>
        <v>0.6190476190476191</v>
      </c>
    </row>
    <row r="1314" spans="1:16" ht="9.75" customHeight="1">
      <c r="A1314" s="5"/>
      <c r="B1314" s="40" t="s">
        <v>109</v>
      </c>
      <c r="C1314" s="40">
        <v>10</v>
      </c>
      <c r="D1314" s="41">
        <v>9</v>
      </c>
      <c r="E1314" s="42">
        <v>9</v>
      </c>
      <c r="F1314" s="42">
        <v>9</v>
      </c>
      <c r="G1314" s="42">
        <v>9</v>
      </c>
      <c r="H1314" s="42">
        <v>9</v>
      </c>
      <c r="I1314" s="42">
        <v>9</v>
      </c>
      <c r="J1314" s="42">
        <v>8</v>
      </c>
      <c r="K1314" s="42">
        <v>9</v>
      </c>
      <c r="L1314" s="42">
        <v>10</v>
      </c>
      <c r="M1314" s="43">
        <v>10</v>
      </c>
      <c r="N1314" s="44">
        <f>MIN(D1314:M1314)</f>
        <v>8</v>
      </c>
      <c r="O1314" s="45">
        <f>C1314-N1314</f>
        <v>2</v>
      </c>
      <c r="P1314" s="46">
        <f>O1314/C1314</f>
        <v>0.2</v>
      </c>
    </row>
    <row r="1315" spans="1:16" ht="9.75" customHeight="1">
      <c r="A1315" s="5"/>
      <c r="B1315" s="40" t="s">
        <v>285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286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2" ref="C1318:M1318">SUM(C1303:C1307,C1313:C1317)</f>
        <v>135</v>
      </c>
      <c r="D1318" s="49">
        <f t="shared" si="132"/>
        <v>82</v>
      </c>
      <c r="E1318" s="50">
        <f t="shared" si="132"/>
        <v>60</v>
      </c>
      <c r="F1318" s="50">
        <f t="shared" si="132"/>
        <v>39</v>
      </c>
      <c r="G1318" s="50">
        <f t="shared" si="132"/>
        <v>35</v>
      </c>
      <c r="H1318" s="50">
        <f t="shared" si="132"/>
        <v>30</v>
      </c>
      <c r="I1318" s="50">
        <f t="shared" si="132"/>
        <v>33</v>
      </c>
      <c r="J1318" s="50">
        <f t="shared" si="132"/>
        <v>32</v>
      </c>
      <c r="K1318" s="50">
        <f t="shared" si="132"/>
        <v>44</v>
      </c>
      <c r="L1318" s="50">
        <f t="shared" si="132"/>
        <v>55</v>
      </c>
      <c r="M1318" s="51">
        <f t="shared" si="132"/>
        <v>65</v>
      </c>
      <c r="N1318" s="52">
        <f>MIN(D1318:M1318)</f>
        <v>30</v>
      </c>
      <c r="O1318" s="53">
        <f>C1318-N1318</f>
        <v>105</v>
      </c>
      <c r="P1318" s="54">
        <f>O1318/C1318</f>
        <v>0.7777777777777778</v>
      </c>
    </row>
    <row r="1319" spans="1:16" ht="9.75" customHeight="1">
      <c r="A1319" s="39" t="s">
        <v>120</v>
      </c>
      <c r="B1319" s="55" t="s">
        <v>0</v>
      </c>
      <c r="C1319" s="55">
        <v>55</v>
      </c>
      <c r="D1319" s="56">
        <v>47</v>
      </c>
      <c r="E1319" s="57">
        <v>34</v>
      </c>
      <c r="F1319" s="57">
        <v>22</v>
      </c>
      <c r="G1319" s="57">
        <v>14</v>
      </c>
      <c r="H1319" s="57">
        <v>11</v>
      </c>
      <c r="I1319" s="57">
        <v>9</v>
      </c>
      <c r="J1319" s="57">
        <v>9</v>
      </c>
      <c r="K1319" s="57">
        <v>10</v>
      </c>
      <c r="L1319" s="57">
        <v>14</v>
      </c>
      <c r="M1319" s="58">
        <v>16</v>
      </c>
      <c r="N1319" s="59">
        <f>MIN(D1319:M1319)</f>
        <v>9</v>
      </c>
      <c r="O1319" s="60">
        <f>C1319-N1319</f>
        <v>46</v>
      </c>
      <c r="P1319" s="61">
        <f>O1319/C1319</f>
        <v>0.8363636363636363</v>
      </c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490</v>
      </c>
      <c r="C1322" s="40">
        <v>39</v>
      </c>
      <c r="D1322" s="41">
        <v>29</v>
      </c>
      <c r="E1322" s="42">
        <v>16</v>
      </c>
      <c r="F1322" s="42">
        <v>8</v>
      </c>
      <c r="G1322" s="42">
        <v>6</v>
      </c>
      <c r="H1322" s="42">
        <v>5</v>
      </c>
      <c r="I1322" s="42">
        <v>8</v>
      </c>
      <c r="J1322" s="42">
        <v>8</v>
      </c>
      <c r="K1322" s="42">
        <v>14</v>
      </c>
      <c r="L1322" s="42">
        <v>14</v>
      </c>
      <c r="M1322" s="43">
        <v>10</v>
      </c>
      <c r="N1322" s="44">
        <f>MIN(D1322:M1322)</f>
        <v>5</v>
      </c>
      <c r="O1322" s="45">
        <f>C1322-N1322</f>
        <v>34</v>
      </c>
      <c r="P1322" s="46">
        <f>O1322/C1322</f>
        <v>0.8717948717948718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384</v>
      </c>
      <c r="C1324" s="40">
        <v>11</v>
      </c>
      <c r="D1324" s="41">
        <v>10</v>
      </c>
      <c r="E1324" s="42">
        <v>10</v>
      </c>
      <c r="F1324" s="42">
        <v>10</v>
      </c>
      <c r="G1324" s="42">
        <v>9</v>
      </c>
      <c r="H1324" s="42">
        <v>11</v>
      </c>
      <c r="I1324" s="42">
        <v>10</v>
      </c>
      <c r="J1324" s="42">
        <v>9</v>
      </c>
      <c r="K1324" s="42">
        <v>9</v>
      </c>
      <c r="L1324" s="42">
        <v>10</v>
      </c>
      <c r="M1324" s="43">
        <v>10</v>
      </c>
      <c r="N1324" s="44">
        <f>MIN(D1324:M1324)</f>
        <v>9</v>
      </c>
      <c r="O1324" s="45">
        <f>C1324-N1324</f>
        <v>2</v>
      </c>
      <c r="P1324" s="46">
        <f>O1324/C1324</f>
        <v>0.18181818181818182</v>
      </c>
    </row>
    <row r="1325" spans="1:16" ht="9.75" customHeight="1">
      <c r="A1325" s="5"/>
      <c r="B1325" s="40" t="s">
        <v>289</v>
      </c>
      <c r="C1325" s="40"/>
      <c r="D1325" s="41"/>
      <c r="E1325" s="42"/>
      <c r="F1325" s="42"/>
      <c r="G1325" s="42"/>
      <c r="H1325" s="42"/>
      <c r="I1325" s="42"/>
      <c r="J1325" s="42"/>
      <c r="K1325" s="42"/>
      <c r="L1325" s="42"/>
      <c r="M1325" s="43"/>
      <c r="N1325" s="44"/>
      <c r="O1325" s="45"/>
      <c r="P1325" s="46"/>
    </row>
    <row r="1326" spans="1:16" ht="9.75" customHeight="1">
      <c r="A1326" s="5"/>
      <c r="B1326" s="40" t="s">
        <v>289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289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289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290</v>
      </c>
      <c r="C1329" s="40">
        <f aca="true" t="shared" si="133" ref="C1329:M1329">SUM(C1324:C1328)</f>
        <v>11</v>
      </c>
      <c r="D1329" s="41">
        <f t="shared" si="133"/>
        <v>10</v>
      </c>
      <c r="E1329" s="42">
        <f t="shared" si="133"/>
        <v>10</v>
      </c>
      <c r="F1329" s="42">
        <f t="shared" si="133"/>
        <v>10</v>
      </c>
      <c r="G1329" s="42">
        <f t="shared" si="133"/>
        <v>9</v>
      </c>
      <c r="H1329" s="42">
        <f t="shared" si="133"/>
        <v>11</v>
      </c>
      <c r="I1329" s="42">
        <f t="shared" si="133"/>
        <v>10</v>
      </c>
      <c r="J1329" s="42">
        <f t="shared" si="133"/>
        <v>9</v>
      </c>
      <c r="K1329" s="42">
        <f t="shared" si="133"/>
        <v>9</v>
      </c>
      <c r="L1329" s="42">
        <f t="shared" si="133"/>
        <v>10</v>
      </c>
      <c r="M1329" s="43">
        <f t="shared" si="133"/>
        <v>10</v>
      </c>
      <c r="N1329" s="44">
        <f>MIN(D1329:M1329)</f>
        <v>9</v>
      </c>
      <c r="O1329" s="45">
        <f>C1329-N1329</f>
        <v>2</v>
      </c>
      <c r="P1329" s="46">
        <f>O1329/C1329</f>
        <v>0.18181818181818182</v>
      </c>
    </row>
    <row r="1330" spans="1:16" ht="9.75" customHeight="1">
      <c r="A1330" s="5"/>
      <c r="B1330" s="40" t="s">
        <v>109</v>
      </c>
      <c r="C1330" s="40">
        <v>7</v>
      </c>
      <c r="D1330" s="41">
        <v>6</v>
      </c>
      <c r="E1330" s="42">
        <v>4</v>
      </c>
      <c r="F1330" s="42">
        <v>4</v>
      </c>
      <c r="G1330" s="42">
        <v>4</v>
      </c>
      <c r="H1330" s="42">
        <v>3</v>
      </c>
      <c r="I1330" s="42">
        <v>5</v>
      </c>
      <c r="J1330" s="42">
        <v>5</v>
      </c>
      <c r="K1330" s="42">
        <v>5</v>
      </c>
      <c r="L1330" s="42">
        <v>4</v>
      </c>
      <c r="M1330" s="43">
        <v>6</v>
      </c>
      <c r="N1330" s="44">
        <f>MIN(D1330:M1330)</f>
        <v>3</v>
      </c>
      <c r="O1330" s="45">
        <f>C1330-N1330</f>
        <v>4</v>
      </c>
      <c r="P1330" s="46">
        <f>O1330/C1330</f>
        <v>0.5714285714285714</v>
      </c>
    </row>
    <row r="1331" spans="1:16" ht="9.75" customHeight="1">
      <c r="A1331" s="5"/>
      <c r="B1331" s="40" t="s">
        <v>285</v>
      </c>
      <c r="C1331" s="40">
        <v>17</v>
      </c>
      <c r="D1331" s="41">
        <v>5</v>
      </c>
      <c r="E1331" s="42">
        <v>6</v>
      </c>
      <c r="F1331" s="42">
        <v>7</v>
      </c>
      <c r="G1331" s="42">
        <v>8</v>
      </c>
      <c r="H1331" s="42">
        <v>8</v>
      </c>
      <c r="I1331" s="42">
        <v>7</v>
      </c>
      <c r="J1331" s="42">
        <v>6</v>
      </c>
      <c r="K1331" s="42">
        <v>5</v>
      </c>
      <c r="L1331" s="42">
        <v>6</v>
      </c>
      <c r="M1331" s="43">
        <v>5</v>
      </c>
      <c r="N1331" s="44">
        <f>MIN(D1331:M1331)</f>
        <v>5</v>
      </c>
      <c r="O1331" s="45">
        <f>C1331-N1331</f>
        <v>12</v>
      </c>
      <c r="P1331" s="46">
        <f>O1331/C1331</f>
        <v>0.7058823529411765</v>
      </c>
    </row>
    <row r="1332" spans="1:16" ht="9.75" customHeight="1">
      <c r="A1332" s="5"/>
      <c r="B1332" s="40" t="s">
        <v>286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4" ref="C1334:M1334">SUM(C1319:C1323,C1329:C1333)</f>
        <v>129</v>
      </c>
      <c r="D1334" s="49">
        <f t="shared" si="134"/>
        <v>97</v>
      </c>
      <c r="E1334" s="50">
        <f t="shared" si="134"/>
        <v>70</v>
      </c>
      <c r="F1334" s="50">
        <f t="shared" si="134"/>
        <v>51</v>
      </c>
      <c r="G1334" s="50">
        <f t="shared" si="134"/>
        <v>41</v>
      </c>
      <c r="H1334" s="50">
        <f t="shared" si="134"/>
        <v>38</v>
      </c>
      <c r="I1334" s="50">
        <f t="shared" si="134"/>
        <v>39</v>
      </c>
      <c r="J1334" s="50">
        <f t="shared" si="134"/>
        <v>37</v>
      </c>
      <c r="K1334" s="50">
        <f t="shared" si="134"/>
        <v>43</v>
      </c>
      <c r="L1334" s="50">
        <f t="shared" si="134"/>
        <v>48</v>
      </c>
      <c r="M1334" s="51">
        <f t="shared" si="134"/>
        <v>47</v>
      </c>
      <c r="N1334" s="52">
        <f>MIN(D1334:M1334)</f>
        <v>37</v>
      </c>
      <c r="O1334" s="53">
        <f>C1334-N1334</f>
        <v>92</v>
      </c>
      <c r="P1334" s="54">
        <f>O1334/C1334</f>
        <v>0.7131782945736435</v>
      </c>
    </row>
    <row r="1335" spans="1:16" ht="9.75" customHeight="1">
      <c r="A1335" s="39" t="s">
        <v>121</v>
      </c>
      <c r="B1335" s="55" t="s">
        <v>0</v>
      </c>
      <c r="C1335" s="55">
        <v>92</v>
      </c>
      <c r="D1335" s="56">
        <v>74</v>
      </c>
      <c r="E1335" s="57">
        <v>43</v>
      </c>
      <c r="F1335" s="57">
        <v>19</v>
      </c>
      <c r="G1335" s="57">
        <v>6</v>
      </c>
      <c r="H1335" s="57">
        <v>4</v>
      </c>
      <c r="I1335" s="57">
        <v>4</v>
      </c>
      <c r="J1335" s="57">
        <v>4</v>
      </c>
      <c r="K1335" s="57">
        <v>7</v>
      </c>
      <c r="L1335" s="57">
        <v>15</v>
      </c>
      <c r="M1335" s="58">
        <v>19</v>
      </c>
      <c r="N1335" s="59">
        <f>MIN(D1335:M1335)</f>
        <v>4</v>
      </c>
      <c r="O1335" s="60">
        <f>C1335-N1335</f>
        <v>88</v>
      </c>
      <c r="P1335" s="61">
        <f>O1335/C1335</f>
        <v>0.9565217391304348</v>
      </c>
    </row>
    <row r="1336" spans="1:16" ht="9.75" customHeight="1">
      <c r="A1336" s="5"/>
      <c r="B1336" s="40" t="s">
        <v>1</v>
      </c>
      <c r="C1336" s="40">
        <v>67</v>
      </c>
      <c r="D1336" s="41">
        <v>34</v>
      </c>
      <c r="E1336" s="42">
        <v>1</v>
      </c>
      <c r="F1336" s="42">
        <v>0</v>
      </c>
      <c r="G1336" s="42">
        <v>0</v>
      </c>
      <c r="H1336" s="42">
        <v>0</v>
      </c>
      <c r="I1336" s="42">
        <v>0</v>
      </c>
      <c r="J1336" s="42">
        <v>0</v>
      </c>
      <c r="K1336" s="42">
        <v>2</v>
      </c>
      <c r="L1336" s="42">
        <v>8</v>
      </c>
      <c r="M1336" s="43">
        <v>19</v>
      </c>
      <c r="N1336" s="44">
        <f>MIN(D1336:M1336)</f>
        <v>0</v>
      </c>
      <c r="O1336" s="45">
        <f>C1336-N1336</f>
        <v>67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490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289</v>
      </c>
      <c r="C1340" s="40"/>
      <c r="D1340" s="41"/>
      <c r="E1340" s="42"/>
      <c r="F1340" s="42"/>
      <c r="G1340" s="42"/>
      <c r="H1340" s="42"/>
      <c r="I1340" s="42"/>
      <c r="J1340" s="42"/>
      <c r="K1340" s="42"/>
      <c r="L1340" s="42"/>
      <c r="M1340" s="43"/>
      <c r="N1340" s="44"/>
      <c r="O1340" s="45"/>
      <c r="P1340" s="46"/>
    </row>
    <row r="1341" spans="1:16" ht="9.75" customHeight="1">
      <c r="A1341" s="5"/>
      <c r="B1341" s="40" t="s">
        <v>289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289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289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289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290</v>
      </c>
      <c r="C1345" s="40"/>
      <c r="D1345" s="41"/>
      <c r="E1345" s="42"/>
      <c r="F1345" s="42"/>
      <c r="G1345" s="42"/>
      <c r="H1345" s="42"/>
      <c r="I1345" s="42"/>
      <c r="J1345" s="42"/>
      <c r="K1345" s="42"/>
      <c r="L1345" s="42"/>
      <c r="M1345" s="43"/>
      <c r="N1345" s="44"/>
      <c r="O1345" s="45"/>
      <c r="P1345" s="46"/>
    </row>
    <row r="1346" spans="1:16" ht="9.75" customHeight="1">
      <c r="A1346" s="5"/>
      <c r="B1346" s="40" t="s">
        <v>109</v>
      </c>
      <c r="C1346" s="40"/>
      <c r="D1346" s="41"/>
      <c r="E1346" s="42"/>
      <c r="F1346" s="42"/>
      <c r="G1346" s="42"/>
      <c r="H1346" s="42"/>
      <c r="I1346" s="42"/>
      <c r="J1346" s="42"/>
      <c r="K1346" s="42"/>
      <c r="L1346" s="42"/>
      <c r="M1346" s="43"/>
      <c r="N1346" s="44"/>
      <c r="O1346" s="45"/>
      <c r="P1346" s="46"/>
    </row>
    <row r="1347" spans="1:16" ht="9.75" customHeight="1">
      <c r="A1347" s="5"/>
      <c r="B1347" s="40" t="s">
        <v>285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286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5" ref="C1350:M1350">SUM(C1335:C1339,C1345:C1349)</f>
        <v>159</v>
      </c>
      <c r="D1350" s="49">
        <f t="shared" si="135"/>
        <v>108</v>
      </c>
      <c r="E1350" s="50">
        <f t="shared" si="135"/>
        <v>44</v>
      </c>
      <c r="F1350" s="50">
        <f t="shared" si="135"/>
        <v>19</v>
      </c>
      <c r="G1350" s="50">
        <f t="shared" si="135"/>
        <v>6</v>
      </c>
      <c r="H1350" s="50">
        <f t="shared" si="135"/>
        <v>4</v>
      </c>
      <c r="I1350" s="50">
        <f t="shared" si="135"/>
        <v>4</v>
      </c>
      <c r="J1350" s="50">
        <f t="shared" si="135"/>
        <v>4</v>
      </c>
      <c r="K1350" s="50">
        <f t="shared" si="135"/>
        <v>9</v>
      </c>
      <c r="L1350" s="50">
        <f t="shared" si="135"/>
        <v>23</v>
      </c>
      <c r="M1350" s="51">
        <f t="shared" si="135"/>
        <v>38</v>
      </c>
      <c r="N1350" s="52">
        <f>MIN(D1350:M1350)</f>
        <v>4</v>
      </c>
      <c r="O1350" s="53">
        <f>C1350-N1350</f>
        <v>155</v>
      </c>
      <c r="P1350" s="54">
        <f>O1350/C1350</f>
        <v>0.9748427672955975</v>
      </c>
    </row>
    <row r="1351" spans="1:16" ht="9.75" customHeight="1">
      <c r="A1351" s="39" t="s">
        <v>122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>
        <v>130</v>
      </c>
      <c r="D1352" s="41">
        <v>66</v>
      </c>
      <c r="E1352" s="42">
        <v>2</v>
      </c>
      <c r="F1352" s="42">
        <v>0</v>
      </c>
      <c r="G1352" s="42">
        <v>0</v>
      </c>
      <c r="H1352" s="42">
        <v>1</v>
      </c>
      <c r="I1352" s="42">
        <v>0</v>
      </c>
      <c r="J1352" s="42">
        <v>0</v>
      </c>
      <c r="K1352" s="42">
        <v>4</v>
      </c>
      <c r="L1352" s="42">
        <v>19</v>
      </c>
      <c r="M1352" s="43">
        <v>44</v>
      </c>
      <c r="N1352" s="44">
        <f>MIN(D1352:M1352)</f>
        <v>0</v>
      </c>
      <c r="O1352" s="45">
        <f>C1352-N1352</f>
        <v>130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>
        <v>28</v>
      </c>
      <c r="D1353" s="41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  <c r="J1353" s="42">
        <v>0</v>
      </c>
      <c r="K1353" s="42">
        <v>0</v>
      </c>
      <c r="L1353" s="42">
        <v>0</v>
      </c>
      <c r="M1353" s="43">
        <v>1</v>
      </c>
      <c r="N1353" s="44">
        <f>MIN(D1353:M1353)</f>
        <v>0</v>
      </c>
      <c r="O1353" s="45">
        <f>C1353-N1353</f>
        <v>28</v>
      </c>
      <c r="P1353" s="46">
        <f>O1353/C1353</f>
        <v>1</v>
      </c>
    </row>
    <row r="1354" spans="1:16" ht="9.75" customHeight="1">
      <c r="A1354" s="5"/>
      <c r="B1354" s="40" t="s">
        <v>490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289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289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289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289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289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290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285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286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6" ref="C1366:M1366">SUM(C1351:C1355,C1361:C1365)</f>
        <v>158</v>
      </c>
      <c r="D1366" s="49">
        <f t="shared" si="136"/>
        <v>66</v>
      </c>
      <c r="E1366" s="50">
        <f t="shared" si="136"/>
        <v>2</v>
      </c>
      <c r="F1366" s="50">
        <f t="shared" si="136"/>
        <v>0</v>
      </c>
      <c r="G1366" s="50">
        <f t="shared" si="136"/>
        <v>0</v>
      </c>
      <c r="H1366" s="50">
        <f t="shared" si="136"/>
        <v>1</v>
      </c>
      <c r="I1366" s="50">
        <f t="shared" si="136"/>
        <v>0</v>
      </c>
      <c r="J1366" s="50">
        <f t="shared" si="136"/>
        <v>0</v>
      </c>
      <c r="K1366" s="50">
        <f t="shared" si="136"/>
        <v>4</v>
      </c>
      <c r="L1366" s="50">
        <f t="shared" si="136"/>
        <v>19</v>
      </c>
      <c r="M1366" s="51">
        <f t="shared" si="136"/>
        <v>45</v>
      </c>
      <c r="N1366" s="52">
        <f>MIN(D1366:M1366)</f>
        <v>0</v>
      </c>
      <c r="O1366" s="53">
        <f>C1366-N1366</f>
        <v>158</v>
      </c>
      <c r="P1366" s="54">
        <f>O1366/C1366</f>
        <v>1</v>
      </c>
    </row>
    <row r="1367" spans="1:16" ht="9.75" customHeight="1">
      <c r="A1367" s="39" t="s">
        <v>123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/>
      <c r="D1368" s="41"/>
      <c r="E1368" s="42"/>
      <c r="F1368" s="42"/>
      <c r="G1368" s="42"/>
      <c r="H1368" s="42"/>
      <c r="I1368" s="42"/>
      <c r="J1368" s="42"/>
      <c r="K1368" s="42"/>
      <c r="L1368" s="42"/>
      <c r="M1368" s="43"/>
      <c r="N1368" s="44"/>
      <c r="O1368" s="45"/>
      <c r="P1368" s="46"/>
    </row>
    <row r="1369" spans="1:16" ht="9.75" customHeight="1">
      <c r="A1369" s="5"/>
      <c r="B1369" s="40" t="s">
        <v>2</v>
      </c>
      <c r="C1369" s="40">
        <v>156</v>
      </c>
      <c r="D1369" s="41">
        <v>4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  <c r="J1369" s="42">
        <v>0</v>
      </c>
      <c r="K1369" s="42">
        <v>1</v>
      </c>
      <c r="L1369" s="42">
        <v>5</v>
      </c>
      <c r="M1369" s="43">
        <v>11</v>
      </c>
      <c r="N1369" s="44">
        <f>MIN(D1369:M1369)</f>
        <v>0</v>
      </c>
      <c r="O1369" s="45">
        <f>C1369-N1369</f>
        <v>156</v>
      </c>
      <c r="P1369" s="46">
        <f>O1369/C1369</f>
        <v>1</v>
      </c>
    </row>
    <row r="1370" spans="1:16" ht="9.75" customHeight="1">
      <c r="A1370" s="5"/>
      <c r="B1370" s="40" t="s">
        <v>490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289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289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289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289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289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290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285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286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7" ref="C1382:M1382">SUM(C1367:C1371,C1377:C1381)</f>
        <v>156</v>
      </c>
      <c r="D1382" s="49">
        <f t="shared" si="137"/>
        <v>4</v>
      </c>
      <c r="E1382" s="50">
        <f t="shared" si="137"/>
        <v>0</v>
      </c>
      <c r="F1382" s="50">
        <f t="shared" si="137"/>
        <v>0</v>
      </c>
      <c r="G1382" s="50">
        <f t="shared" si="137"/>
        <v>0</v>
      </c>
      <c r="H1382" s="50">
        <f t="shared" si="137"/>
        <v>0</v>
      </c>
      <c r="I1382" s="50">
        <f t="shared" si="137"/>
        <v>0</v>
      </c>
      <c r="J1382" s="50">
        <f t="shared" si="137"/>
        <v>0</v>
      </c>
      <c r="K1382" s="50">
        <f t="shared" si="137"/>
        <v>1</v>
      </c>
      <c r="L1382" s="50">
        <f t="shared" si="137"/>
        <v>5</v>
      </c>
      <c r="M1382" s="51">
        <f t="shared" si="137"/>
        <v>11</v>
      </c>
      <c r="N1382" s="52">
        <f>MIN(D1382:M1382)</f>
        <v>0</v>
      </c>
      <c r="O1382" s="53">
        <f>C1382-N1382</f>
        <v>156</v>
      </c>
      <c r="P1382" s="54">
        <f>O1382/C1382</f>
        <v>1</v>
      </c>
    </row>
    <row r="1383" spans="1:16" ht="9.75" customHeight="1">
      <c r="A1383" s="39" t="s">
        <v>124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123</v>
      </c>
      <c r="D1385" s="41">
        <v>9</v>
      </c>
      <c r="E1385" s="42">
        <v>3</v>
      </c>
      <c r="F1385" s="42">
        <v>1</v>
      </c>
      <c r="G1385" s="42">
        <v>0</v>
      </c>
      <c r="H1385" s="42">
        <v>0</v>
      </c>
      <c r="I1385" s="42">
        <v>2</v>
      </c>
      <c r="J1385" s="42">
        <v>1</v>
      </c>
      <c r="K1385" s="42">
        <v>4</v>
      </c>
      <c r="L1385" s="42">
        <v>8</v>
      </c>
      <c r="M1385" s="43">
        <v>26</v>
      </c>
      <c r="N1385" s="44">
        <f>MIN(D1385:M1385)</f>
        <v>0</v>
      </c>
      <c r="O1385" s="45">
        <f>C1385-N1385</f>
        <v>123</v>
      </c>
      <c r="P1385" s="46">
        <f>O1385/C1385</f>
        <v>1</v>
      </c>
    </row>
    <row r="1386" spans="1:16" ht="9.75" customHeight="1">
      <c r="A1386" s="5"/>
      <c r="B1386" s="40" t="s">
        <v>490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289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289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289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289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289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290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285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286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8" ref="C1398:M1398">SUM(C1383:C1387,C1393:C1397)</f>
        <v>123</v>
      </c>
      <c r="D1398" s="49">
        <f t="shared" si="138"/>
        <v>9</v>
      </c>
      <c r="E1398" s="50">
        <f t="shared" si="138"/>
        <v>3</v>
      </c>
      <c r="F1398" s="50">
        <f t="shared" si="138"/>
        <v>1</v>
      </c>
      <c r="G1398" s="50">
        <f t="shared" si="138"/>
        <v>0</v>
      </c>
      <c r="H1398" s="50">
        <f t="shared" si="138"/>
        <v>0</v>
      </c>
      <c r="I1398" s="50">
        <f t="shared" si="138"/>
        <v>2</v>
      </c>
      <c r="J1398" s="50">
        <f t="shared" si="138"/>
        <v>1</v>
      </c>
      <c r="K1398" s="50">
        <f t="shared" si="138"/>
        <v>4</v>
      </c>
      <c r="L1398" s="50">
        <f t="shared" si="138"/>
        <v>8</v>
      </c>
      <c r="M1398" s="51">
        <f t="shared" si="138"/>
        <v>26</v>
      </c>
      <c r="N1398" s="52">
        <f>MIN(D1398:M1398)</f>
        <v>0</v>
      </c>
      <c r="O1398" s="53">
        <f>C1398-N1398</f>
        <v>123</v>
      </c>
      <c r="P1398" s="54">
        <f>O1398/C1398</f>
        <v>1</v>
      </c>
    </row>
    <row r="1399" spans="1:16" ht="9.75" customHeight="1">
      <c r="A1399" s="39" t="s">
        <v>79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/>
      <c r="D1401" s="41"/>
      <c r="E1401" s="42"/>
      <c r="F1401" s="42"/>
      <c r="G1401" s="42"/>
      <c r="H1401" s="42"/>
      <c r="I1401" s="42"/>
      <c r="J1401" s="42"/>
      <c r="K1401" s="42"/>
      <c r="L1401" s="42"/>
      <c r="M1401" s="43"/>
      <c r="N1401" s="44"/>
      <c r="O1401" s="45"/>
      <c r="P1401" s="46"/>
    </row>
    <row r="1402" spans="1:16" ht="9.75" customHeight="1">
      <c r="A1402" s="5"/>
      <c r="B1402" s="40" t="s">
        <v>490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289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289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289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289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289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290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>
        <v>5</v>
      </c>
      <c r="D1410" s="41">
        <v>2</v>
      </c>
      <c r="E1410" s="42">
        <v>2</v>
      </c>
      <c r="F1410" s="42">
        <v>1</v>
      </c>
      <c r="G1410" s="42">
        <v>1</v>
      </c>
      <c r="H1410" s="42">
        <v>1</v>
      </c>
      <c r="I1410" s="42">
        <v>1</v>
      </c>
      <c r="J1410" s="42">
        <v>1</v>
      </c>
      <c r="K1410" s="42">
        <v>2</v>
      </c>
      <c r="L1410" s="42">
        <v>2</v>
      </c>
      <c r="M1410" s="43">
        <v>3</v>
      </c>
      <c r="N1410" s="44">
        <f>MIN(D1410:M1410)</f>
        <v>1</v>
      </c>
      <c r="O1410" s="45">
        <f>C1410-N1410</f>
        <v>4</v>
      </c>
      <c r="P1410" s="46">
        <f>O1410/C1410</f>
        <v>0.8</v>
      </c>
    </row>
    <row r="1411" spans="1:16" ht="9.75" customHeight="1">
      <c r="A1411" s="5"/>
      <c r="B1411" s="40" t="s">
        <v>285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286</v>
      </c>
      <c r="C1412" s="40">
        <v>4</v>
      </c>
      <c r="D1412" s="41">
        <v>1</v>
      </c>
      <c r="E1412" s="42">
        <v>1</v>
      </c>
      <c r="F1412" s="42">
        <v>1</v>
      </c>
      <c r="G1412" s="42">
        <v>1</v>
      </c>
      <c r="H1412" s="42">
        <v>1</v>
      </c>
      <c r="I1412" s="42">
        <v>1</v>
      </c>
      <c r="J1412" s="42">
        <v>1</v>
      </c>
      <c r="K1412" s="42">
        <v>1</v>
      </c>
      <c r="L1412" s="42">
        <v>1</v>
      </c>
      <c r="M1412" s="43">
        <v>1</v>
      </c>
      <c r="N1412" s="44">
        <f>MIN(D1412:M1412)</f>
        <v>1</v>
      </c>
      <c r="O1412" s="45">
        <f>C1412-N1412</f>
        <v>3</v>
      </c>
      <c r="P1412" s="46">
        <f>O1412/C1412</f>
        <v>0.75</v>
      </c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9" ref="C1414:M1414">SUM(C1399:C1403,C1409:C1413)</f>
        <v>9</v>
      </c>
      <c r="D1414" s="49">
        <f t="shared" si="139"/>
        <v>3</v>
      </c>
      <c r="E1414" s="50">
        <f t="shared" si="139"/>
        <v>3</v>
      </c>
      <c r="F1414" s="50">
        <f t="shared" si="139"/>
        <v>2</v>
      </c>
      <c r="G1414" s="50">
        <f t="shared" si="139"/>
        <v>2</v>
      </c>
      <c r="H1414" s="50">
        <f t="shared" si="139"/>
        <v>2</v>
      </c>
      <c r="I1414" s="50">
        <f t="shared" si="139"/>
        <v>2</v>
      </c>
      <c r="J1414" s="50">
        <f t="shared" si="139"/>
        <v>2</v>
      </c>
      <c r="K1414" s="50">
        <f t="shared" si="139"/>
        <v>3</v>
      </c>
      <c r="L1414" s="50">
        <f t="shared" si="139"/>
        <v>3</v>
      </c>
      <c r="M1414" s="51">
        <f t="shared" si="139"/>
        <v>4</v>
      </c>
      <c r="N1414" s="52">
        <f aca="true" t="shared" si="140" ref="N1414:N1419">MIN(D1414:M1414)</f>
        <v>2</v>
      </c>
      <c r="O1414" s="53">
        <f aca="true" t="shared" si="141" ref="O1414:O1419">C1414-N1414</f>
        <v>7</v>
      </c>
      <c r="P1414" s="54">
        <f aca="true" t="shared" si="142" ref="P1414:P1419">O1414/C1414</f>
        <v>0.7777777777777778</v>
      </c>
    </row>
    <row r="1415" spans="1:16" ht="9.75" customHeight="1">
      <c r="A1415" s="39" t="s">
        <v>80</v>
      </c>
      <c r="B1415" s="55" t="s">
        <v>0</v>
      </c>
      <c r="C1415" s="55">
        <v>85</v>
      </c>
      <c r="D1415" s="56">
        <v>64</v>
      </c>
      <c r="E1415" s="57">
        <v>48</v>
      </c>
      <c r="F1415" s="57">
        <v>39</v>
      </c>
      <c r="G1415" s="57">
        <v>37</v>
      </c>
      <c r="H1415" s="57">
        <v>34</v>
      </c>
      <c r="I1415" s="57">
        <v>29</v>
      </c>
      <c r="J1415" s="57">
        <v>26</v>
      </c>
      <c r="K1415" s="57">
        <v>29</v>
      </c>
      <c r="L1415" s="57">
        <v>28</v>
      </c>
      <c r="M1415" s="58">
        <v>35</v>
      </c>
      <c r="N1415" s="59">
        <f t="shared" si="140"/>
        <v>26</v>
      </c>
      <c r="O1415" s="60">
        <f t="shared" si="141"/>
        <v>59</v>
      </c>
      <c r="P1415" s="61">
        <f t="shared" si="142"/>
        <v>0.6941176470588235</v>
      </c>
    </row>
    <row r="1416" spans="1:16" ht="9.75" customHeight="1">
      <c r="A1416" s="5"/>
      <c r="B1416" s="40" t="s">
        <v>1</v>
      </c>
      <c r="C1416" s="40">
        <v>183</v>
      </c>
      <c r="D1416" s="41">
        <v>59</v>
      </c>
      <c r="E1416" s="42">
        <v>27</v>
      </c>
      <c r="F1416" s="42">
        <v>11</v>
      </c>
      <c r="G1416" s="42">
        <v>0</v>
      </c>
      <c r="H1416" s="42">
        <v>0</v>
      </c>
      <c r="I1416" s="42">
        <v>5</v>
      </c>
      <c r="J1416" s="42">
        <v>5</v>
      </c>
      <c r="K1416" s="42">
        <v>18</v>
      </c>
      <c r="L1416" s="42">
        <v>27</v>
      </c>
      <c r="M1416" s="43">
        <v>48</v>
      </c>
      <c r="N1416" s="44">
        <f t="shared" si="140"/>
        <v>0</v>
      </c>
      <c r="O1416" s="45">
        <f t="shared" si="141"/>
        <v>183</v>
      </c>
      <c r="P1416" s="46">
        <f t="shared" si="142"/>
        <v>1</v>
      </c>
    </row>
    <row r="1417" spans="1:16" ht="9.75" customHeight="1">
      <c r="A1417" s="5"/>
      <c r="B1417" s="40" t="s">
        <v>2</v>
      </c>
      <c r="C1417" s="40">
        <v>73</v>
      </c>
      <c r="D1417" s="41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1</v>
      </c>
      <c r="L1417" s="42">
        <v>0</v>
      </c>
      <c r="M1417" s="43">
        <v>0</v>
      </c>
      <c r="N1417" s="44">
        <f t="shared" si="140"/>
        <v>0</v>
      </c>
      <c r="O1417" s="45">
        <f t="shared" si="141"/>
        <v>73</v>
      </c>
      <c r="P1417" s="46">
        <f t="shared" si="142"/>
        <v>1</v>
      </c>
    </row>
    <row r="1418" spans="1:16" ht="9.75" customHeight="1">
      <c r="A1418" s="5"/>
      <c r="B1418" s="40" t="s">
        <v>490</v>
      </c>
      <c r="C1418" s="40">
        <v>4</v>
      </c>
      <c r="D1418" s="41">
        <v>2</v>
      </c>
      <c r="E1418" s="42">
        <v>1</v>
      </c>
      <c r="F1418" s="42">
        <v>1</v>
      </c>
      <c r="G1418" s="42">
        <v>1</v>
      </c>
      <c r="H1418" s="42">
        <v>2</v>
      </c>
      <c r="I1418" s="42">
        <v>1</v>
      </c>
      <c r="J1418" s="42">
        <v>1</v>
      </c>
      <c r="K1418" s="42">
        <v>1</v>
      </c>
      <c r="L1418" s="42">
        <v>1</v>
      </c>
      <c r="M1418" s="43">
        <v>0</v>
      </c>
      <c r="N1418" s="44">
        <f t="shared" si="140"/>
        <v>0</v>
      </c>
      <c r="O1418" s="45">
        <f t="shared" si="141"/>
        <v>4</v>
      </c>
      <c r="P1418" s="46">
        <f t="shared" si="142"/>
        <v>1</v>
      </c>
    </row>
    <row r="1419" spans="1:16" ht="9.75" customHeight="1">
      <c r="A1419" s="5"/>
      <c r="B1419" s="40" t="s">
        <v>3</v>
      </c>
      <c r="C1419" s="40">
        <v>4</v>
      </c>
      <c r="D1419" s="41">
        <v>1</v>
      </c>
      <c r="E1419" s="42">
        <v>1</v>
      </c>
      <c r="F1419" s="42">
        <v>0</v>
      </c>
      <c r="G1419" s="42">
        <v>1</v>
      </c>
      <c r="H1419" s="42">
        <v>1</v>
      </c>
      <c r="I1419" s="42">
        <v>1</v>
      </c>
      <c r="J1419" s="42">
        <v>1</v>
      </c>
      <c r="K1419" s="42">
        <v>1</v>
      </c>
      <c r="L1419" s="42">
        <v>1</v>
      </c>
      <c r="M1419" s="43">
        <v>1</v>
      </c>
      <c r="N1419" s="44">
        <f t="shared" si="140"/>
        <v>0</v>
      </c>
      <c r="O1419" s="45">
        <f t="shared" si="141"/>
        <v>4</v>
      </c>
      <c r="P1419" s="46">
        <f t="shared" si="142"/>
        <v>1</v>
      </c>
    </row>
    <row r="1420" spans="1:16" ht="9.75" customHeight="1">
      <c r="A1420" s="5"/>
      <c r="B1420" s="40" t="s">
        <v>289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289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289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289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289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290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285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286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>
        <v>6</v>
      </c>
      <c r="D1429" s="41">
        <v>5</v>
      </c>
      <c r="E1429" s="42">
        <v>4</v>
      </c>
      <c r="F1429" s="42">
        <v>5</v>
      </c>
      <c r="G1429" s="42">
        <v>4</v>
      </c>
      <c r="H1429" s="42">
        <v>3</v>
      </c>
      <c r="I1429" s="42">
        <v>4</v>
      </c>
      <c r="J1429" s="42">
        <v>4</v>
      </c>
      <c r="K1429" s="42">
        <v>3</v>
      </c>
      <c r="L1429" s="42">
        <v>2</v>
      </c>
      <c r="M1429" s="43">
        <v>3</v>
      </c>
      <c r="N1429" s="44">
        <f>MIN(D1429:M1429)</f>
        <v>2</v>
      </c>
      <c r="O1429" s="45">
        <f>C1429-N1429</f>
        <v>4</v>
      </c>
      <c r="P1429" s="46">
        <f>O1429/C1429</f>
        <v>0.6666666666666666</v>
      </c>
    </row>
    <row r="1430" spans="1:16" ht="9.75" customHeight="1">
      <c r="A1430" s="47"/>
      <c r="B1430" s="48" t="s">
        <v>5</v>
      </c>
      <c r="C1430" s="48">
        <f aca="true" t="shared" si="143" ref="C1430:M1430">SUM(C1415:C1419,C1425:C1429)</f>
        <v>355</v>
      </c>
      <c r="D1430" s="49">
        <f t="shared" si="143"/>
        <v>131</v>
      </c>
      <c r="E1430" s="50">
        <f t="shared" si="143"/>
        <v>81</v>
      </c>
      <c r="F1430" s="50">
        <f t="shared" si="143"/>
        <v>56</v>
      </c>
      <c r="G1430" s="50">
        <f t="shared" si="143"/>
        <v>43</v>
      </c>
      <c r="H1430" s="50">
        <f t="shared" si="143"/>
        <v>40</v>
      </c>
      <c r="I1430" s="50">
        <f t="shared" si="143"/>
        <v>40</v>
      </c>
      <c r="J1430" s="50">
        <f t="shared" si="143"/>
        <v>37</v>
      </c>
      <c r="K1430" s="50">
        <f t="shared" si="143"/>
        <v>53</v>
      </c>
      <c r="L1430" s="50">
        <f t="shared" si="143"/>
        <v>59</v>
      </c>
      <c r="M1430" s="51">
        <f t="shared" si="143"/>
        <v>87</v>
      </c>
      <c r="N1430" s="52">
        <f>MIN(D1430:M1430)</f>
        <v>37</v>
      </c>
      <c r="O1430" s="53">
        <f>C1430-N1430</f>
        <v>318</v>
      </c>
      <c r="P1430" s="54">
        <f>O1430/C1430</f>
        <v>0.895774647887324</v>
      </c>
    </row>
    <row r="1431" spans="1:16" ht="9.75" customHeight="1">
      <c r="A1431" s="39" t="s">
        <v>81</v>
      </c>
      <c r="B1431" s="55" t="s">
        <v>0</v>
      </c>
      <c r="C1431" s="55">
        <v>30</v>
      </c>
      <c r="D1431" s="56">
        <v>10</v>
      </c>
      <c r="E1431" s="57">
        <v>0</v>
      </c>
      <c r="F1431" s="57">
        <v>0</v>
      </c>
      <c r="G1431" s="57">
        <v>0</v>
      </c>
      <c r="H1431" s="57">
        <v>1</v>
      </c>
      <c r="I1431" s="57">
        <v>1</v>
      </c>
      <c r="J1431" s="57">
        <v>1</v>
      </c>
      <c r="K1431" s="57">
        <v>1</v>
      </c>
      <c r="L1431" s="57">
        <v>3</v>
      </c>
      <c r="M1431" s="58">
        <v>4</v>
      </c>
      <c r="N1431" s="59">
        <f>MIN(D1431:M1431)</f>
        <v>0</v>
      </c>
      <c r="O1431" s="60">
        <f>C1431-N1431</f>
        <v>30</v>
      </c>
      <c r="P1431" s="61">
        <f>O1431/C1431</f>
        <v>1</v>
      </c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490</v>
      </c>
      <c r="C1434" s="40">
        <v>4</v>
      </c>
      <c r="D1434" s="41">
        <v>4</v>
      </c>
      <c r="E1434" s="42">
        <v>2</v>
      </c>
      <c r="F1434" s="42">
        <v>1</v>
      </c>
      <c r="G1434" s="42">
        <v>1</v>
      </c>
      <c r="H1434" s="42">
        <v>1</v>
      </c>
      <c r="I1434" s="42">
        <v>1</v>
      </c>
      <c r="J1434" s="42">
        <v>1</v>
      </c>
      <c r="K1434" s="42">
        <v>2</v>
      </c>
      <c r="L1434" s="42">
        <v>1</v>
      </c>
      <c r="M1434" s="43">
        <v>1</v>
      </c>
      <c r="N1434" s="44">
        <f>MIN(D1434:M1434)</f>
        <v>1</v>
      </c>
      <c r="O1434" s="45">
        <f>C1434-N1434</f>
        <v>3</v>
      </c>
      <c r="P1434" s="46">
        <f>O1434/C1434</f>
        <v>0.75</v>
      </c>
    </row>
    <row r="1435" spans="1:16" ht="9.75" customHeight="1">
      <c r="A1435" s="5"/>
      <c r="B1435" s="40" t="s">
        <v>3</v>
      </c>
      <c r="C1435" s="40">
        <v>7</v>
      </c>
      <c r="D1435" s="41">
        <v>7</v>
      </c>
      <c r="E1435" s="42">
        <v>6</v>
      </c>
      <c r="F1435" s="42">
        <v>6</v>
      </c>
      <c r="G1435" s="42">
        <v>4</v>
      </c>
      <c r="H1435" s="42">
        <v>5</v>
      </c>
      <c r="I1435" s="42">
        <v>5</v>
      </c>
      <c r="J1435" s="42">
        <v>5</v>
      </c>
      <c r="K1435" s="42">
        <v>5</v>
      </c>
      <c r="L1435" s="42">
        <v>5</v>
      </c>
      <c r="M1435" s="43">
        <v>5</v>
      </c>
      <c r="N1435" s="44">
        <f>MIN(D1435:M1435)</f>
        <v>4</v>
      </c>
      <c r="O1435" s="45">
        <f>C1435-N1435</f>
        <v>3</v>
      </c>
      <c r="P1435" s="46">
        <f>O1435/C1435</f>
        <v>0.42857142857142855</v>
      </c>
    </row>
    <row r="1436" spans="1:16" ht="9.75" customHeight="1">
      <c r="A1436" s="5"/>
      <c r="B1436" s="40" t="s">
        <v>289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289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289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289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289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290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6</v>
      </c>
      <c r="D1442" s="41">
        <v>6</v>
      </c>
      <c r="E1442" s="42">
        <v>5</v>
      </c>
      <c r="F1442" s="42">
        <v>5</v>
      </c>
      <c r="G1442" s="42">
        <v>4</v>
      </c>
      <c r="H1442" s="42">
        <v>4</v>
      </c>
      <c r="I1442" s="42">
        <v>5</v>
      </c>
      <c r="J1442" s="42">
        <v>4</v>
      </c>
      <c r="K1442" s="42">
        <v>5</v>
      </c>
      <c r="L1442" s="42">
        <v>5</v>
      </c>
      <c r="M1442" s="43">
        <v>5</v>
      </c>
      <c r="N1442" s="44">
        <f>MIN(D1442:M1442)</f>
        <v>4</v>
      </c>
      <c r="O1442" s="45">
        <f>C1442-N1442</f>
        <v>2</v>
      </c>
      <c r="P1442" s="46">
        <f>O1442/C1442</f>
        <v>0.3333333333333333</v>
      </c>
    </row>
    <row r="1443" spans="1:16" ht="9.75" customHeight="1">
      <c r="A1443" s="5"/>
      <c r="B1443" s="40" t="s">
        <v>285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286</v>
      </c>
      <c r="C1444" s="40">
        <v>2</v>
      </c>
      <c r="D1444" s="41">
        <v>1</v>
      </c>
      <c r="E1444" s="42">
        <v>2</v>
      </c>
      <c r="F1444" s="42">
        <v>1</v>
      </c>
      <c r="G1444" s="42">
        <v>1</v>
      </c>
      <c r="H1444" s="42">
        <v>1</v>
      </c>
      <c r="I1444" s="42">
        <v>1</v>
      </c>
      <c r="J1444" s="42">
        <v>1</v>
      </c>
      <c r="K1444" s="42">
        <v>1</v>
      </c>
      <c r="L1444" s="42">
        <v>1</v>
      </c>
      <c r="M1444" s="43">
        <v>2</v>
      </c>
      <c r="N1444" s="44">
        <f>MIN(D1444:M1444)</f>
        <v>1</v>
      </c>
      <c r="O1444" s="45">
        <f>C1444-N1444</f>
        <v>1</v>
      </c>
      <c r="P1444" s="46">
        <f>O1444/C1444</f>
        <v>0.5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4" ref="C1446:M1446">SUM(C1431:C1435,C1441:C1445)</f>
        <v>49</v>
      </c>
      <c r="D1446" s="49">
        <f t="shared" si="144"/>
        <v>28</v>
      </c>
      <c r="E1446" s="50">
        <f t="shared" si="144"/>
        <v>15</v>
      </c>
      <c r="F1446" s="50">
        <f t="shared" si="144"/>
        <v>13</v>
      </c>
      <c r="G1446" s="50">
        <f t="shared" si="144"/>
        <v>10</v>
      </c>
      <c r="H1446" s="50">
        <f t="shared" si="144"/>
        <v>12</v>
      </c>
      <c r="I1446" s="50">
        <f t="shared" si="144"/>
        <v>13</v>
      </c>
      <c r="J1446" s="50">
        <f t="shared" si="144"/>
        <v>12</v>
      </c>
      <c r="K1446" s="50">
        <f t="shared" si="144"/>
        <v>14</v>
      </c>
      <c r="L1446" s="50">
        <f t="shared" si="144"/>
        <v>15</v>
      </c>
      <c r="M1446" s="51">
        <f t="shared" si="144"/>
        <v>17</v>
      </c>
      <c r="N1446" s="52">
        <f>MIN(D1446:M1446)</f>
        <v>10</v>
      </c>
      <c r="O1446" s="53">
        <f>C1446-N1446</f>
        <v>39</v>
      </c>
      <c r="P1446" s="54">
        <f>O1446/C1446</f>
        <v>0.7959183673469388</v>
      </c>
    </row>
    <row r="1447" spans="1:16" ht="9.75" customHeight="1">
      <c r="A1447" s="39" t="s">
        <v>82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>
        <v>35</v>
      </c>
      <c r="D1449" s="41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  <c r="M1449" s="43">
        <v>0</v>
      </c>
      <c r="N1449" s="44">
        <f>MIN(D1449:M1449)</f>
        <v>0</v>
      </c>
      <c r="O1449" s="45">
        <f>C1449-N1449</f>
        <v>35</v>
      </c>
      <c r="P1449" s="46">
        <f>O1449/C1449</f>
        <v>1</v>
      </c>
    </row>
    <row r="1450" spans="1:16" ht="9.75" customHeight="1">
      <c r="A1450" s="5"/>
      <c r="B1450" s="40" t="s">
        <v>490</v>
      </c>
      <c r="C1450" s="40">
        <v>7</v>
      </c>
      <c r="D1450" s="41">
        <v>3</v>
      </c>
      <c r="E1450" s="42">
        <v>4</v>
      </c>
      <c r="F1450" s="42">
        <v>3</v>
      </c>
      <c r="G1450" s="42">
        <v>2</v>
      </c>
      <c r="H1450" s="42">
        <v>1</v>
      </c>
      <c r="I1450" s="42">
        <v>1</v>
      </c>
      <c r="J1450" s="42">
        <v>0</v>
      </c>
      <c r="K1450" s="42">
        <v>1</v>
      </c>
      <c r="L1450" s="42">
        <v>0</v>
      </c>
      <c r="M1450" s="43">
        <v>0</v>
      </c>
      <c r="N1450" s="44">
        <f>MIN(D1450:M1450)</f>
        <v>0</v>
      </c>
      <c r="O1450" s="45">
        <f>C1450-N1450</f>
        <v>7</v>
      </c>
      <c r="P1450" s="46">
        <f>O1450/C1450</f>
        <v>1</v>
      </c>
    </row>
    <row r="1451" spans="1:16" ht="9.75" customHeight="1">
      <c r="A1451" s="5"/>
      <c r="B1451" s="40" t="s">
        <v>3</v>
      </c>
      <c r="C1451" s="40">
        <v>2</v>
      </c>
      <c r="D1451" s="41">
        <v>0</v>
      </c>
      <c r="E1451" s="42">
        <v>0</v>
      </c>
      <c r="F1451" s="42">
        <v>0</v>
      </c>
      <c r="G1451" s="42">
        <v>0</v>
      </c>
      <c r="H1451" s="42">
        <v>0</v>
      </c>
      <c r="I1451" s="42">
        <v>0</v>
      </c>
      <c r="J1451" s="42">
        <v>0</v>
      </c>
      <c r="K1451" s="42">
        <v>0</v>
      </c>
      <c r="L1451" s="42">
        <v>0</v>
      </c>
      <c r="M1451" s="43">
        <v>0</v>
      </c>
      <c r="N1451" s="44">
        <f>MIN(D1451:M1451)</f>
        <v>0</v>
      </c>
      <c r="O1451" s="45">
        <f>C1451-N1451</f>
        <v>2</v>
      </c>
      <c r="P1451" s="46">
        <f>O1451/C1451</f>
        <v>1</v>
      </c>
    </row>
    <row r="1452" spans="1:16" ht="9.75" customHeight="1">
      <c r="A1452" s="5"/>
      <c r="B1452" s="40" t="s">
        <v>289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289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289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289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289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290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6</v>
      </c>
      <c r="D1458" s="41">
        <v>6</v>
      </c>
      <c r="E1458" s="42">
        <v>6</v>
      </c>
      <c r="F1458" s="42">
        <v>5</v>
      </c>
      <c r="G1458" s="42">
        <v>5</v>
      </c>
      <c r="H1458" s="42">
        <v>5</v>
      </c>
      <c r="I1458" s="42">
        <v>5</v>
      </c>
      <c r="J1458" s="42">
        <v>5</v>
      </c>
      <c r="K1458" s="42">
        <v>5</v>
      </c>
      <c r="L1458" s="42">
        <v>6</v>
      </c>
      <c r="M1458" s="43">
        <v>5</v>
      </c>
      <c r="N1458" s="44">
        <f>MIN(D1458:M1458)</f>
        <v>5</v>
      </c>
      <c r="O1458" s="45">
        <f>C1458-N1458</f>
        <v>1</v>
      </c>
      <c r="P1458" s="46">
        <f>O1458/C1458</f>
        <v>0.16666666666666666</v>
      </c>
    </row>
    <row r="1459" spans="1:16" ht="9.75" customHeight="1">
      <c r="A1459" s="5"/>
      <c r="B1459" s="40" t="s">
        <v>285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286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5</v>
      </c>
      <c r="D1461" s="41">
        <v>3</v>
      </c>
      <c r="E1461" s="42">
        <v>3</v>
      </c>
      <c r="F1461" s="42">
        <v>3</v>
      </c>
      <c r="G1461" s="42">
        <v>3</v>
      </c>
      <c r="H1461" s="42">
        <v>2</v>
      </c>
      <c r="I1461" s="42">
        <v>2</v>
      </c>
      <c r="J1461" s="42">
        <v>1</v>
      </c>
      <c r="K1461" s="42">
        <v>2</v>
      </c>
      <c r="L1461" s="42">
        <v>1</v>
      </c>
      <c r="M1461" s="43">
        <v>1</v>
      </c>
      <c r="N1461" s="44">
        <f>MIN(D1461:M1461)</f>
        <v>1</v>
      </c>
      <c r="O1461" s="45">
        <f>C1461-N1461</f>
        <v>4</v>
      </c>
      <c r="P1461" s="46">
        <f>O1461/C1461</f>
        <v>0.8</v>
      </c>
    </row>
    <row r="1462" spans="1:16" ht="9.75" customHeight="1">
      <c r="A1462" s="47"/>
      <c r="B1462" s="48" t="s">
        <v>5</v>
      </c>
      <c r="C1462" s="48">
        <f aca="true" t="shared" si="145" ref="C1462:M1462">SUM(C1447:C1451,C1457:C1461)</f>
        <v>55</v>
      </c>
      <c r="D1462" s="49">
        <f t="shared" si="145"/>
        <v>12</v>
      </c>
      <c r="E1462" s="50">
        <f t="shared" si="145"/>
        <v>13</v>
      </c>
      <c r="F1462" s="50">
        <f t="shared" si="145"/>
        <v>11</v>
      </c>
      <c r="G1462" s="50">
        <f t="shared" si="145"/>
        <v>10</v>
      </c>
      <c r="H1462" s="50">
        <f t="shared" si="145"/>
        <v>8</v>
      </c>
      <c r="I1462" s="50">
        <f t="shared" si="145"/>
        <v>8</v>
      </c>
      <c r="J1462" s="50">
        <f t="shared" si="145"/>
        <v>6</v>
      </c>
      <c r="K1462" s="50">
        <f t="shared" si="145"/>
        <v>8</v>
      </c>
      <c r="L1462" s="50">
        <f t="shared" si="145"/>
        <v>7</v>
      </c>
      <c r="M1462" s="51">
        <f t="shared" si="145"/>
        <v>6</v>
      </c>
      <c r="N1462" s="52">
        <f>MIN(D1462:M1462)</f>
        <v>6</v>
      </c>
      <c r="O1462" s="53">
        <f>C1462-N1462</f>
        <v>49</v>
      </c>
      <c r="P1462" s="54">
        <f>O1462/C1462</f>
        <v>0.8909090909090909</v>
      </c>
    </row>
    <row r="1463" spans="1:16" ht="9.75" customHeight="1">
      <c r="A1463" s="39" t="s">
        <v>83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490</v>
      </c>
      <c r="C1466" s="40"/>
      <c r="D1466" s="41"/>
      <c r="E1466" s="42"/>
      <c r="F1466" s="42"/>
      <c r="G1466" s="42"/>
      <c r="H1466" s="42"/>
      <c r="I1466" s="42"/>
      <c r="J1466" s="42"/>
      <c r="K1466" s="42"/>
      <c r="L1466" s="42"/>
      <c r="M1466" s="43"/>
      <c r="N1466" s="44"/>
      <c r="O1466" s="45"/>
      <c r="P1466" s="46"/>
    </row>
    <row r="1467" spans="1:16" ht="9.75" customHeight="1">
      <c r="A1467" s="5"/>
      <c r="B1467" s="40" t="s">
        <v>3</v>
      </c>
      <c r="C1467" s="40">
        <v>4</v>
      </c>
      <c r="D1467" s="41">
        <v>3</v>
      </c>
      <c r="E1467" s="42">
        <v>3</v>
      </c>
      <c r="F1467" s="42">
        <v>2</v>
      </c>
      <c r="G1467" s="42">
        <v>1</v>
      </c>
      <c r="H1467" s="42">
        <v>1</v>
      </c>
      <c r="I1467" s="42">
        <v>1</v>
      </c>
      <c r="J1467" s="42">
        <v>1</v>
      </c>
      <c r="K1467" s="42">
        <v>1</v>
      </c>
      <c r="L1467" s="42">
        <v>1</v>
      </c>
      <c r="M1467" s="43">
        <v>1</v>
      </c>
      <c r="N1467" s="44">
        <f>MIN(D1467:M1467)</f>
        <v>1</v>
      </c>
      <c r="O1467" s="45">
        <f>C1467-N1467</f>
        <v>3</v>
      </c>
      <c r="P1467" s="46">
        <f>O1467/C1467</f>
        <v>0.75</v>
      </c>
    </row>
    <row r="1468" spans="1:16" ht="9.75" customHeight="1">
      <c r="A1468" s="5"/>
      <c r="B1468" s="40" t="s">
        <v>289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289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289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289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289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290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/>
      <c r="D1474" s="41"/>
      <c r="E1474" s="42"/>
      <c r="F1474" s="42"/>
      <c r="G1474" s="42"/>
      <c r="H1474" s="42"/>
      <c r="I1474" s="42"/>
      <c r="J1474" s="42"/>
      <c r="K1474" s="42"/>
      <c r="L1474" s="42"/>
      <c r="M1474" s="43"/>
      <c r="N1474" s="44"/>
      <c r="O1474" s="45"/>
      <c r="P1474" s="46"/>
    </row>
    <row r="1475" spans="1:16" ht="9.75" customHeight="1">
      <c r="A1475" s="5"/>
      <c r="B1475" s="40" t="s">
        <v>285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286</v>
      </c>
      <c r="C1476" s="40">
        <v>1</v>
      </c>
      <c r="D1476" s="41">
        <v>1</v>
      </c>
      <c r="E1476" s="42">
        <v>1</v>
      </c>
      <c r="F1476" s="42">
        <v>0</v>
      </c>
      <c r="G1476" s="42">
        <v>0</v>
      </c>
      <c r="H1476" s="42">
        <v>0</v>
      </c>
      <c r="I1476" s="42">
        <v>1</v>
      </c>
      <c r="J1476" s="42">
        <v>0</v>
      </c>
      <c r="K1476" s="42">
        <v>1</v>
      </c>
      <c r="L1476" s="42">
        <v>1</v>
      </c>
      <c r="M1476" s="43">
        <v>1</v>
      </c>
      <c r="N1476" s="44">
        <f>MIN(D1476:M1476)</f>
        <v>0</v>
      </c>
      <c r="O1476" s="45">
        <f>C1476-N1476</f>
        <v>1</v>
      </c>
      <c r="P1476" s="46">
        <f>O1476/C1476</f>
        <v>1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6" ref="C1478:M1478">SUM(C1463:C1467,C1473:C1477)</f>
        <v>5</v>
      </c>
      <c r="D1478" s="49">
        <f t="shared" si="146"/>
        <v>4</v>
      </c>
      <c r="E1478" s="50">
        <f t="shared" si="146"/>
        <v>4</v>
      </c>
      <c r="F1478" s="50">
        <f t="shared" si="146"/>
        <v>2</v>
      </c>
      <c r="G1478" s="50">
        <f t="shared" si="146"/>
        <v>1</v>
      </c>
      <c r="H1478" s="50">
        <f t="shared" si="146"/>
        <v>1</v>
      </c>
      <c r="I1478" s="50">
        <f t="shared" si="146"/>
        <v>2</v>
      </c>
      <c r="J1478" s="50">
        <f t="shared" si="146"/>
        <v>1</v>
      </c>
      <c r="K1478" s="50">
        <f t="shared" si="146"/>
        <v>2</v>
      </c>
      <c r="L1478" s="50">
        <f t="shared" si="146"/>
        <v>2</v>
      </c>
      <c r="M1478" s="51">
        <f t="shared" si="146"/>
        <v>2</v>
      </c>
      <c r="N1478" s="52">
        <f>MIN(D1478:M1478)</f>
        <v>1</v>
      </c>
      <c r="O1478" s="53">
        <f>C1478-N1478</f>
        <v>4</v>
      </c>
      <c r="P1478" s="54">
        <f>O1478/C1478</f>
        <v>0.8</v>
      </c>
    </row>
    <row r="1479" spans="1:16" ht="9.75" customHeight="1">
      <c r="A1479" s="39" t="s">
        <v>442</v>
      </c>
      <c r="B1479" s="55" t="s">
        <v>0</v>
      </c>
      <c r="C1479" s="55">
        <v>45</v>
      </c>
      <c r="D1479" s="56">
        <v>33</v>
      </c>
      <c r="E1479" s="57">
        <v>21</v>
      </c>
      <c r="F1479" s="57">
        <v>8</v>
      </c>
      <c r="G1479" s="57">
        <v>2</v>
      </c>
      <c r="H1479" s="57">
        <v>2</v>
      </c>
      <c r="I1479" s="57">
        <v>2</v>
      </c>
      <c r="J1479" s="57">
        <v>3</v>
      </c>
      <c r="K1479" s="57">
        <v>6</v>
      </c>
      <c r="L1479" s="57">
        <v>8</v>
      </c>
      <c r="M1479" s="58">
        <v>8</v>
      </c>
      <c r="N1479" s="44">
        <f>MIN(D1479:M1479)</f>
        <v>2</v>
      </c>
      <c r="O1479" s="45">
        <f>C1479-N1479</f>
        <v>43</v>
      </c>
      <c r="P1479" s="46">
        <f>O1479/C1479</f>
        <v>0.9555555555555556</v>
      </c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490</v>
      </c>
      <c r="C1482" s="40">
        <v>6</v>
      </c>
      <c r="D1482" s="41">
        <v>2</v>
      </c>
      <c r="E1482" s="42">
        <v>1</v>
      </c>
      <c r="F1482" s="42">
        <v>1</v>
      </c>
      <c r="G1482" s="42">
        <v>0</v>
      </c>
      <c r="H1482" s="42">
        <v>1</v>
      </c>
      <c r="I1482" s="42">
        <v>0</v>
      </c>
      <c r="J1482" s="42">
        <v>0</v>
      </c>
      <c r="K1482" s="42">
        <v>0</v>
      </c>
      <c r="L1482" s="42">
        <v>0</v>
      </c>
      <c r="M1482" s="43">
        <v>0</v>
      </c>
      <c r="N1482" s="44">
        <f>MIN(D1482:M1482)</f>
        <v>0</v>
      </c>
      <c r="O1482" s="45">
        <f>C1482-N1482</f>
        <v>6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2</v>
      </c>
      <c r="D1483" s="41">
        <v>2</v>
      </c>
      <c r="E1483" s="42">
        <v>2</v>
      </c>
      <c r="F1483" s="42">
        <v>2</v>
      </c>
      <c r="G1483" s="42">
        <v>2</v>
      </c>
      <c r="H1483" s="42">
        <v>2</v>
      </c>
      <c r="I1483" s="42">
        <v>2</v>
      </c>
      <c r="J1483" s="42">
        <v>1</v>
      </c>
      <c r="K1483" s="42">
        <v>1</v>
      </c>
      <c r="L1483" s="42">
        <v>1</v>
      </c>
      <c r="M1483" s="43">
        <v>2</v>
      </c>
      <c r="N1483" s="44">
        <f>MIN(D1483:M1483)</f>
        <v>1</v>
      </c>
      <c r="O1483" s="45">
        <f>C1483-N1483</f>
        <v>1</v>
      </c>
      <c r="P1483" s="46">
        <f>O1483/C1483</f>
        <v>0.5</v>
      </c>
    </row>
    <row r="1484" spans="1:16" ht="9.75" customHeight="1">
      <c r="A1484" s="5"/>
      <c r="B1484" s="40" t="s">
        <v>289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289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289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289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289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290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3</v>
      </c>
      <c r="D1490" s="41">
        <v>2</v>
      </c>
      <c r="E1490" s="42">
        <v>2</v>
      </c>
      <c r="F1490" s="42">
        <v>2</v>
      </c>
      <c r="G1490" s="42">
        <v>1</v>
      </c>
      <c r="H1490" s="42">
        <v>1</v>
      </c>
      <c r="I1490" s="42">
        <v>1</v>
      </c>
      <c r="J1490" s="42">
        <v>1</v>
      </c>
      <c r="K1490" s="42">
        <v>2</v>
      </c>
      <c r="L1490" s="42">
        <v>2</v>
      </c>
      <c r="M1490" s="43">
        <v>3</v>
      </c>
      <c r="N1490" s="44">
        <f>MIN(D1490:M1490)</f>
        <v>1</v>
      </c>
      <c r="O1490" s="45">
        <f>C1490-N1490</f>
        <v>2</v>
      </c>
      <c r="P1490" s="46">
        <f>O1490/C1490</f>
        <v>0.6666666666666666</v>
      </c>
    </row>
    <row r="1491" spans="1:16" ht="9.75" customHeight="1">
      <c r="A1491" s="5"/>
      <c r="B1491" s="40" t="s">
        <v>285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286</v>
      </c>
      <c r="C1492" s="40">
        <v>3</v>
      </c>
      <c r="D1492" s="41">
        <v>3</v>
      </c>
      <c r="E1492" s="42">
        <v>2</v>
      </c>
      <c r="F1492" s="42">
        <v>2</v>
      </c>
      <c r="G1492" s="42">
        <v>2</v>
      </c>
      <c r="H1492" s="42">
        <v>2</v>
      </c>
      <c r="I1492" s="42">
        <v>1</v>
      </c>
      <c r="J1492" s="42">
        <v>2</v>
      </c>
      <c r="K1492" s="42">
        <v>2</v>
      </c>
      <c r="L1492" s="42">
        <v>3</v>
      </c>
      <c r="M1492" s="43">
        <v>3</v>
      </c>
      <c r="N1492" s="44">
        <f>MIN(D1492:M1492)</f>
        <v>1</v>
      </c>
      <c r="O1492" s="45">
        <f>C1492-N1492</f>
        <v>2</v>
      </c>
      <c r="P1492" s="46">
        <f>O1492/C1492</f>
        <v>0.6666666666666666</v>
      </c>
    </row>
    <row r="1493" spans="1:16" ht="9.75" customHeight="1">
      <c r="A1493" s="5"/>
      <c r="B1493" s="40" t="s">
        <v>4</v>
      </c>
      <c r="C1493" s="40">
        <v>3</v>
      </c>
      <c r="D1493" s="41">
        <v>3</v>
      </c>
      <c r="E1493" s="42">
        <v>2</v>
      </c>
      <c r="F1493" s="42">
        <v>2</v>
      </c>
      <c r="G1493" s="42">
        <v>2</v>
      </c>
      <c r="H1493" s="42">
        <v>2</v>
      </c>
      <c r="I1493" s="42">
        <v>1</v>
      </c>
      <c r="J1493" s="42">
        <v>1</v>
      </c>
      <c r="K1493" s="42">
        <v>1</v>
      </c>
      <c r="L1493" s="42">
        <v>1</v>
      </c>
      <c r="M1493" s="43">
        <v>1</v>
      </c>
      <c r="N1493" s="44">
        <f>MIN(D1493:M1493)</f>
        <v>1</v>
      </c>
      <c r="O1493" s="45">
        <f>C1493-N1493</f>
        <v>2</v>
      </c>
      <c r="P1493" s="46">
        <f>O1493/C1493</f>
        <v>0.6666666666666666</v>
      </c>
    </row>
    <row r="1494" spans="1:16" ht="9.75" customHeight="1">
      <c r="A1494" s="47"/>
      <c r="B1494" s="48" t="s">
        <v>5</v>
      </c>
      <c r="C1494" s="48">
        <f aca="true" t="shared" si="147" ref="C1494:M1494">SUM(C1479:C1483,C1489:C1493)</f>
        <v>62</v>
      </c>
      <c r="D1494" s="49">
        <f t="shared" si="147"/>
        <v>45</v>
      </c>
      <c r="E1494" s="50">
        <f t="shared" si="147"/>
        <v>30</v>
      </c>
      <c r="F1494" s="50">
        <f t="shared" si="147"/>
        <v>17</v>
      </c>
      <c r="G1494" s="50">
        <f t="shared" si="147"/>
        <v>9</v>
      </c>
      <c r="H1494" s="50">
        <f t="shared" si="147"/>
        <v>10</v>
      </c>
      <c r="I1494" s="50">
        <f t="shared" si="147"/>
        <v>7</v>
      </c>
      <c r="J1494" s="50">
        <f t="shared" si="147"/>
        <v>8</v>
      </c>
      <c r="K1494" s="50">
        <f t="shared" si="147"/>
        <v>12</v>
      </c>
      <c r="L1494" s="50">
        <f t="shared" si="147"/>
        <v>15</v>
      </c>
      <c r="M1494" s="51">
        <f t="shared" si="147"/>
        <v>17</v>
      </c>
      <c r="N1494" s="52">
        <f>MIN(D1494:M1494)</f>
        <v>7</v>
      </c>
      <c r="O1494" s="53">
        <f>C1494-N1494</f>
        <v>55</v>
      </c>
      <c r="P1494" s="54">
        <f>O1494/C1494</f>
        <v>0.8870967741935484</v>
      </c>
    </row>
    <row r="1495" spans="1:16" ht="9.75" customHeight="1">
      <c r="A1495" s="39" t="s">
        <v>84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490</v>
      </c>
      <c r="C1498" s="40">
        <v>17</v>
      </c>
      <c r="D1498" s="41">
        <v>9</v>
      </c>
      <c r="E1498" s="42">
        <v>7</v>
      </c>
      <c r="F1498" s="42">
        <v>5</v>
      </c>
      <c r="G1498" s="42">
        <v>6</v>
      </c>
      <c r="H1498" s="42">
        <v>9</v>
      </c>
      <c r="I1498" s="42">
        <v>8</v>
      </c>
      <c r="J1498" s="42">
        <v>7</v>
      </c>
      <c r="K1498" s="42">
        <v>7</v>
      </c>
      <c r="L1498" s="42">
        <v>4</v>
      </c>
      <c r="M1498" s="43">
        <v>1</v>
      </c>
      <c r="N1498" s="44">
        <f>MIN(D1498:M1498)</f>
        <v>1</v>
      </c>
      <c r="O1498" s="45">
        <f>C1498-N1498</f>
        <v>16</v>
      </c>
      <c r="P1498" s="46">
        <f>O1498/C1498</f>
        <v>0.9411764705882353</v>
      </c>
    </row>
    <row r="1499" spans="1:16" ht="9.75" customHeight="1">
      <c r="A1499" s="5"/>
      <c r="B1499" s="40" t="s">
        <v>3</v>
      </c>
      <c r="C1499" s="40">
        <v>1</v>
      </c>
      <c r="D1499" s="41">
        <v>1</v>
      </c>
      <c r="E1499" s="42">
        <v>1</v>
      </c>
      <c r="F1499" s="42">
        <v>0</v>
      </c>
      <c r="G1499" s="42">
        <v>0</v>
      </c>
      <c r="H1499" s="42">
        <v>0</v>
      </c>
      <c r="I1499" s="42">
        <v>1</v>
      </c>
      <c r="J1499" s="42">
        <v>0</v>
      </c>
      <c r="K1499" s="42">
        <v>0</v>
      </c>
      <c r="L1499" s="42">
        <v>0</v>
      </c>
      <c r="M1499" s="43">
        <v>1</v>
      </c>
      <c r="N1499" s="44">
        <f>MIN(D1499:M1499)</f>
        <v>0</v>
      </c>
      <c r="O1499" s="45">
        <f>C1499-N1499</f>
        <v>1</v>
      </c>
      <c r="P1499" s="46">
        <f>O1499/C1499</f>
        <v>1</v>
      </c>
    </row>
    <row r="1500" spans="1:16" ht="9.75" customHeight="1">
      <c r="A1500" s="5"/>
      <c r="B1500" s="40" t="s">
        <v>385</v>
      </c>
      <c r="C1500" s="40">
        <v>1</v>
      </c>
      <c r="D1500" s="41">
        <v>1</v>
      </c>
      <c r="E1500" s="42">
        <v>1</v>
      </c>
      <c r="F1500" s="42">
        <v>1</v>
      </c>
      <c r="G1500" s="42">
        <v>1</v>
      </c>
      <c r="H1500" s="42">
        <v>1</v>
      </c>
      <c r="I1500" s="42">
        <v>1</v>
      </c>
      <c r="J1500" s="42">
        <v>1</v>
      </c>
      <c r="K1500" s="42">
        <v>1</v>
      </c>
      <c r="L1500" s="42">
        <v>1</v>
      </c>
      <c r="M1500" s="43">
        <v>1</v>
      </c>
      <c r="N1500" s="44">
        <f>MIN(D1500:M1500)</f>
        <v>1</v>
      </c>
      <c r="O1500" s="45">
        <f>C1500-N1500</f>
        <v>0</v>
      </c>
      <c r="P1500" s="46">
        <f>O1500/C1500</f>
        <v>0</v>
      </c>
    </row>
    <row r="1501" spans="1:16" ht="9.75" customHeight="1">
      <c r="A1501" s="5"/>
      <c r="B1501" s="40" t="s">
        <v>386</v>
      </c>
      <c r="C1501" s="40">
        <v>40</v>
      </c>
      <c r="D1501" s="41">
        <v>33</v>
      </c>
      <c r="E1501" s="42">
        <v>34</v>
      </c>
      <c r="F1501" s="42">
        <v>33</v>
      </c>
      <c r="G1501" s="42">
        <v>32</v>
      </c>
      <c r="H1501" s="42">
        <v>27</v>
      </c>
      <c r="I1501" s="42">
        <v>28</v>
      </c>
      <c r="J1501" s="42">
        <v>28</v>
      </c>
      <c r="K1501" s="42">
        <v>29</v>
      </c>
      <c r="L1501" s="42">
        <v>32</v>
      </c>
      <c r="M1501" s="43">
        <v>33</v>
      </c>
      <c r="N1501" s="44">
        <f>MIN(D1501:M1501)</f>
        <v>27</v>
      </c>
      <c r="O1501" s="45">
        <f>C1501-N1501</f>
        <v>13</v>
      </c>
      <c r="P1501" s="46">
        <f>O1501/C1501</f>
        <v>0.325</v>
      </c>
    </row>
    <row r="1502" spans="1:16" ht="9.75" customHeight="1">
      <c r="A1502" s="5"/>
      <c r="B1502" s="40" t="s">
        <v>289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289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289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290</v>
      </c>
      <c r="C1505" s="40">
        <f aca="true" t="shared" si="148" ref="C1505:M1505">SUM(C1500:C1504)</f>
        <v>41</v>
      </c>
      <c r="D1505" s="41">
        <f t="shared" si="148"/>
        <v>34</v>
      </c>
      <c r="E1505" s="42">
        <f t="shared" si="148"/>
        <v>35</v>
      </c>
      <c r="F1505" s="42">
        <f t="shared" si="148"/>
        <v>34</v>
      </c>
      <c r="G1505" s="42">
        <f t="shared" si="148"/>
        <v>33</v>
      </c>
      <c r="H1505" s="42">
        <f t="shared" si="148"/>
        <v>28</v>
      </c>
      <c r="I1505" s="42">
        <f t="shared" si="148"/>
        <v>29</v>
      </c>
      <c r="J1505" s="42">
        <f t="shared" si="148"/>
        <v>29</v>
      </c>
      <c r="K1505" s="42">
        <f t="shared" si="148"/>
        <v>30</v>
      </c>
      <c r="L1505" s="42">
        <f t="shared" si="148"/>
        <v>33</v>
      </c>
      <c r="M1505" s="43">
        <f t="shared" si="148"/>
        <v>34</v>
      </c>
      <c r="N1505" s="44">
        <f aca="true" t="shared" si="149" ref="N1505:N1511">MIN(D1505:M1505)</f>
        <v>28</v>
      </c>
      <c r="O1505" s="45">
        <f aca="true" t="shared" si="150" ref="O1505:O1511">C1505-N1505</f>
        <v>13</v>
      </c>
      <c r="P1505" s="46">
        <f aca="true" t="shared" si="151" ref="P1505:P1511">O1505/C1505</f>
        <v>0.3170731707317073</v>
      </c>
    </row>
    <row r="1506" spans="1:16" ht="9.75" customHeight="1">
      <c r="A1506" s="5"/>
      <c r="B1506" s="40" t="s">
        <v>109</v>
      </c>
      <c r="C1506" s="40">
        <v>9</v>
      </c>
      <c r="D1506" s="41">
        <v>5</v>
      </c>
      <c r="E1506" s="42">
        <v>4</v>
      </c>
      <c r="F1506" s="42">
        <v>3</v>
      </c>
      <c r="G1506" s="42">
        <v>3</v>
      </c>
      <c r="H1506" s="42">
        <v>3</v>
      </c>
      <c r="I1506" s="42">
        <v>3</v>
      </c>
      <c r="J1506" s="42">
        <v>3</v>
      </c>
      <c r="K1506" s="42">
        <v>4</v>
      </c>
      <c r="L1506" s="42">
        <v>5</v>
      </c>
      <c r="M1506" s="43">
        <v>7</v>
      </c>
      <c r="N1506" s="44">
        <f t="shared" si="149"/>
        <v>3</v>
      </c>
      <c r="O1506" s="45">
        <f t="shared" si="150"/>
        <v>6</v>
      </c>
      <c r="P1506" s="46">
        <f t="shared" si="151"/>
        <v>0.6666666666666666</v>
      </c>
    </row>
    <row r="1507" spans="1:16" ht="9.75" customHeight="1">
      <c r="A1507" s="5"/>
      <c r="B1507" s="40" t="s">
        <v>285</v>
      </c>
      <c r="C1507" s="40">
        <v>260</v>
      </c>
      <c r="D1507" s="41">
        <v>82</v>
      </c>
      <c r="E1507" s="42">
        <v>97</v>
      </c>
      <c r="F1507" s="42">
        <v>90</v>
      </c>
      <c r="G1507" s="42">
        <v>84</v>
      </c>
      <c r="H1507" s="42">
        <v>79</v>
      </c>
      <c r="I1507" s="42">
        <v>82</v>
      </c>
      <c r="J1507" s="42">
        <v>84</v>
      </c>
      <c r="K1507" s="42">
        <v>68</v>
      </c>
      <c r="L1507" s="42">
        <v>58</v>
      </c>
      <c r="M1507" s="43">
        <v>60</v>
      </c>
      <c r="N1507" s="44">
        <f t="shared" si="149"/>
        <v>58</v>
      </c>
      <c r="O1507" s="45">
        <f t="shared" si="150"/>
        <v>202</v>
      </c>
      <c r="P1507" s="46">
        <f t="shared" si="151"/>
        <v>0.7769230769230769</v>
      </c>
    </row>
    <row r="1508" spans="1:16" ht="9.75" customHeight="1">
      <c r="A1508" s="5"/>
      <c r="B1508" s="40" t="s">
        <v>286</v>
      </c>
      <c r="C1508" s="40">
        <v>14</v>
      </c>
      <c r="D1508" s="41">
        <v>7</v>
      </c>
      <c r="E1508" s="42">
        <v>7</v>
      </c>
      <c r="F1508" s="42">
        <v>6</v>
      </c>
      <c r="G1508" s="42">
        <v>7</v>
      </c>
      <c r="H1508" s="42">
        <v>8</v>
      </c>
      <c r="I1508" s="42">
        <v>7</v>
      </c>
      <c r="J1508" s="42">
        <v>7</v>
      </c>
      <c r="K1508" s="42">
        <v>8</v>
      </c>
      <c r="L1508" s="42">
        <v>7</v>
      </c>
      <c r="M1508" s="43">
        <v>7</v>
      </c>
      <c r="N1508" s="44">
        <f t="shared" si="149"/>
        <v>6</v>
      </c>
      <c r="O1508" s="45">
        <f t="shared" si="150"/>
        <v>8</v>
      </c>
      <c r="P1508" s="46">
        <f t="shared" si="151"/>
        <v>0.5714285714285714</v>
      </c>
    </row>
    <row r="1509" spans="1:16" ht="9.75" customHeight="1">
      <c r="A1509" s="5"/>
      <c r="B1509" s="40" t="s">
        <v>4</v>
      </c>
      <c r="C1509" s="40">
        <v>7</v>
      </c>
      <c r="D1509" s="41">
        <v>6</v>
      </c>
      <c r="E1509" s="42">
        <v>5</v>
      </c>
      <c r="F1509" s="42">
        <v>6</v>
      </c>
      <c r="G1509" s="42">
        <v>6</v>
      </c>
      <c r="H1509" s="42">
        <v>6</v>
      </c>
      <c r="I1509" s="42">
        <v>5</v>
      </c>
      <c r="J1509" s="42">
        <v>5</v>
      </c>
      <c r="K1509" s="42">
        <v>6</v>
      </c>
      <c r="L1509" s="42">
        <v>6</v>
      </c>
      <c r="M1509" s="43">
        <v>6</v>
      </c>
      <c r="N1509" s="44">
        <f t="shared" si="149"/>
        <v>5</v>
      </c>
      <c r="O1509" s="45">
        <f t="shared" si="150"/>
        <v>2</v>
      </c>
      <c r="P1509" s="46">
        <f t="shared" si="151"/>
        <v>0.2857142857142857</v>
      </c>
    </row>
    <row r="1510" spans="1:16" ht="9.75" customHeight="1">
      <c r="A1510" s="47"/>
      <c r="B1510" s="48" t="s">
        <v>5</v>
      </c>
      <c r="C1510" s="48">
        <f aca="true" t="shared" si="152" ref="C1510:M1510">SUM(C1495:C1499,C1505:C1509)</f>
        <v>349</v>
      </c>
      <c r="D1510" s="49">
        <f t="shared" si="152"/>
        <v>144</v>
      </c>
      <c r="E1510" s="50">
        <f t="shared" si="152"/>
        <v>156</v>
      </c>
      <c r="F1510" s="50">
        <f t="shared" si="152"/>
        <v>144</v>
      </c>
      <c r="G1510" s="50">
        <f t="shared" si="152"/>
        <v>139</v>
      </c>
      <c r="H1510" s="50">
        <f t="shared" si="152"/>
        <v>133</v>
      </c>
      <c r="I1510" s="50">
        <f t="shared" si="152"/>
        <v>135</v>
      </c>
      <c r="J1510" s="50">
        <f t="shared" si="152"/>
        <v>135</v>
      </c>
      <c r="K1510" s="50">
        <f t="shared" si="152"/>
        <v>123</v>
      </c>
      <c r="L1510" s="50">
        <f t="shared" si="152"/>
        <v>113</v>
      </c>
      <c r="M1510" s="51">
        <f t="shared" si="152"/>
        <v>116</v>
      </c>
      <c r="N1510" s="52">
        <f t="shared" si="149"/>
        <v>113</v>
      </c>
      <c r="O1510" s="53">
        <f t="shared" si="150"/>
        <v>236</v>
      </c>
      <c r="P1510" s="54">
        <f t="shared" si="151"/>
        <v>0.6762177650429799</v>
      </c>
    </row>
    <row r="1511" spans="1:16" ht="9.75" customHeight="1">
      <c r="A1511" s="39" t="s">
        <v>85</v>
      </c>
      <c r="B1511" s="55" t="s">
        <v>0</v>
      </c>
      <c r="C1511" s="55">
        <v>23</v>
      </c>
      <c r="D1511" s="56">
        <v>1</v>
      </c>
      <c r="E1511" s="57">
        <v>0</v>
      </c>
      <c r="F1511" s="57">
        <v>0</v>
      </c>
      <c r="G1511" s="57">
        <v>1</v>
      </c>
      <c r="H1511" s="57">
        <v>0</v>
      </c>
      <c r="I1511" s="57">
        <v>1</v>
      </c>
      <c r="J1511" s="57">
        <v>0</v>
      </c>
      <c r="K1511" s="57">
        <v>1</v>
      </c>
      <c r="L1511" s="57">
        <v>1</v>
      </c>
      <c r="M1511" s="58">
        <v>5</v>
      </c>
      <c r="N1511" s="59">
        <f t="shared" si="149"/>
        <v>0</v>
      </c>
      <c r="O1511" s="60">
        <f t="shared" si="150"/>
        <v>23</v>
      </c>
      <c r="P1511" s="61">
        <f t="shared" si="151"/>
        <v>1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490</v>
      </c>
      <c r="C1514" s="40">
        <v>3</v>
      </c>
      <c r="D1514" s="41">
        <v>0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  <c r="J1514" s="42">
        <v>0</v>
      </c>
      <c r="K1514" s="42">
        <v>0</v>
      </c>
      <c r="L1514" s="42">
        <v>0</v>
      </c>
      <c r="M1514" s="43">
        <v>0</v>
      </c>
      <c r="N1514" s="44">
        <f>MIN(D1514:M1514)</f>
        <v>0</v>
      </c>
      <c r="O1514" s="45">
        <f>C1514-N1514</f>
        <v>3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5</v>
      </c>
      <c r="D1515" s="41">
        <v>5</v>
      </c>
      <c r="E1515" s="42">
        <v>4</v>
      </c>
      <c r="F1515" s="42">
        <v>3</v>
      </c>
      <c r="G1515" s="42">
        <v>2</v>
      </c>
      <c r="H1515" s="42">
        <v>2</v>
      </c>
      <c r="I1515" s="42">
        <v>2</v>
      </c>
      <c r="J1515" s="42">
        <v>2</v>
      </c>
      <c r="K1515" s="42">
        <v>2</v>
      </c>
      <c r="L1515" s="42">
        <v>2</v>
      </c>
      <c r="M1515" s="43">
        <v>3</v>
      </c>
      <c r="N1515" s="44">
        <f>MIN(D1515:M1515)</f>
        <v>2</v>
      </c>
      <c r="O1515" s="45">
        <f>C1515-N1515</f>
        <v>3</v>
      </c>
      <c r="P1515" s="46">
        <f>O1515/C1515</f>
        <v>0.6</v>
      </c>
    </row>
    <row r="1516" spans="1:16" ht="9.75" customHeight="1">
      <c r="A1516" s="5"/>
      <c r="B1516" s="40" t="s">
        <v>289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289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289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289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289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290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2</v>
      </c>
      <c r="D1522" s="41">
        <v>1</v>
      </c>
      <c r="E1522" s="42">
        <v>1</v>
      </c>
      <c r="F1522" s="42">
        <v>0</v>
      </c>
      <c r="G1522" s="42">
        <v>0</v>
      </c>
      <c r="H1522" s="42">
        <v>0</v>
      </c>
      <c r="I1522" s="42">
        <v>0</v>
      </c>
      <c r="J1522" s="42">
        <v>0</v>
      </c>
      <c r="K1522" s="42">
        <v>0</v>
      </c>
      <c r="L1522" s="42">
        <v>0</v>
      </c>
      <c r="M1522" s="43">
        <v>1</v>
      </c>
      <c r="N1522" s="44">
        <f>MIN(D1522:M1522)</f>
        <v>0</v>
      </c>
      <c r="O1522" s="45">
        <f>C1522-N1522</f>
        <v>2</v>
      </c>
      <c r="P1522" s="46">
        <f>O1522/C1522</f>
        <v>1</v>
      </c>
    </row>
    <row r="1523" spans="1:16" ht="9.75" customHeight="1">
      <c r="A1523" s="5"/>
      <c r="B1523" s="40" t="s">
        <v>285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286</v>
      </c>
      <c r="C1524" s="40"/>
      <c r="D1524" s="41"/>
      <c r="E1524" s="42"/>
      <c r="F1524" s="42"/>
      <c r="G1524" s="42"/>
      <c r="H1524" s="42"/>
      <c r="I1524" s="42"/>
      <c r="J1524" s="42"/>
      <c r="K1524" s="42"/>
      <c r="L1524" s="42"/>
      <c r="M1524" s="43"/>
      <c r="N1524" s="44"/>
      <c r="O1524" s="45"/>
      <c r="P1524" s="46"/>
    </row>
    <row r="1525" spans="1:16" ht="9.75" customHeight="1">
      <c r="A1525" s="5"/>
      <c r="B1525" s="40" t="s">
        <v>4</v>
      </c>
      <c r="C1525" s="40">
        <v>3</v>
      </c>
      <c r="D1525" s="41">
        <v>2</v>
      </c>
      <c r="E1525" s="42">
        <v>2</v>
      </c>
      <c r="F1525" s="42">
        <v>1</v>
      </c>
      <c r="G1525" s="42">
        <v>1</v>
      </c>
      <c r="H1525" s="42">
        <v>1</v>
      </c>
      <c r="I1525" s="42">
        <v>1</v>
      </c>
      <c r="J1525" s="42">
        <v>0</v>
      </c>
      <c r="K1525" s="42">
        <v>0</v>
      </c>
      <c r="L1525" s="42">
        <v>1</v>
      </c>
      <c r="M1525" s="43">
        <v>0</v>
      </c>
      <c r="N1525" s="44">
        <f>MIN(D1525:M1525)</f>
        <v>0</v>
      </c>
      <c r="O1525" s="45">
        <f>C1525-N1525</f>
        <v>3</v>
      </c>
      <c r="P1525" s="46">
        <f>O1525/C1525</f>
        <v>1</v>
      </c>
    </row>
    <row r="1526" spans="1:16" ht="9.75" customHeight="1">
      <c r="A1526" s="47"/>
      <c r="B1526" s="48" t="s">
        <v>5</v>
      </c>
      <c r="C1526" s="48">
        <f aca="true" t="shared" si="153" ref="C1526:M1526">SUM(C1511:C1515,C1521:C1525)</f>
        <v>36</v>
      </c>
      <c r="D1526" s="49">
        <f t="shared" si="153"/>
        <v>9</v>
      </c>
      <c r="E1526" s="50">
        <f t="shared" si="153"/>
        <v>7</v>
      </c>
      <c r="F1526" s="50">
        <f t="shared" si="153"/>
        <v>4</v>
      </c>
      <c r="G1526" s="50">
        <f t="shared" si="153"/>
        <v>4</v>
      </c>
      <c r="H1526" s="50">
        <f t="shared" si="153"/>
        <v>3</v>
      </c>
      <c r="I1526" s="50">
        <f t="shared" si="153"/>
        <v>4</v>
      </c>
      <c r="J1526" s="50">
        <f t="shared" si="153"/>
        <v>2</v>
      </c>
      <c r="K1526" s="50">
        <f t="shared" si="153"/>
        <v>3</v>
      </c>
      <c r="L1526" s="50">
        <f t="shared" si="153"/>
        <v>4</v>
      </c>
      <c r="M1526" s="51">
        <f t="shared" si="153"/>
        <v>9</v>
      </c>
      <c r="N1526" s="52">
        <f>MIN(D1526:M1526)</f>
        <v>2</v>
      </c>
      <c r="O1526" s="53">
        <f>C1526-N1526</f>
        <v>34</v>
      </c>
      <c r="P1526" s="54">
        <f>O1526/C1526</f>
        <v>0.9444444444444444</v>
      </c>
    </row>
    <row r="1527" spans="1:16" ht="9.75" customHeight="1">
      <c r="A1527" s="39" t="s">
        <v>86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490</v>
      </c>
      <c r="C1530" s="40"/>
      <c r="D1530" s="41"/>
      <c r="E1530" s="42"/>
      <c r="F1530" s="42"/>
      <c r="G1530" s="42"/>
      <c r="H1530" s="42"/>
      <c r="I1530" s="42"/>
      <c r="J1530" s="42"/>
      <c r="K1530" s="42"/>
      <c r="L1530" s="42"/>
      <c r="M1530" s="43"/>
      <c r="N1530" s="44"/>
      <c r="O1530" s="45"/>
      <c r="P1530" s="46"/>
    </row>
    <row r="1531" spans="1:16" ht="9.75" customHeight="1">
      <c r="A1531" s="5"/>
      <c r="B1531" s="40" t="s">
        <v>3</v>
      </c>
      <c r="C1531" s="40"/>
      <c r="D1531" s="41"/>
      <c r="E1531" s="42"/>
      <c r="F1531" s="42"/>
      <c r="G1531" s="42"/>
      <c r="H1531" s="42"/>
      <c r="I1531" s="42"/>
      <c r="J1531" s="42"/>
      <c r="K1531" s="42"/>
      <c r="L1531" s="42"/>
      <c r="M1531" s="43"/>
      <c r="N1531" s="44"/>
      <c r="O1531" s="45"/>
      <c r="P1531" s="46"/>
    </row>
    <row r="1532" spans="1:16" ht="9.75" customHeight="1">
      <c r="A1532" s="5"/>
      <c r="B1532" s="40" t="s">
        <v>289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289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289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289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289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290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/>
      <c r="D1538" s="41"/>
      <c r="E1538" s="42"/>
      <c r="F1538" s="42"/>
      <c r="G1538" s="42"/>
      <c r="H1538" s="42"/>
      <c r="I1538" s="42"/>
      <c r="J1538" s="42"/>
      <c r="K1538" s="42"/>
      <c r="L1538" s="42"/>
      <c r="M1538" s="43"/>
      <c r="N1538" s="44"/>
      <c r="O1538" s="45"/>
      <c r="P1538" s="46"/>
    </row>
    <row r="1539" spans="1:16" ht="9.75" customHeight="1">
      <c r="A1539" s="5"/>
      <c r="B1539" s="40" t="s">
        <v>285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286</v>
      </c>
      <c r="C1540" s="40">
        <v>5</v>
      </c>
      <c r="D1540" s="41">
        <v>3</v>
      </c>
      <c r="E1540" s="42">
        <v>2</v>
      </c>
      <c r="F1540" s="42">
        <v>1</v>
      </c>
      <c r="G1540" s="42">
        <v>1</v>
      </c>
      <c r="H1540" s="42">
        <v>1</v>
      </c>
      <c r="I1540" s="42">
        <v>2</v>
      </c>
      <c r="J1540" s="42">
        <v>1</v>
      </c>
      <c r="K1540" s="42">
        <v>2</v>
      </c>
      <c r="L1540" s="42">
        <v>2</v>
      </c>
      <c r="M1540" s="43">
        <v>2</v>
      </c>
      <c r="N1540" s="44">
        <f>MIN(D1540:M1540)</f>
        <v>1</v>
      </c>
      <c r="O1540" s="45">
        <f>C1540-N1540</f>
        <v>4</v>
      </c>
      <c r="P1540" s="46">
        <f>O1540/C1540</f>
        <v>0.8</v>
      </c>
    </row>
    <row r="1541" spans="1:16" ht="9.75" customHeight="1">
      <c r="A1541" s="5"/>
      <c r="B1541" s="40" t="s">
        <v>4</v>
      </c>
      <c r="C1541" s="40"/>
      <c r="D1541" s="41"/>
      <c r="E1541" s="42"/>
      <c r="F1541" s="42"/>
      <c r="G1541" s="42"/>
      <c r="H1541" s="42"/>
      <c r="I1541" s="42"/>
      <c r="J1541" s="42"/>
      <c r="K1541" s="42"/>
      <c r="L1541" s="42"/>
      <c r="M1541" s="43"/>
      <c r="N1541" s="44"/>
      <c r="O1541" s="45"/>
      <c r="P1541" s="46"/>
    </row>
    <row r="1542" spans="1:16" ht="9.75" customHeight="1">
      <c r="A1542" s="47"/>
      <c r="B1542" s="48" t="s">
        <v>5</v>
      </c>
      <c r="C1542" s="48">
        <f aca="true" t="shared" si="154" ref="C1542:M1542">SUM(C1527:C1531,C1537:C1541)</f>
        <v>5</v>
      </c>
      <c r="D1542" s="49">
        <f t="shared" si="154"/>
        <v>3</v>
      </c>
      <c r="E1542" s="50">
        <f t="shared" si="154"/>
        <v>2</v>
      </c>
      <c r="F1542" s="50">
        <f t="shared" si="154"/>
        <v>1</v>
      </c>
      <c r="G1542" s="50">
        <f t="shared" si="154"/>
        <v>1</v>
      </c>
      <c r="H1542" s="50">
        <f t="shared" si="154"/>
        <v>1</v>
      </c>
      <c r="I1542" s="50">
        <f t="shared" si="154"/>
        <v>2</v>
      </c>
      <c r="J1542" s="50">
        <f t="shared" si="154"/>
        <v>1</v>
      </c>
      <c r="K1542" s="50">
        <f t="shared" si="154"/>
        <v>2</v>
      </c>
      <c r="L1542" s="50">
        <f t="shared" si="154"/>
        <v>2</v>
      </c>
      <c r="M1542" s="51">
        <f t="shared" si="154"/>
        <v>2</v>
      </c>
      <c r="N1542" s="52">
        <f>MIN(D1542:M1542)</f>
        <v>1</v>
      </c>
      <c r="O1542" s="53">
        <f>C1542-N1542</f>
        <v>4</v>
      </c>
      <c r="P1542" s="54">
        <f>O1542/C1542</f>
        <v>0.8</v>
      </c>
    </row>
    <row r="1543" spans="1:16" ht="9.75" customHeight="1">
      <c r="A1543" s="39" t="s">
        <v>87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>
        <v>104</v>
      </c>
      <c r="D1544" s="41">
        <v>3</v>
      </c>
      <c r="E1544" s="42">
        <v>0</v>
      </c>
      <c r="F1544" s="42">
        <v>0</v>
      </c>
      <c r="G1544" s="42">
        <v>1</v>
      </c>
      <c r="H1544" s="42">
        <v>2</v>
      </c>
      <c r="I1544" s="42">
        <v>1</v>
      </c>
      <c r="J1544" s="42">
        <v>5</v>
      </c>
      <c r="K1544" s="42">
        <v>27</v>
      </c>
      <c r="L1544" s="42">
        <v>50</v>
      </c>
      <c r="M1544" s="43">
        <v>69</v>
      </c>
      <c r="N1544" s="44">
        <f>MIN(D1544:M1544)</f>
        <v>0</v>
      </c>
      <c r="O1544" s="45">
        <f>C1544-N1544</f>
        <v>104</v>
      </c>
      <c r="P1544" s="46">
        <f>O1544/C1544</f>
        <v>1</v>
      </c>
    </row>
    <row r="1545" spans="1:16" ht="9.75" customHeight="1">
      <c r="A1545" s="5"/>
      <c r="B1545" s="40" t="s">
        <v>2</v>
      </c>
      <c r="C1545" s="40">
        <v>88</v>
      </c>
      <c r="D1545" s="41">
        <v>0</v>
      </c>
      <c r="E1545" s="42">
        <v>0</v>
      </c>
      <c r="F1545" s="42">
        <v>0</v>
      </c>
      <c r="G1545" s="42">
        <v>0</v>
      </c>
      <c r="H1545" s="42">
        <v>0</v>
      </c>
      <c r="I1545" s="42">
        <v>0</v>
      </c>
      <c r="J1545" s="42">
        <v>0</v>
      </c>
      <c r="K1545" s="42">
        <v>0</v>
      </c>
      <c r="L1545" s="42">
        <v>0</v>
      </c>
      <c r="M1545" s="43">
        <v>1</v>
      </c>
      <c r="N1545" s="44">
        <f>MIN(D1545:M1545)</f>
        <v>0</v>
      </c>
      <c r="O1545" s="45">
        <f>C1545-N1545</f>
        <v>88</v>
      </c>
      <c r="P1545" s="46">
        <f>O1545/C1545</f>
        <v>1</v>
      </c>
    </row>
    <row r="1546" spans="1:16" ht="9.75" customHeight="1">
      <c r="A1546" s="5"/>
      <c r="B1546" s="40" t="s">
        <v>490</v>
      </c>
      <c r="C1546" s="40">
        <v>17</v>
      </c>
      <c r="D1546" s="41">
        <v>6</v>
      </c>
      <c r="E1546" s="42">
        <v>7</v>
      </c>
      <c r="F1546" s="42">
        <v>9</v>
      </c>
      <c r="G1546" s="42">
        <v>6</v>
      </c>
      <c r="H1546" s="42">
        <v>4</v>
      </c>
      <c r="I1546" s="42">
        <v>3</v>
      </c>
      <c r="J1546" s="42">
        <v>6</v>
      </c>
      <c r="K1546" s="42">
        <v>9</v>
      </c>
      <c r="L1546" s="42">
        <v>9</v>
      </c>
      <c r="M1546" s="43">
        <v>8</v>
      </c>
      <c r="N1546" s="44">
        <f>MIN(D1546:M1546)</f>
        <v>3</v>
      </c>
      <c r="O1546" s="45">
        <f>C1546-N1546</f>
        <v>14</v>
      </c>
      <c r="P1546" s="46">
        <f>O1546/C1546</f>
        <v>0.8235294117647058</v>
      </c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289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289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289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289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289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290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285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286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5" ref="C1558:M1558">SUM(C1543:C1547,C1553:C1557)</f>
        <v>209</v>
      </c>
      <c r="D1558" s="49">
        <f t="shared" si="155"/>
        <v>9</v>
      </c>
      <c r="E1558" s="50">
        <f t="shared" si="155"/>
        <v>7</v>
      </c>
      <c r="F1558" s="50">
        <f t="shared" si="155"/>
        <v>9</v>
      </c>
      <c r="G1558" s="50">
        <f t="shared" si="155"/>
        <v>7</v>
      </c>
      <c r="H1558" s="50">
        <f t="shared" si="155"/>
        <v>6</v>
      </c>
      <c r="I1558" s="50">
        <f t="shared" si="155"/>
        <v>4</v>
      </c>
      <c r="J1558" s="50">
        <f t="shared" si="155"/>
        <v>11</v>
      </c>
      <c r="K1558" s="50">
        <f t="shared" si="155"/>
        <v>36</v>
      </c>
      <c r="L1558" s="50">
        <f t="shared" si="155"/>
        <v>59</v>
      </c>
      <c r="M1558" s="51">
        <f t="shared" si="155"/>
        <v>78</v>
      </c>
      <c r="N1558" s="52">
        <f>MIN(D1558:M1558)</f>
        <v>4</v>
      </c>
      <c r="O1558" s="53">
        <f>C1558-N1558</f>
        <v>205</v>
      </c>
      <c r="P1558" s="54">
        <f>O1558/C1558</f>
        <v>0.9808612440191388</v>
      </c>
    </row>
    <row r="1559" spans="1:16" ht="9.75" customHeight="1">
      <c r="A1559" s="39" t="s">
        <v>166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490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289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289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289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289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289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290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>
        <v>10</v>
      </c>
      <c r="D1570" s="41">
        <v>8</v>
      </c>
      <c r="E1570" s="42">
        <v>7</v>
      </c>
      <c r="F1570" s="42">
        <v>4</v>
      </c>
      <c r="G1570" s="42">
        <v>3</v>
      </c>
      <c r="H1570" s="42">
        <v>3</v>
      </c>
      <c r="I1570" s="42">
        <v>4</v>
      </c>
      <c r="J1570" s="42">
        <v>3</v>
      </c>
      <c r="K1570" s="42">
        <v>3</v>
      </c>
      <c r="L1570" s="42">
        <v>4</v>
      </c>
      <c r="M1570" s="43">
        <v>5</v>
      </c>
      <c r="N1570" s="44">
        <f>MIN(D1570:M1570)</f>
        <v>3</v>
      </c>
      <c r="O1570" s="45">
        <f>C1570-N1570</f>
        <v>7</v>
      </c>
      <c r="P1570" s="46">
        <f>O1570/C1570</f>
        <v>0.7</v>
      </c>
    </row>
    <row r="1571" spans="1:16" ht="9.75" customHeight="1">
      <c r="A1571" s="5"/>
      <c r="B1571" s="40" t="s">
        <v>285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286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6" ref="C1574:M1574">SUM(C1559:C1563,C1569:C1573)</f>
        <v>10</v>
      </c>
      <c r="D1574" s="49">
        <f t="shared" si="156"/>
        <v>8</v>
      </c>
      <c r="E1574" s="50">
        <f t="shared" si="156"/>
        <v>7</v>
      </c>
      <c r="F1574" s="50">
        <f t="shared" si="156"/>
        <v>4</v>
      </c>
      <c r="G1574" s="50">
        <f t="shared" si="156"/>
        <v>3</v>
      </c>
      <c r="H1574" s="50">
        <f t="shared" si="156"/>
        <v>3</v>
      </c>
      <c r="I1574" s="50">
        <f t="shared" si="156"/>
        <v>4</v>
      </c>
      <c r="J1574" s="50">
        <f t="shared" si="156"/>
        <v>3</v>
      </c>
      <c r="K1574" s="50">
        <f t="shared" si="156"/>
        <v>3</v>
      </c>
      <c r="L1574" s="50">
        <f t="shared" si="156"/>
        <v>4</v>
      </c>
      <c r="M1574" s="51">
        <f t="shared" si="156"/>
        <v>5</v>
      </c>
      <c r="N1574" s="52">
        <f>MIN(D1574:M1574)</f>
        <v>3</v>
      </c>
      <c r="O1574" s="53">
        <f>C1574-N1574</f>
        <v>7</v>
      </c>
      <c r="P1574" s="54">
        <f>O1574/C1574</f>
        <v>0.7</v>
      </c>
    </row>
    <row r="1575" spans="1:16" ht="9.75" customHeight="1">
      <c r="A1575" s="39" t="s">
        <v>88</v>
      </c>
      <c r="B1575" s="55" t="s">
        <v>0</v>
      </c>
      <c r="C1575" s="55">
        <v>129</v>
      </c>
      <c r="D1575" s="56">
        <v>66</v>
      </c>
      <c r="E1575" s="57">
        <v>21</v>
      </c>
      <c r="F1575" s="57">
        <v>3</v>
      </c>
      <c r="G1575" s="57">
        <v>2</v>
      </c>
      <c r="H1575" s="57">
        <v>4</v>
      </c>
      <c r="I1575" s="57">
        <v>6</v>
      </c>
      <c r="J1575" s="57">
        <v>7</v>
      </c>
      <c r="K1575" s="57">
        <v>10</v>
      </c>
      <c r="L1575" s="57">
        <v>18</v>
      </c>
      <c r="M1575" s="58">
        <v>31</v>
      </c>
      <c r="N1575" s="59">
        <f>MIN(D1575:M1575)</f>
        <v>2</v>
      </c>
      <c r="O1575" s="60">
        <f>C1575-N1575</f>
        <v>127</v>
      </c>
      <c r="P1575" s="61">
        <f>O1575/C1575</f>
        <v>0.9844961240310077</v>
      </c>
    </row>
    <row r="1576" spans="1:16" ht="9.75" customHeight="1">
      <c r="A1576" s="5"/>
      <c r="B1576" s="40" t="s">
        <v>1</v>
      </c>
      <c r="C1576" s="40">
        <v>74</v>
      </c>
      <c r="D1576" s="41">
        <v>0</v>
      </c>
      <c r="E1576" s="42">
        <v>0</v>
      </c>
      <c r="F1576" s="42">
        <v>0</v>
      </c>
      <c r="G1576" s="42">
        <v>0</v>
      </c>
      <c r="H1576" s="42">
        <v>1</v>
      </c>
      <c r="I1576" s="42">
        <v>2</v>
      </c>
      <c r="J1576" s="42">
        <v>2</v>
      </c>
      <c r="K1576" s="42">
        <v>5</v>
      </c>
      <c r="L1576" s="42">
        <v>19</v>
      </c>
      <c r="M1576" s="43">
        <v>41</v>
      </c>
      <c r="N1576" s="44">
        <f>MIN(D1576:M1576)</f>
        <v>0</v>
      </c>
      <c r="O1576" s="45">
        <f>C1576-N1576</f>
        <v>74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490</v>
      </c>
      <c r="C1578" s="40">
        <v>8</v>
      </c>
      <c r="D1578" s="41">
        <v>3</v>
      </c>
      <c r="E1578" s="42">
        <v>1</v>
      </c>
      <c r="F1578" s="42">
        <v>0</v>
      </c>
      <c r="G1578" s="42">
        <v>0</v>
      </c>
      <c r="H1578" s="42">
        <v>1</v>
      </c>
      <c r="I1578" s="42">
        <v>1</v>
      </c>
      <c r="J1578" s="42">
        <v>2</v>
      </c>
      <c r="K1578" s="42">
        <v>2</v>
      </c>
      <c r="L1578" s="42">
        <v>2</v>
      </c>
      <c r="M1578" s="43">
        <v>2</v>
      </c>
      <c r="N1578" s="44">
        <f>MIN(D1578:M1578)</f>
        <v>0</v>
      </c>
      <c r="O1578" s="45">
        <f>C1578-N1578</f>
        <v>8</v>
      </c>
      <c r="P1578" s="46">
        <f>O1578/C1578</f>
        <v>1</v>
      </c>
    </row>
    <row r="1579" spans="1:16" ht="9.75" customHeight="1">
      <c r="A1579" s="5"/>
      <c r="B1579" s="40" t="s">
        <v>3</v>
      </c>
      <c r="C1579" s="40">
        <v>8</v>
      </c>
      <c r="D1579" s="41">
        <v>6</v>
      </c>
      <c r="E1579" s="42">
        <v>4</v>
      </c>
      <c r="F1579" s="42">
        <v>3</v>
      </c>
      <c r="G1579" s="42">
        <v>3</v>
      </c>
      <c r="H1579" s="42">
        <v>3</v>
      </c>
      <c r="I1579" s="42">
        <v>2</v>
      </c>
      <c r="J1579" s="42">
        <v>2</v>
      </c>
      <c r="K1579" s="42">
        <v>2</v>
      </c>
      <c r="L1579" s="42">
        <v>3</v>
      </c>
      <c r="M1579" s="43">
        <v>3</v>
      </c>
      <c r="N1579" s="44">
        <f>MIN(D1579:M1579)</f>
        <v>2</v>
      </c>
      <c r="O1579" s="45">
        <f>C1579-N1579</f>
        <v>6</v>
      </c>
      <c r="P1579" s="46">
        <f>O1579/C1579</f>
        <v>0.75</v>
      </c>
    </row>
    <row r="1580" spans="1:16" ht="9.75" customHeight="1">
      <c r="A1580" s="5"/>
      <c r="B1580" s="40" t="s">
        <v>296</v>
      </c>
      <c r="C1580" s="40">
        <v>7</v>
      </c>
      <c r="D1580" s="41">
        <v>4</v>
      </c>
      <c r="E1580" s="42">
        <v>1</v>
      </c>
      <c r="F1580" s="42">
        <v>1</v>
      </c>
      <c r="G1580" s="42">
        <v>1</v>
      </c>
      <c r="H1580" s="42">
        <v>2</v>
      </c>
      <c r="I1580" s="42">
        <v>1</v>
      </c>
      <c r="J1580" s="42">
        <v>0</v>
      </c>
      <c r="K1580" s="42">
        <v>1</v>
      </c>
      <c r="L1580" s="42">
        <v>1</v>
      </c>
      <c r="M1580" s="43">
        <v>3</v>
      </c>
      <c r="N1580" s="44">
        <f>MIN(D1580:M1580)</f>
        <v>0</v>
      </c>
      <c r="O1580" s="45">
        <f>C1580-N1580</f>
        <v>7</v>
      </c>
      <c r="P1580" s="46">
        <f>O1580/C1580</f>
        <v>1</v>
      </c>
    </row>
    <row r="1581" spans="1:16" ht="9.75" customHeight="1">
      <c r="A1581" s="5"/>
      <c r="B1581" s="40" t="s">
        <v>289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289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289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289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290</v>
      </c>
      <c r="C1585" s="40">
        <f aca="true" t="shared" si="157" ref="C1585:M1585">SUM(C1580:C1584)</f>
        <v>7</v>
      </c>
      <c r="D1585" s="41">
        <f t="shared" si="157"/>
        <v>4</v>
      </c>
      <c r="E1585" s="42">
        <f t="shared" si="157"/>
        <v>1</v>
      </c>
      <c r="F1585" s="42">
        <f t="shared" si="157"/>
        <v>1</v>
      </c>
      <c r="G1585" s="42">
        <f t="shared" si="157"/>
        <v>1</v>
      </c>
      <c r="H1585" s="42">
        <f t="shared" si="157"/>
        <v>2</v>
      </c>
      <c r="I1585" s="42">
        <f t="shared" si="157"/>
        <v>1</v>
      </c>
      <c r="J1585" s="42">
        <f t="shared" si="157"/>
        <v>0</v>
      </c>
      <c r="K1585" s="42">
        <f t="shared" si="157"/>
        <v>1</v>
      </c>
      <c r="L1585" s="42">
        <f t="shared" si="157"/>
        <v>1</v>
      </c>
      <c r="M1585" s="43">
        <f t="shared" si="157"/>
        <v>3</v>
      </c>
      <c r="N1585" s="44">
        <f>MIN(D1585:M1585)</f>
        <v>0</v>
      </c>
      <c r="O1585" s="45">
        <f>C1585-N1585</f>
        <v>7</v>
      </c>
      <c r="P1585" s="46">
        <f>O1585/C1585</f>
        <v>1</v>
      </c>
    </row>
    <row r="1586" spans="1:16" ht="9.75" customHeight="1">
      <c r="A1586" s="5"/>
      <c r="B1586" s="40" t="s">
        <v>109</v>
      </c>
      <c r="C1586" s="40">
        <v>4</v>
      </c>
      <c r="D1586" s="41">
        <v>2</v>
      </c>
      <c r="E1586" s="42">
        <v>1</v>
      </c>
      <c r="F1586" s="42">
        <v>1</v>
      </c>
      <c r="G1586" s="42">
        <v>1</v>
      </c>
      <c r="H1586" s="42">
        <v>2</v>
      </c>
      <c r="I1586" s="42">
        <v>1</v>
      </c>
      <c r="J1586" s="42">
        <v>1</v>
      </c>
      <c r="K1586" s="42">
        <v>2</v>
      </c>
      <c r="L1586" s="42">
        <v>2</v>
      </c>
      <c r="M1586" s="43">
        <v>3</v>
      </c>
      <c r="N1586" s="44">
        <f>MIN(D1586:M1586)</f>
        <v>1</v>
      </c>
      <c r="O1586" s="45">
        <f>C1586-N1586</f>
        <v>3</v>
      </c>
      <c r="P1586" s="46">
        <f>O1586/C1586</f>
        <v>0.75</v>
      </c>
    </row>
    <row r="1587" spans="1:16" ht="9.75" customHeight="1">
      <c r="A1587" s="5"/>
      <c r="B1587" s="40" t="s">
        <v>285</v>
      </c>
      <c r="C1587" s="40">
        <v>2</v>
      </c>
      <c r="D1587" s="41">
        <v>1</v>
      </c>
      <c r="E1587" s="42">
        <v>1</v>
      </c>
      <c r="F1587" s="42">
        <v>1</v>
      </c>
      <c r="G1587" s="42">
        <v>2</v>
      </c>
      <c r="H1587" s="42">
        <v>2</v>
      </c>
      <c r="I1587" s="42">
        <v>2</v>
      </c>
      <c r="J1587" s="42">
        <v>2</v>
      </c>
      <c r="K1587" s="42">
        <v>2</v>
      </c>
      <c r="L1587" s="42">
        <v>2</v>
      </c>
      <c r="M1587" s="43">
        <v>2</v>
      </c>
      <c r="N1587" s="44">
        <f>MIN(D1587:M1587)</f>
        <v>1</v>
      </c>
      <c r="O1587" s="45">
        <f>C1587-N1587</f>
        <v>1</v>
      </c>
      <c r="P1587" s="46">
        <f>O1587/C1587</f>
        <v>0.5</v>
      </c>
    </row>
    <row r="1588" spans="1:16" ht="9.75" customHeight="1">
      <c r="A1588" s="5"/>
      <c r="B1588" s="40" t="s">
        <v>286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8" ref="C1590:M1590">SUM(C1575:C1579,C1585:C1589)</f>
        <v>232</v>
      </c>
      <c r="D1590" s="49">
        <f t="shared" si="158"/>
        <v>82</v>
      </c>
      <c r="E1590" s="50">
        <f t="shared" si="158"/>
        <v>29</v>
      </c>
      <c r="F1590" s="50">
        <f t="shared" si="158"/>
        <v>9</v>
      </c>
      <c r="G1590" s="50">
        <f t="shared" si="158"/>
        <v>9</v>
      </c>
      <c r="H1590" s="50">
        <f t="shared" si="158"/>
        <v>15</v>
      </c>
      <c r="I1590" s="50">
        <f t="shared" si="158"/>
        <v>15</v>
      </c>
      <c r="J1590" s="50">
        <f t="shared" si="158"/>
        <v>16</v>
      </c>
      <c r="K1590" s="50">
        <f t="shared" si="158"/>
        <v>24</v>
      </c>
      <c r="L1590" s="50">
        <f t="shared" si="158"/>
        <v>47</v>
      </c>
      <c r="M1590" s="51">
        <f t="shared" si="158"/>
        <v>85</v>
      </c>
      <c r="N1590" s="52">
        <f>MIN(D1590:M1590)</f>
        <v>9</v>
      </c>
      <c r="O1590" s="53">
        <f>C1590-N1590</f>
        <v>223</v>
      </c>
      <c r="P1590" s="54">
        <f>O1590/C1590</f>
        <v>0.9612068965517241</v>
      </c>
    </row>
    <row r="1591" spans="1:16" ht="9.75" customHeight="1">
      <c r="A1591" s="39" t="s">
        <v>89</v>
      </c>
      <c r="B1591" s="55" t="s">
        <v>0</v>
      </c>
      <c r="C1591" s="55">
        <v>191</v>
      </c>
      <c r="D1591" s="56">
        <v>133</v>
      </c>
      <c r="E1591" s="57">
        <v>77</v>
      </c>
      <c r="F1591" s="57">
        <v>37</v>
      </c>
      <c r="G1591" s="57">
        <v>17</v>
      </c>
      <c r="H1591" s="57">
        <v>28</v>
      </c>
      <c r="I1591" s="57">
        <v>25</v>
      </c>
      <c r="J1591" s="57">
        <v>23</v>
      </c>
      <c r="K1591" s="57">
        <v>29</v>
      </c>
      <c r="L1591" s="57">
        <v>46</v>
      </c>
      <c r="M1591" s="58">
        <v>72</v>
      </c>
      <c r="N1591" s="59">
        <f>MIN(D1591:M1591)</f>
        <v>17</v>
      </c>
      <c r="O1591" s="60">
        <f>C1591-N1591</f>
        <v>174</v>
      </c>
      <c r="P1591" s="61">
        <f>O1591/C1591</f>
        <v>0.9109947643979057</v>
      </c>
    </row>
    <row r="1592" spans="1:16" ht="9.75" customHeight="1">
      <c r="A1592" s="5"/>
      <c r="B1592" s="40" t="s">
        <v>1</v>
      </c>
      <c r="C1592" s="40">
        <v>252</v>
      </c>
      <c r="D1592" s="41">
        <v>84</v>
      </c>
      <c r="E1592" s="42">
        <v>0</v>
      </c>
      <c r="F1592" s="42">
        <v>0</v>
      </c>
      <c r="G1592" s="42">
        <v>4</v>
      </c>
      <c r="H1592" s="42">
        <v>18</v>
      </c>
      <c r="I1592" s="42">
        <v>9</v>
      </c>
      <c r="J1592" s="42">
        <v>9</v>
      </c>
      <c r="K1592" s="42">
        <v>19</v>
      </c>
      <c r="L1592" s="42">
        <v>61</v>
      </c>
      <c r="M1592" s="43">
        <v>135</v>
      </c>
      <c r="N1592" s="44">
        <f>MIN(D1592:M1592)</f>
        <v>0</v>
      </c>
      <c r="O1592" s="45">
        <f>C1592-N1592</f>
        <v>252</v>
      </c>
      <c r="P1592" s="46">
        <f>O1592/C1592</f>
        <v>1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490</v>
      </c>
      <c r="C1594" s="40">
        <v>35</v>
      </c>
      <c r="D1594" s="41">
        <v>19</v>
      </c>
      <c r="E1594" s="42">
        <v>10</v>
      </c>
      <c r="F1594" s="42">
        <v>5</v>
      </c>
      <c r="G1594" s="42">
        <v>4</v>
      </c>
      <c r="H1594" s="42">
        <v>5</v>
      </c>
      <c r="I1594" s="42">
        <v>8</v>
      </c>
      <c r="J1594" s="42">
        <v>12</v>
      </c>
      <c r="K1594" s="42">
        <v>15</v>
      </c>
      <c r="L1594" s="42">
        <v>14</v>
      </c>
      <c r="M1594" s="43">
        <v>11</v>
      </c>
      <c r="N1594" s="44">
        <f>MIN(D1594:M1594)</f>
        <v>4</v>
      </c>
      <c r="O1594" s="45">
        <f>C1594-N1594</f>
        <v>31</v>
      </c>
      <c r="P1594" s="46">
        <f>O1594/C1594</f>
        <v>0.8857142857142857</v>
      </c>
    </row>
    <row r="1595" spans="1:16" ht="9.75" customHeight="1">
      <c r="A1595" s="5"/>
      <c r="B1595" s="40" t="s">
        <v>3</v>
      </c>
      <c r="C1595" s="40">
        <v>9</v>
      </c>
      <c r="D1595" s="41">
        <v>8</v>
      </c>
      <c r="E1595" s="42">
        <v>7</v>
      </c>
      <c r="F1595" s="42">
        <v>6</v>
      </c>
      <c r="G1595" s="42">
        <v>4</v>
      </c>
      <c r="H1595" s="42">
        <v>5</v>
      </c>
      <c r="I1595" s="42">
        <v>5</v>
      </c>
      <c r="J1595" s="42">
        <v>4</v>
      </c>
      <c r="K1595" s="42">
        <v>5</v>
      </c>
      <c r="L1595" s="42">
        <v>5</v>
      </c>
      <c r="M1595" s="43">
        <v>7</v>
      </c>
      <c r="N1595" s="44">
        <f>MIN(D1595:M1595)</f>
        <v>4</v>
      </c>
      <c r="O1595" s="45">
        <f>C1595-N1595</f>
        <v>5</v>
      </c>
      <c r="P1595" s="46">
        <f>O1595/C1595</f>
        <v>0.5555555555555556</v>
      </c>
    </row>
    <row r="1596" spans="1:16" ht="9.75" customHeight="1">
      <c r="A1596" s="5"/>
      <c r="B1596" s="40" t="s">
        <v>379</v>
      </c>
      <c r="C1596" s="40">
        <v>1</v>
      </c>
      <c r="D1596" s="41">
        <v>1</v>
      </c>
      <c r="E1596" s="42">
        <v>1</v>
      </c>
      <c r="F1596" s="42">
        <v>1</v>
      </c>
      <c r="G1596" s="42">
        <v>1</v>
      </c>
      <c r="H1596" s="42">
        <v>1</v>
      </c>
      <c r="I1596" s="42">
        <v>1</v>
      </c>
      <c r="J1596" s="42">
        <v>1</v>
      </c>
      <c r="K1596" s="42">
        <v>1</v>
      </c>
      <c r="L1596" s="42">
        <v>1</v>
      </c>
      <c r="M1596" s="43">
        <v>1</v>
      </c>
      <c r="N1596" s="44">
        <f>MIN(D1596:M1596)</f>
        <v>1</v>
      </c>
      <c r="O1596" s="45">
        <f>C1596-N1596</f>
        <v>0</v>
      </c>
      <c r="P1596" s="46">
        <f>O1596/C1596</f>
        <v>0</v>
      </c>
    </row>
    <row r="1597" spans="1:16" ht="9.75" customHeight="1">
      <c r="A1597" s="5"/>
      <c r="B1597" s="40" t="s">
        <v>306</v>
      </c>
      <c r="C1597" s="40">
        <v>21</v>
      </c>
      <c r="D1597" s="41">
        <v>14</v>
      </c>
      <c r="E1597" s="42">
        <v>11</v>
      </c>
      <c r="F1597" s="42">
        <v>9</v>
      </c>
      <c r="G1597" s="42">
        <v>9</v>
      </c>
      <c r="H1597" s="42">
        <v>10</v>
      </c>
      <c r="I1597" s="42">
        <v>12</v>
      </c>
      <c r="J1597" s="42">
        <v>13</v>
      </c>
      <c r="K1597" s="42">
        <v>15</v>
      </c>
      <c r="L1597" s="42">
        <v>15</v>
      </c>
      <c r="M1597" s="43">
        <v>16</v>
      </c>
      <c r="N1597" s="44">
        <f>MIN(D1597:M1597)</f>
        <v>9</v>
      </c>
      <c r="O1597" s="45">
        <f>C1597-N1597</f>
        <v>12</v>
      </c>
      <c r="P1597" s="46">
        <f>O1597/C1597</f>
        <v>0.5714285714285714</v>
      </c>
    </row>
    <row r="1598" spans="1:16" ht="9.75" customHeight="1">
      <c r="A1598" s="5"/>
      <c r="B1598" s="40" t="s">
        <v>289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289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289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290</v>
      </c>
      <c r="C1601" s="40">
        <f aca="true" t="shared" si="159" ref="C1601:M1601">SUM(C1596:C1600)</f>
        <v>22</v>
      </c>
      <c r="D1601" s="41">
        <f t="shared" si="159"/>
        <v>15</v>
      </c>
      <c r="E1601" s="42">
        <f t="shared" si="159"/>
        <v>12</v>
      </c>
      <c r="F1601" s="42">
        <f t="shared" si="159"/>
        <v>10</v>
      </c>
      <c r="G1601" s="42">
        <f t="shared" si="159"/>
        <v>10</v>
      </c>
      <c r="H1601" s="42">
        <f t="shared" si="159"/>
        <v>11</v>
      </c>
      <c r="I1601" s="42">
        <f t="shared" si="159"/>
        <v>13</v>
      </c>
      <c r="J1601" s="42">
        <f t="shared" si="159"/>
        <v>14</v>
      </c>
      <c r="K1601" s="42">
        <f t="shared" si="159"/>
        <v>16</v>
      </c>
      <c r="L1601" s="42">
        <f t="shared" si="159"/>
        <v>16</v>
      </c>
      <c r="M1601" s="43">
        <f t="shared" si="159"/>
        <v>17</v>
      </c>
      <c r="N1601" s="44">
        <f aca="true" t="shared" si="160" ref="N1601:N1608">MIN(D1601:M1601)</f>
        <v>10</v>
      </c>
      <c r="O1601" s="45">
        <f aca="true" t="shared" si="161" ref="O1601:O1608">C1601-N1601</f>
        <v>12</v>
      </c>
      <c r="P1601" s="46">
        <f aca="true" t="shared" si="162" ref="P1601:P1608">O1601/C1601</f>
        <v>0.5454545454545454</v>
      </c>
    </row>
    <row r="1602" spans="1:16" ht="9.75" customHeight="1">
      <c r="A1602" s="5"/>
      <c r="B1602" s="40" t="s">
        <v>109</v>
      </c>
      <c r="C1602" s="40">
        <v>14</v>
      </c>
      <c r="D1602" s="41">
        <v>12</v>
      </c>
      <c r="E1602" s="42">
        <v>9</v>
      </c>
      <c r="F1602" s="42">
        <v>7</v>
      </c>
      <c r="G1602" s="42">
        <v>7</v>
      </c>
      <c r="H1602" s="42">
        <v>7</v>
      </c>
      <c r="I1602" s="42">
        <v>7</v>
      </c>
      <c r="J1602" s="42">
        <v>7</v>
      </c>
      <c r="K1602" s="42">
        <v>8</v>
      </c>
      <c r="L1602" s="42">
        <v>9</v>
      </c>
      <c r="M1602" s="43">
        <v>11</v>
      </c>
      <c r="N1602" s="44">
        <f t="shared" si="160"/>
        <v>7</v>
      </c>
      <c r="O1602" s="45">
        <f t="shared" si="161"/>
        <v>7</v>
      </c>
      <c r="P1602" s="46">
        <f t="shared" si="162"/>
        <v>0.5</v>
      </c>
    </row>
    <row r="1603" spans="1:16" ht="9.75" customHeight="1">
      <c r="A1603" s="5"/>
      <c r="B1603" s="40" t="s">
        <v>285</v>
      </c>
      <c r="C1603" s="40">
        <v>3</v>
      </c>
      <c r="D1603" s="41">
        <v>2</v>
      </c>
      <c r="E1603" s="42">
        <v>2</v>
      </c>
      <c r="F1603" s="42">
        <v>2</v>
      </c>
      <c r="G1603" s="42">
        <v>2</v>
      </c>
      <c r="H1603" s="42">
        <v>2</v>
      </c>
      <c r="I1603" s="42">
        <v>2</v>
      </c>
      <c r="J1603" s="42">
        <v>2</v>
      </c>
      <c r="K1603" s="42">
        <v>2</v>
      </c>
      <c r="L1603" s="42">
        <v>2</v>
      </c>
      <c r="M1603" s="43">
        <v>2</v>
      </c>
      <c r="N1603" s="44">
        <f>MIN(D1603:M1603)</f>
        <v>2</v>
      </c>
      <c r="O1603" s="45">
        <f>C1603-N1603</f>
        <v>1</v>
      </c>
      <c r="P1603" s="46">
        <f>O1603/C1603</f>
        <v>0.3333333333333333</v>
      </c>
    </row>
    <row r="1604" spans="1:16" ht="9.75" customHeight="1">
      <c r="A1604" s="5"/>
      <c r="B1604" s="40" t="s">
        <v>286</v>
      </c>
      <c r="C1604" s="40">
        <v>7</v>
      </c>
      <c r="D1604" s="41">
        <v>6</v>
      </c>
      <c r="E1604" s="42">
        <v>5</v>
      </c>
      <c r="F1604" s="42">
        <v>4</v>
      </c>
      <c r="G1604" s="42">
        <v>4</v>
      </c>
      <c r="H1604" s="42">
        <v>4</v>
      </c>
      <c r="I1604" s="42">
        <v>4</v>
      </c>
      <c r="J1604" s="42">
        <v>4</v>
      </c>
      <c r="K1604" s="42">
        <v>5</v>
      </c>
      <c r="L1604" s="42">
        <v>5</v>
      </c>
      <c r="M1604" s="43">
        <v>5</v>
      </c>
      <c r="N1604" s="44">
        <f t="shared" si="160"/>
        <v>4</v>
      </c>
      <c r="O1604" s="45">
        <f t="shared" si="161"/>
        <v>3</v>
      </c>
      <c r="P1604" s="46">
        <f t="shared" si="162"/>
        <v>0.42857142857142855</v>
      </c>
    </row>
    <row r="1605" spans="1:16" ht="9.75" customHeight="1">
      <c r="A1605" s="5"/>
      <c r="B1605" s="40" t="s">
        <v>4</v>
      </c>
      <c r="C1605" s="40">
        <v>3</v>
      </c>
      <c r="D1605" s="41">
        <v>2</v>
      </c>
      <c r="E1605" s="42">
        <v>1</v>
      </c>
      <c r="F1605" s="42">
        <v>2</v>
      </c>
      <c r="G1605" s="42">
        <v>1</v>
      </c>
      <c r="H1605" s="42">
        <v>2</v>
      </c>
      <c r="I1605" s="42">
        <v>1</v>
      </c>
      <c r="J1605" s="42">
        <v>1</v>
      </c>
      <c r="K1605" s="42">
        <v>1</v>
      </c>
      <c r="L1605" s="42">
        <v>2</v>
      </c>
      <c r="M1605" s="43">
        <v>2</v>
      </c>
      <c r="N1605" s="44">
        <f t="shared" si="160"/>
        <v>1</v>
      </c>
      <c r="O1605" s="45">
        <f t="shared" si="161"/>
        <v>2</v>
      </c>
      <c r="P1605" s="46">
        <f t="shared" si="162"/>
        <v>0.6666666666666666</v>
      </c>
    </row>
    <row r="1606" spans="1:16" ht="9.75" customHeight="1">
      <c r="A1606" s="47"/>
      <c r="B1606" s="48" t="s">
        <v>5</v>
      </c>
      <c r="C1606" s="48">
        <f aca="true" t="shared" si="163" ref="C1606:M1606">SUM(C1591:C1595,C1601:C1605)</f>
        <v>536</v>
      </c>
      <c r="D1606" s="49">
        <f t="shared" si="163"/>
        <v>281</v>
      </c>
      <c r="E1606" s="50">
        <f t="shared" si="163"/>
        <v>123</v>
      </c>
      <c r="F1606" s="50">
        <f t="shared" si="163"/>
        <v>73</v>
      </c>
      <c r="G1606" s="50">
        <f t="shared" si="163"/>
        <v>53</v>
      </c>
      <c r="H1606" s="50">
        <f t="shared" si="163"/>
        <v>82</v>
      </c>
      <c r="I1606" s="50">
        <f t="shared" si="163"/>
        <v>74</v>
      </c>
      <c r="J1606" s="50">
        <f t="shared" si="163"/>
        <v>76</v>
      </c>
      <c r="K1606" s="50">
        <f t="shared" si="163"/>
        <v>100</v>
      </c>
      <c r="L1606" s="50">
        <f t="shared" si="163"/>
        <v>160</v>
      </c>
      <c r="M1606" s="51">
        <f t="shared" si="163"/>
        <v>262</v>
      </c>
      <c r="N1606" s="52">
        <f t="shared" si="160"/>
        <v>53</v>
      </c>
      <c r="O1606" s="53">
        <f t="shared" si="161"/>
        <v>483</v>
      </c>
      <c r="P1606" s="54">
        <f t="shared" si="162"/>
        <v>0.9011194029850746</v>
      </c>
    </row>
    <row r="1607" spans="1:16" ht="9.75" customHeight="1">
      <c r="A1607" s="39" t="s">
        <v>90</v>
      </c>
      <c r="B1607" s="55" t="s">
        <v>0</v>
      </c>
      <c r="C1607" s="55"/>
      <c r="D1607" s="56"/>
      <c r="E1607" s="57"/>
      <c r="F1607" s="57"/>
      <c r="G1607" s="57"/>
      <c r="H1607" s="57"/>
      <c r="I1607" s="57"/>
      <c r="J1607" s="57"/>
      <c r="K1607" s="57"/>
      <c r="L1607" s="57"/>
      <c r="M1607" s="58"/>
      <c r="N1607" s="59"/>
      <c r="O1607" s="60"/>
      <c r="P1607" s="61"/>
    </row>
    <row r="1608" spans="1:16" ht="9.75" customHeight="1">
      <c r="A1608" s="5"/>
      <c r="B1608" s="40" t="s">
        <v>1</v>
      </c>
      <c r="C1608" s="40">
        <v>209</v>
      </c>
      <c r="D1608" s="41">
        <v>129</v>
      </c>
      <c r="E1608" s="42">
        <v>50</v>
      </c>
      <c r="F1608" s="42">
        <v>12</v>
      </c>
      <c r="G1608" s="42">
        <v>1</v>
      </c>
      <c r="H1608" s="42">
        <v>10</v>
      </c>
      <c r="I1608" s="42">
        <v>12</v>
      </c>
      <c r="J1608" s="42">
        <v>9</v>
      </c>
      <c r="K1608" s="42">
        <v>16</v>
      </c>
      <c r="L1608" s="42">
        <v>42</v>
      </c>
      <c r="M1608" s="43">
        <v>76</v>
      </c>
      <c r="N1608" s="44">
        <f t="shared" si="160"/>
        <v>1</v>
      </c>
      <c r="O1608" s="45">
        <f t="shared" si="161"/>
        <v>208</v>
      </c>
      <c r="P1608" s="46">
        <f t="shared" si="162"/>
        <v>0.9952153110047847</v>
      </c>
    </row>
    <row r="1609" spans="1:16" ht="9.75" customHeight="1">
      <c r="A1609" s="5"/>
      <c r="B1609" s="40" t="s">
        <v>2</v>
      </c>
      <c r="C1609" s="40">
        <v>224</v>
      </c>
      <c r="D1609" s="41">
        <v>39</v>
      </c>
      <c r="E1609" s="42">
        <v>0</v>
      </c>
      <c r="F1609" s="42">
        <v>0</v>
      </c>
      <c r="G1609" s="42">
        <v>1</v>
      </c>
      <c r="H1609" s="42">
        <v>2</v>
      </c>
      <c r="I1609" s="42">
        <v>6</v>
      </c>
      <c r="J1609" s="42">
        <v>8</v>
      </c>
      <c r="K1609" s="42">
        <v>17</v>
      </c>
      <c r="L1609" s="42">
        <v>54</v>
      </c>
      <c r="M1609" s="43">
        <v>80</v>
      </c>
      <c r="N1609" s="44">
        <f>MIN(D1609:M1609)</f>
        <v>0</v>
      </c>
      <c r="O1609" s="45">
        <f>C1609-N1609</f>
        <v>224</v>
      </c>
      <c r="P1609" s="46">
        <f>O1609/C1609</f>
        <v>1</v>
      </c>
    </row>
    <row r="1610" spans="1:16" ht="9.75" customHeight="1">
      <c r="A1610" s="5"/>
      <c r="B1610" s="40" t="s">
        <v>490</v>
      </c>
      <c r="C1610" s="40"/>
      <c r="D1610" s="41"/>
      <c r="E1610" s="42"/>
      <c r="F1610" s="42"/>
      <c r="G1610" s="42"/>
      <c r="H1610" s="42"/>
      <c r="I1610" s="42"/>
      <c r="J1610" s="42"/>
      <c r="K1610" s="42"/>
      <c r="L1610" s="42"/>
      <c r="M1610" s="43"/>
      <c r="N1610" s="44"/>
      <c r="O1610" s="45"/>
      <c r="P1610" s="46"/>
    </row>
    <row r="1611" spans="1:16" ht="9.75" customHeight="1">
      <c r="A1611" s="5"/>
      <c r="B1611" s="40" t="s">
        <v>3</v>
      </c>
      <c r="C1611" s="40"/>
      <c r="D1611" s="41"/>
      <c r="E1611" s="42"/>
      <c r="F1611" s="42"/>
      <c r="G1611" s="42"/>
      <c r="H1611" s="42"/>
      <c r="I1611" s="42"/>
      <c r="J1611" s="42"/>
      <c r="K1611" s="42"/>
      <c r="L1611" s="42"/>
      <c r="M1611" s="43"/>
      <c r="N1611" s="44"/>
      <c r="O1611" s="45"/>
      <c r="P1611" s="46"/>
    </row>
    <row r="1612" spans="1:16" ht="9.75" customHeight="1">
      <c r="A1612" s="5"/>
      <c r="B1612" s="40" t="s">
        <v>292</v>
      </c>
      <c r="C1612" s="40">
        <v>9</v>
      </c>
      <c r="D1612" s="41">
        <v>8</v>
      </c>
      <c r="E1612" s="42">
        <v>5</v>
      </c>
      <c r="F1612" s="42">
        <v>4</v>
      </c>
      <c r="G1612" s="42">
        <v>3</v>
      </c>
      <c r="H1612" s="42">
        <v>3</v>
      </c>
      <c r="I1612" s="42">
        <v>3</v>
      </c>
      <c r="J1612" s="42">
        <v>4</v>
      </c>
      <c r="K1612" s="42">
        <v>5</v>
      </c>
      <c r="L1612" s="42">
        <v>5</v>
      </c>
      <c r="M1612" s="43">
        <v>6</v>
      </c>
      <c r="N1612" s="44">
        <f>MIN(D1612:M1612)</f>
        <v>3</v>
      </c>
      <c r="O1612" s="45">
        <f>C1612-N1612</f>
        <v>6</v>
      </c>
      <c r="P1612" s="46">
        <f>O1612/C1612</f>
        <v>0.6666666666666666</v>
      </c>
    </row>
    <row r="1613" spans="1:16" ht="9.75" customHeight="1">
      <c r="A1613" s="5"/>
      <c r="B1613" s="40" t="s">
        <v>289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289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289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289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290</v>
      </c>
      <c r="C1617" s="40">
        <f aca="true" t="shared" si="164" ref="C1617:M1617">SUM(C1612:C1616)</f>
        <v>9</v>
      </c>
      <c r="D1617" s="41">
        <f t="shared" si="164"/>
        <v>8</v>
      </c>
      <c r="E1617" s="42">
        <f t="shared" si="164"/>
        <v>5</v>
      </c>
      <c r="F1617" s="42">
        <f t="shared" si="164"/>
        <v>4</v>
      </c>
      <c r="G1617" s="42">
        <f t="shared" si="164"/>
        <v>3</v>
      </c>
      <c r="H1617" s="42">
        <f t="shared" si="164"/>
        <v>3</v>
      </c>
      <c r="I1617" s="42">
        <f t="shared" si="164"/>
        <v>3</v>
      </c>
      <c r="J1617" s="42">
        <f t="shared" si="164"/>
        <v>4</v>
      </c>
      <c r="K1617" s="42">
        <f t="shared" si="164"/>
        <v>5</v>
      </c>
      <c r="L1617" s="42">
        <f t="shared" si="164"/>
        <v>5</v>
      </c>
      <c r="M1617" s="43">
        <f t="shared" si="164"/>
        <v>6</v>
      </c>
      <c r="N1617" s="44">
        <f>MIN(D1617:M1617)</f>
        <v>3</v>
      </c>
      <c r="O1617" s="45">
        <f>C1617-N1617</f>
        <v>6</v>
      </c>
      <c r="P1617" s="46">
        <f>O1617/C1617</f>
        <v>0.6666666666666666</v>
      </c>
    </row>
    <row r="1618" spans="1:16" ht="9.75" customHeight="1">
      <c r="A1618" s="5"/>
      <c r="B1618" s="40" t="s">
        <v>109</v>
      </c>
      <c r="C1618" s="40"/>
      <c r="D1618" s="41"/>
      <c r="E1618" s="42"/>
      <c r="F1618" s="42"/>
      <c r="G1618" s="42"/>
      <c r="H1618" s="42"/>
      <c r="I1618" s="42"/>
      <c r="J1618" s="42"/>
      <c r="K1618" s="42"/>
      <c r="L1618" s="42"/>
      <c r="M1618" s="43"/>
      <c r="N1618" s="44"/>
      <c r="O1618" s="45"/>
      <c r="P1618" s="46"/>
    </row>
    <row r="1619" spans="1:16" ht="9.75" customHeight="1">
      <c r="A1619" s="5"/>
      <c r="B1619" s="40" t="s">
        <v>285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286</v>
      </c>
      <c r="C1620" s="40"/>
      <c r="D1620" s="41" t="s">
        <v>470</v>
      </c>
      <c r="E1620" s="42" t="s">
        <v>470</v>
      </c>
      <c r="F1620" s="42" t="s">
        <v>470</v>
      </c>
      <c r="G1620" s="42" t="s">
        <v>470</v>
      </c>
      <c r="H1620" s="42" t="s">
        <v>470</v>
      </c>
      <c r="I1620" s="42" t="s">
        <v>470</v>
      </c>
      <c r="J1620" s="42" t="s">
        <v>470</v>
      </c>
      <c r="K1620" s="42" t="s">
        <v>470</v>
      </c>
      <c r="L1620" s="42" t="s">
        <v>470</v>
      </c>
      <c r="M1620" s="43" t="s">
        <v>470</v>
      </c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65" ref="C1622:M1622">SUM(C1607:C1611,C1617:C1621)</f>
        <v>442</v>
      </c>
      <c r="D1622" s="49">
        <f t="shared" si="165"/>
        <v>176</v>
      </c>
      <c r="E1622" s="50">
        <f t="shared" si="165"/>
        <v>55</v>
      </c>
      <c r="F1622" s="50">
        <f t="shared" si="165"/>
        <v>16</v>
      </c>
      <c r="G1622" s="50">
        <f t="shared" si="165"/>
        <v>5</v>
      </c>
      <c r="H1622" s="50">
        <f t="shared" si="165"/>
        <v>15</v>
      </c>
      <c r="I1622" s="50">
        <f t="shared" si="165"/>
        <v>21</v>
      </c>
      <c r="J1622" s="50">
        <f t="shared" si="165"/>
        <v>21</v>
      </c>
      <c r="K1622" s="50">
        <f t="shared" si="165"/>
        <v>38</v>
      </c>
      <c r="L1622" s="50">
        <f t="shared" si="165"/>
        <v>101</v>
      </c>
      <c r="M1622" s="51">
        <f t="shared" si="165"/>
        <v>162</v>
      </c>
      <c r="N1622" s="52">
        <f>MIN(D1622:M1622)</f>
        <v>5</v>
      </c>
      <c r="O1622" s="53">
        <f>C1622-N1622</f>
        <v>437</v>
      </c>
      <c r="P1622" s="54">
        <f>O1622/C1622</f>
        <v>0.9886877828054299</v>
      </c>
    </row>
    <row r="1623" spans="1:16" ht="9.75" customHeight="1">
      <c r="A1623" s="39" t="s">
        <v>91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/>
      <c r="D1624" s="41"/>
      <c r="E1624" s="42"/>
      <c r="F1624" s="42"/>
      <c r="G1624" s="42"/>
      <c r="H1624" s="42"/>
      <c r="I1624" s="42"/>
      <c r="J1624" s="42"/>
      <c r="K1624" s="42"/>
      <c r="L1624" s="42"/>
      <c r="M1624" s="43"/>
      <c r="N1624" s="44"/>
      <c r="O1624" s="45"/>
      <c r="P1624" s="46"/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490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>
        <v>8</v>
      </c>
      <c r="D1627" s="41">
        <v>4</v>
      </c>
      <c r="E1627" s="42">
        <v>2</v>
      </c>
      <c r="F1627" s="42">
        <v>2</v>
      </c>
      <c r="G1627" s="42">
        <v>2</v>
      </c>
      <c r="H1627" s="42">
        <v>4</v>
      </c>
      <c r="I1627" s="42">
        <v>2</v>
      </c>
      <c r="J1627" s="42">
        <v>2</v>
      </c>
      <c r="K1627" s="42">
        <v>2</v>
      </c>
      <c r="L1627" s="42">
        <v>2</v>
      </c>
      <c r="M1627" s="43">
        <v>2</v>
      </c>
      <c r="N1627" s="44">
        <f>MIN(D1627:M1627)</f>
        <v>2</v>
      </c>
      <c r="O1627" s="45">
        <f>C1627-N1627</f>
        <v>6</v>
      </c>
      <c r="P1627" s="46">
        <f>O1627/C1627</f>
        <v>0.75</v>
      </c>
    </row>
    <row r="1628" spans="1:16" ht="9.75" customHeight="1">
      <c r="A1628" s="5"/>
      <c r="B1628" s="40" t="s">
        <v>289</v>
      </c>
      <c r="C1628" s="40"/>
      <c r="D1628" s="41"/>
      <c r="E1628" s="42"/>
      <c r="F1628" s="42"/>
      <c r="G1628" s="42"/>
      <c r="H1628" s="42"/>
      <c r="I1628" s="42"/>
      <c r="J1628" s="42"/>
      <c r="K1628" s="42"/>
      <c r="L1628" s="42"/>
      <c r="M1628" s="43"/>
      <c r="N1628" s="44"/>
      <c r="O1628" s="45"/>
      <c r="P1628" s="46"/>
    </row>
    <row r="1629" spans="1:16" ht="9.75" customHeight="1">
      <c r="A1629" s="5"/>
      <c r="B1629" s="40" t="s">
        <v>289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289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289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289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290</v>
      </c>
      <c r="C1633" s="40"/>
      <c r="D1633" s="41"/>
      <c r="E1633" s="42"/>
      <c r="F1633" s="42"/>
      <c r="G1633" s="42"/>
      <c r="H1633" s="42"/>
      <c r="I1633" s="42"/>
      <c r="J1633" s="42"/>
      <c r="K1633" s="42"/>
      <c r="L1633" s="42"/>
      <c r="M1633" s="43"/>
      <c r="N1633" s="44"/>
      <c r="O1633" s="45"/>
      <c r="P1633" s="46"/>
    </row>
    <row r="1634" spans="1:16" ht="9.75" customHeight="1">
      <c r="A1634" s="5"/>
      <c r="B1634" s="40" t="s">
        <v>109</v>
      </c>
      <c r="C1634" s="40">
        <v>1</v>
      </c>
      <c r="D1634" s="41">
        <v>1</v>
      </c>
      <c r="E1634" s="42">
        <v>1</v>
      </c>
      <c r="F1634" s="42">
        <v>1</v>
      </c>
      <c r="G1634" s="42">
        <v>1</v>
      </c>
      <c r="H1634" s="42">
        <v>1</v>
      </c>
      <c r="I1634" s="42">
        <v>1</v>
      </c>
      <c r="J1634" s="42">
        <v>1</v>
      </c>
      <c r="K1634" s="42">
        <v>1</v>
      </c>
      <c r="L1634" s="42">
        <v>1</v>
      </c>
      <c r="M1634" s="43">
        <v>1</v>
      </c>
      <c r="N1634" s="44">
        <f>MIN(D1634:M1634)</f>
        <v>1</v>
      </c>
      <c r="O1634" s="45">
        <f>C1634-N1634</f>
        <v>0</v>
      </c>
      <c r="P1634" s="46">
        <f>O1634/C1634</f>
        <v>0</v>
      </c>
    </row>
    <row r="1635" spans="1:16" ht="9.75" customHeight="1">
      <c r="A1635" s="5"/>
      <c r="B1635" s="40" t="s">
        <v>285</v>
      </c>
      <c r="C1635" s="40">
        <v>3</v>
      </c>
      <c r="D1635" s="41">
        <v>1</v>
      </c>
      <c r="E1635" s="42">
        <v>1</v>
      </c>
      <c r="F1635" s="42">
        <v>1</v>
      </c>
      <c r="G1635" s="42">
        <v>0</v>
      </c>
      <c r="H1635" s="42">
        <v>1</v>
      </c>
      <c r="I1635" s="42">
        <v>1</v>
      </c>
      <c r="J1635" s="42">
        <v>0</v>
      </c>
      <c r="K1635" s="42">
        <v>0</v>
      </c>
      <c r="L1635" s="42">
        <v>0</v>
      </c>
      <c r="M1635" s="43">
        <v>0</v>
      </c>
      <c r="N1635" s="44">
        <f>MIN(D1635:M1635)</f>
        <v>0</v>
      </c>
      <c r="O1635" s="45">
        <f>C1635-N1635</f>
        <v>3</v>
      </c>
      <c r="P1635" s="46">
        <f>O1635/C1635</f>
        <v>1</v>
      </c>
    </row>
    <row r="1636" spans="1:16" ht="9.75" customHeight="1">
      <c r="A1636" s="5"/>
      <c r="B1636" s="40" t="s">
        <v>286</v>
      </c>
      <c r="C1636" s="40">
        <v>3</v>
      </c>
      <c r="D1636" s="41">
        <v>1</v>
      </c>
      <c r="E1636" s="42">
        <v>1</v>
      </c>
      <c r="F1636" s="42">
        <v>0</v>
      </c>
      <c r="G1636" s="42">
        <v>0</v>
      </c>
      <c r="H1636" s="42">
        <v>0</v>
      </c>
      <c r="I1636" s="42">
        <v>1</v>
      </c>
      <c r="J1636" s="42">
        <v>1</v>
      </c>
      <c r="K1636" s="42">
        <v>0</v>
      </c>
      <c r="L1636" s="42">
        <v>0</v>
      </c>
      <c r="M1636" s="43">
        <v>0</v>
      </c>
      <c r="N1636" s="44">
        <f>MIN(D1636:M1636)</f>
        <v>0</v>
      </c>
      <c r="O1636" s="45">
        <f>C1636-N1636</f>
        <v>3</v>
      </c>
      <c r="P1636" s="46">
        <f>O1636/C1636</f>
        <v>1</v>
      </c>
    </row>
    <row r="1637" spans="1:16" ht="9.75" customHeight="1">
      <c r="A1637" s="5"/>
      <c r="B1637" s="40" t="s">
        <v>4</v>
      </c>
      <c r="C1637" s="40">
        <v>2</v>
      </c>
      <c r="D1637" s="41">
        <v>1</v>
      </c>
      <c r="E1637" s="42">
        <v>1</v>
      </c>
      <c r="F1637" s="42">
        <v>1</v>
      </c>
      <c r="G1637" s="42">
        <v>0</v>
      </c>
      <c r="H1637" s="42">
        <v>1</v>
      </c>
      <c r="I1637" s="42">
        <v>1</v>
      </c>
      <c r="J1637" s="42">
        <v>1</v>
      </c>
      <c r="K1637" s="42">
        <v>0</v>
      </c>
      <c r="L1637" s="42">
        <v>0</v>
      </c>
      <c r="M1637" s="43">
        <v>1</v>
      </c>
      <c r="N1637" s="44">
        <f>MIN(D1637:M1637)</f>
        <v>0</v>
      </c>
      <c r="O1637" s="45">
        <f>C1637-N1637</f>
        <v>2</v>
      </c>
      <c r="P1637" s="46">
        <f>O1637/C1637</f>
        <v>1</v>
      </c>
    </row>
    <row r="1638" spans="1:16" ht="9.75" customHeight="1">
      <c r="A1638" s="47"/>
      <c r="B1638" s="48" t="s">
        <v>5</v>
      </c>
      <c r="C1638" s="48">
        <f aca="true" t="shared" si="166" ref="C1638:M1638">SUM(C1623:C1627,C1633:C1637)</f>
        <v>17</v>
      </c>
      <c r="D1638" s="49">
        <f t="shared" si="166"/>
        <v>8</v>
      </c>
      <c r="E1638" s="50">
        <f t="shared" si="166"/>
        <v>6</v>
      </c>
      <c r="F1638" s="50">
        <f t="shared" si="166"/>
        <v>5</v>
      </c>
      <c r="G1638" s="50">
        <f t="shared" si="166"/>
        <v>3</v>
      </c>
      <c r="H1638" s="50">
        <f t="shared" si="166"/>
        <v>7</v>
      </c>
      <c r="I1638" s="50">
        <f t="shared" si="166"/>
        <v>6</v>
      </c>
      <c r="J1638" s="50">
        <f t="shared" si="166"/>
        <v>5</v>
      </c>
      <c r="K1638" s="50">
        <f t="shared" si="166"/>
        <v>3</v>
      </c>
      <c r="L1638" s="50">
        <f t="shared" si="166"/>
        <v>3</v>
      </c>
      <c r="M1638" s="51">
        <f t="shared" si="166"/>
        <v>4</v>
      </c>
      <c r="N1638" s="52">
        <f>MIN(D1638:M1638)</f>
        <v>3</v>
      </c>
      <c r="O1638" s="53">
        <f>C1638-N1638</f>
        <v>14</v>
      </c>
      <c r="P1638" s="54">
        <f>O1638/C1638</f>
        <v>0.8235294117647058</v>
      </c>
    </row>
    <row r="1639" spans="1:16" ht="9.75" customHeight="1">
      <c r="A1639" s="39" t="s">
        <v>92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490</v>
      </c>
      <c r="C1642" s="40">
        <v>2</v>
      </c>
      <c r="D1642" s="41">
        <v>1</v>
      </c>
      <c r="E1642" s="42">
        <v>0</v>
      </c>
      <c r="F1642" s="42">
        <v>0</v>
      </c>
      <c r="G1642" s="42">
        <v>0</v>
      </c>
      <c r="H1642" s="42">
        <v>0</v>
      </c>
      <c r="I1642" s="42">
        <v>0</v>
      </c>
      <c r="J1642" s="42">
        <v>0</v>
      </c>
      <c r="K1642" s="42">
        <v>0</v>
      </c>
      <c r="L1642" s="42">
        <v>0</v>
      </c>
      <c r="M1642" s="43">
        <v>0</v>
      </c>
      <c r="N1642" s="44">
        <f>MIN(D1642:M1642)</f>
        <v>0</v>
      </c>
      <c r="O1642" s="45">
        <f>C1642-N1642</f>
        <v>2</v>
      </c>
      <c r="P1642" s="46">
        <f>O1642/C1642</f>
        <v>1</v>
      </c>
    </row>
    <row r="1643" spans="1:16" ht="9.75" customHeight="1">
      <c r="A1643" s="5"/>
      <c r="B1643" s="40" t="s">
        <v>3</v>
      </c>
      <c r="C1643" s="40">
        <v>1</v>
      </c>
      <c r="D1643" s="41">
        <v>0</v>
      </c>
      <c r="E1643" s="42">
        <v>0</v>
      </c>
      <c r="F1643" s="42">
        <v>0</v>
      </c>
      <c r="G1643" s="42">
        <v>0</v>
      </c>
      <c r="H1643" s="42">
        <v>0</v>
      </c>
      <c r="I1643" s="42">
        <v>0</v>
      </c>
      <c r="J1643" s="42">
        <v>0</v>
      </c>
      <c r="K1643" s="42">
        <v>0</v>
      </c>
      <c r="L1643" s="42">
        <v>0</v>
      </c>
      <c r="M1643" s="43">
        <v>0</v>
      </c>
      <c r="N1643" s="44">
        <f>MIN(D1643:M1643)</f>
        <v>0</v>
      </c>
      <c r="O1643" s="45">
        <f>C1643-N1643</f>
        <v>1</v>
      </c>
      <c r="P1643" s="46">
        <f>O1643/C1643</f>
        <v>1</v>
      </c>
    </row>
    <row r="1644" spans="1:16" ht="9.75" customHeight="1">
      <c r="A1644" s="5"/>
      <c r="B1644" s="40" t="s">
        <v>289</v>
      </c>
      <c r="C1644" s="40"/>
      <c r="D1644" s="41"/>
      <c r="E1644" s="42"/>
      <c r="F1644" s="42"/>
      <c r="G1644" s="42"/>
      <c r="H1644" s="42"/>
      <c r="I1644" s="42"/>
      <c r="J1644" s="42"/>
      <c r="K1644" s="42"/>
      <c r="L1644" s="42"/>
      <c r="M1644" s="43"/>
      <c r="N1644" s="44"/>
      <c r="O1644" s="45"/>
      <c r="P1644" s="46"/>
    </row>
    <row r="1645" spans="1:16" ht="9.75" customHeight="1">
      <c r="A1645" s="5"/>
      <c r="B1645" s="40" t="s">
        <v>289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289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289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289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290</v>
      </c>
      <c r="C1649" s="40"/>
      <c r="D1649" s="41"/>
      <c r="E1649" s="42"/>
      <c r="F1649" s="42"/>
      <c r="G1649" s="42"/>
      <c r="H1649" s="42"/>
      <c r="I1649" s="42"/>
      <c r="J1649" s="42"/>
      <c r="K1649" s="42"/>
      <c r="L1649" s="42"/>
      <c r="M1649" s="43"/>
      <c r="N1649" s="44"/>
      <c r="O1649" s="45"/>
      <c r="P1649" s="46"/>
    </row>
    <row r="1650" spans="1:16" ht="9.75" customHeight="1">
      <c r="A1650" s="5"/>
      <c r="B1650" s="40" t="s">
        <v>109</v>
      </c>
      <c r="C1650" s="40">
        <v>2</v>
      </c>
      <c r="D1650" s="41">
        <v>1</v>
      </c>
      <c r="E1650" s="42">
        <v>0</v>
      </c>
      <c r="F1650" s="42">
        <v>0</v>
      </c>
      <c r="G1650" s="42">
        <v>0</v>
      </c>
      <c r="H1650" s="42">
        <v>0</v>
      </c>
      <c r="I1650" s="42">
        <v>0</v>
      </c>
      <c r="J1650" s="42">
        <v>0</v>
      </c>
      <c r="K1650" s="42">
        <v>1</v>
      </c>
      <c r="L1650" s="42">
        <v>1</v>
      </c>
      <c r="M1650" s="43">
        <v>1</v>
      </c>
      <c r="N1650" s="44">
        <f>MIN(D1650:M1650)</f>
        <v>0</v>
      </c>
      <c r="O1650" s="45">
        <f>C1650-N1650</f>
        <v>2</v>
      </c>
      <c r="P1650" s="46">
        <f>O1650/C1650</f>
        <v>1</v>
      </c>
    </row>
    <row r="1651" spans="1:16" ht="9.75" customHeight="1">
      <c r="A1651" s="5"/>
      <c r="B1651" s="40" t="s">
        <v>285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286</v>
      </c>
      <c r="C1652" s="40">
        <v>2</v>
      </c>
      <c r="D1652" s="41">
        <v>1</v>
      </c>
      <c r="E1652" s="42">
        <v>1</v>
      </c>
      <c r="F1652" s="42">
        <v>1</v>
      </c>
      <c r="G1652" s="42">
        <v>0</v>
      </c>
      <c r="H1652" s="42">
        <v>1</v>
      </c>
      <c r="I1652" s="42">
        <v>0</v>
      </c>
      <c r="J1652" s="42">
        <v>1</v>
      </c>
      <c r="K1652" s="42">
        <v>1</v>
      </c>
      <c r="L1652" s="42">
        <v>1</v>
      </c>
      <c r="M1652" s="43">
        <v>1</v>
      </c>
      <c r="N1652" s="44">
        <f>MIN(D1652:M1652)</f>
        <v>0</v>
      </c>
      <c r="O1652" s="45">
        <f>C1652-N1652</f>
        <v>2</v>
      </c>
      <c r="P1652" s="46">
        <f>O1652/C1652</f>
        <v>1</v>
      </c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7" ref="C1654:M1654">SUM(C1639:C1643,C1649:C1653)</f>
        <v>7</v>
      </c>
      <c r="D1654" s="49">
        <f t="shared" si="167"/>
        <v>3</v>
      </c>
      <c r="E1654" s="50">
        <f t="shared" si="167"/>
        <v>1</v>
      </c>
      <c r="F1654" s="50">
        <f t="shared" si="167"/>
        <v>1</v>
      </c>
      <c r="G1654" s="50">
        <f t="shared" si="167"/>
        <v>0</v>
      </c>
      <c r="H1654" s="50">
        <f t="shared" si="167"/>
        <v>1</v>
      </c>
      <c r="I1654" s="50">
        <f t="shared" si="167"/>
        <v>0</v>
      </c>
      <c r="J1654" s="50">
        <f t="shared" si="167"/>
        <v>1</v>
      </c>
      <c r="K1654" s="50">
        <f t="shared" si="167"/>
        <v>2</v>
      </c>
      <c r="L1654" s="50">
        <f t="shared" si="167"/>
        <v>2</v>
      </c>
      <c r="M1654" s="51">
        <f t="shared" si="167"/>
        <v>2</v>
      </c>
      <c r="N1654" s="52">
        <f>MIN(D1654:M1654)</f>
        <v>0</v>
      </c>
      <c r="O1654" s="53">
        <f>C1654-N1654</f>
        <v>7</v>
      </c>
      <c r="P1654" s="54">
        <f>O1654/C1654</f>
        <v>1</v>
      </c>
    </row>
    <row r="1655" spans="1:16" ht="9.75" customHeight="1">
      <c r="A1655" s="39" t="s">
        <v>93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490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/>
      <c r="D1659" s="41"/>
      <c r="E1659" s="42"/>
      <c r="F1659" s="42"/>
      <c r="G1659" s="42"/>
      <c r="H1659" s="42"/>
      <c r="I1659" s="42"/>
      <c r="J1659" s="42"/>
      <c r="K1659" s="42"/>
      <c r="L1659" s="42"/>
      <c r="M1659" s="43"/>
      <c r="N1659" s="44"/>
      <c r="O1659" s="45"/>
      <c r="P1659" s="46"/>
    </row>
    <row r="1660" spans="1:16" ht="9.75" customHeight="1">
      <c r="A1660" s="5"/>
      <c r="B1660" s="40" t="s">
        <v>289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289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289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289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289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290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/>
      <c r="D1666" s="41"/>
      <c r="E1666" s="42"/>
      <c r="F1666" s="42"/>
      <c r="G1666" s="42"/>
      <c r="H1666" s="42"/>
      <c r="I1666" s="42"/>
      <c r="J1666" s="42"/>
      <c r="K1666" s="42"/>
      <c r="L1666" s="42"/>
      <c r="M1666" s="43"/>
      <c r="N1666" s="44"/>
      <c r="O1666" s="45"/>
      <c r="P1666" s="46"/>
    </row>
    <row r="1667" spans="1:16" ht="9.75" customHeight="1">
      <c r="A1667" s="5"/>
      <c r="B1667" s="40" t="s">
        <v>285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286</v>
      </c>
      <c r="C1668" s="40">
        <v>2</v>
      </c>
      <c r="D1668" s="41">
        <v>0</v>
      </c>
      <c r="E1668" s="42">
        <v>0</v>
      </c>
      <c r="F1668" s="42">
        <v>0</v>
      </c>
      <c r="G1668" s="42">
        <v>0</v>
      </c>
      <c r="H1668" s="42">
        <v>0</v>
      </c>
      <c r="I1668" s="42">
        <v>0</v>
      </c>
      <c r="J1668" s="42">
        <v>0</v>
      </c>
      <c r="K1668" s="42">
        <v>0</v>
      </c>
      <c r="L1668" s="42">
        <v>0</v>
      </c>
      <c r="M1668" s="43">
        <v>0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8" ref="C1670:M1670">SUM(C1655:C1659,C1665:C1669)</f>
        <v>2</v>
      </c>
      <c r="D1670" s="49">
        <f t="shared" si="168"/>
        <v>0</v>
      </c>
      <c r="E1670" s="50">
        <f t="shared" si="168"/>
        <v>0</v>
      </c>
      <c r="F1670" s="50">
        <f t="shared" si="168"/>
        <v>0</v>
      </c>
      <c r="G1670" s="50">
        <f t="shared" si="168"/>
        <v>0</v>
      </c>
      <c r="H1670" s="50">
        <f t="shared" si="168"/>
        <v>0</v>
      </c>
      <c r="I1670" s="50">
        <f t="shared" si="168"/>
        <v>0</v>
      </c>
      <c r="J1670" s="50">
        <f t="shared" si="168"/>
        <v>0</v>
      </c>
      <c r="K1670" s="50">
        <f t="shared" si="168"/>
        <v>0</v>
      </c>
      <c r="L1670" s="50">
        <f t="shared" si="168"/>
        <v>0</v>
      </c>
      <c r="M1670" s="51">
        <f t="shared" si="168"/>
        <v>0</v>
      </c>
      <c r="N1670" s="52">
        <f>MIN(D1670:M1670)</f>
        <v>0</v>
      </c>
      <c r="O1670" s="53">
        <f>C1670-N1670</f>
        <v>2</v>
      </c>
      <c r="P1670" s="54">
        <f>O1670/C1670</f>
        <v>1</v>
      </c>
    </row>
    <row r="1671" spans="1:16" ht="9.75" customHeight="1">
      <c r="A1671" s="39" t="s">
        <v>94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>
        <v>72</v>
      </c>
      <c r="D1672" s="41">
        <v>71</v>
      </c>
      <c r="E1672" s="42">
        <v>25</v>
      </c>
      <c r="F1672" s="42">
        <v>5</v>
      </c>
      <c r="G1672" s="42">
        <v>1</v>
      </c>
      <c r="H1672" s="42">
        <v>5</v>
      </c>
      <c r="I1672" s="42">
        <v>10</v>
      </c>
      <c r="J1672" s="42">
        <v>12</v>
      </c>
      <c r="K1672" s="42">
        <v>17</v>
      </c>
      <c r="L1672" s="42">
        <v>26</v>
      </c>
      <c r="M1672" s="43">
        <v>40</v>
      </c>
      <c r="N1672" s="44">
        <f>MIN(D1672:M1672)</f>
        <v>1</v>
      </c>
      <c r="O1672" s="45">
        <f>C1672-N1672</f>
        <v>71</v>
      </c>
      <c r="P1672" s="46">
        <f>O1672/C1672</f>
        <v>0.9861111111111112</v>
      </c>
    </row>
    <row r="1673" spans="1:16" ht="9.75" customHeight="1">
      <c r="A1673" s="5"/>
      <c r="B1673" s="40" t="s">
        <v>2</v>
      </c>
      <c r="C1673" s="40">
        <v>321</v>
      </c>
      <c r="D1673" s="41">
        <v>304</v>
      </c>
      <c r="E1673" s="42">
        <v>180</v>
      </c>
      <c r="F1673" s="42">
        <v>63</v>
      </c>
      <c r="G1673" s="42">
        <v>18</v>
      </c>
      <c r="H1673" s="42">
        <v>23</v>
      </c>
      <c r="I1673" s="42">
        <v>43</v>
      </c>
      <c r="J1673" s="42">
        <v>54</v>
      </c>
      <c r="K1673" s="42">
        <v>79</v>
      </c>
      <c r="L1673" s="42">
        <v>132</v>
      </c>
      <c r="M1673" s="43">
        <v>167</v>
      </c>
      <c r="N1673" s="44">
        <f>MIN(D1673:M1673)</f>
        <v>18</v>
      </c>
      <c r="O1673" s="45">
        <f>C1673-N1673</f>
        <v>303</v>
      </c>
      <c r="P1673" s="46">
        <f>O1673/C1673</f>
        <v>0.9439252336448598</v>
      </c>
    </row>
    <row r="1674" spans="1:16" ht="9.75" customHeight="1">
      <c r="A1674" s="5"/>
      <c r="B1674" s="40" t="s">
        <v>490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289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289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289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289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289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290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285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286</v>
      </c>
      <c r="C1684" s="40"/>
      <c r="D1684" s="41"/>
      <c r="E1684" s="42"/>
      <c r="F1684" s="42"/>
      <c r="G1684" s="42"/>
      <c r="H1684" s="42"/>
      <c r="I1684" s="42"/>
      <c r="J1684" s="42"/>
      <c r="K1684" s="42"/>
      <c r="L1684" s="42"/>
      <c r="M1684" s="43"/>
      <c r="N1684" s="44"/>
      <c r="O1684" s="45"/>
      <c r="P1684" s="46"/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9" ref="C1686:M1686">SUM(C1671:C1675,C1681:C1685)</f>
        <v>393</v>
      </c>
      <c r="D1686" s="49">
        <f t="shared" si="169"/>
        <v>375</v>
      </c>
      <c r="E1686" s="50">
        <f t="shared" si="169"/>
        <v>205</v>
      </c>
      <c r="F1686" s="50">
        <f t="shared" si="169"/>
        <v>68</v>
      </c>
      <c r="G1686" s="50">
        <f t="shared" si="169"/>
        <v>19</v>
      </c>
      <c r="H1686" s="50">
        <f t="shared" si="169"/>
        <v>28</v>
      </c>
      <c r="I1686" s="50">
        <f t="shared" si="169"/>
        <v>53</v>
      </c>
      <c r="J1686" s="50">
        <f t="shared" si="169"/>
        <v>66</v>
      </c>
      <c r="K1686" s="50">
        <f t="shared" si="169"/>
        <v>96</v>
      </c>
      <c r="L1686" s="50">
        <f t="shared" si="169"/>
        <v>158</v>
      </c>
      <c r="M1686" s="51">
        <f t="shared" si="169"/>
        <v>207</v>
      </c>
      <c r="N1686" s="52">
        <f>MIN(D1686:M1686)</f>
        <v>19</v>
      </c>
      <c r="O1686" s="53">
        <f>C1686-N1686</f>
        <v>374</v>
      </c>
      <c r="P1686" s="54">
        <f>O1686/C1686</f>
        <v>0.9516539440203562</v>
      </c>
    </row>
    <row r="1687" spans="1:16" ht="9.75" customHeight="1">
      <c r="A1687" s="39" t="s">
        <v>95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490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388</v>
      </c>
      <c r="C1692" s="40">
        <v>4</v>
      </c>
      <c r="D1692" s="41">
        <v>3</v>
      </c>
      <c r="E1692" s="42">
        <v>3</v>
      </c>
      <c r="F1692" s="42">
        <v>2</v>
      </c>
      <c r="G1692" s="42">
        <v>3</v>
      </c>
      <c r="H1692" s="42">
        <v>3</v>
      </c>
      <c r="I1692" s="42">
        <v>4</v>
      </c>
      <c r="J1692" s="42">
        <v>4</v>
      </c>
      <c r="K1692" s="42">
        <v>3</v>
      </c>
      <c r="L1692" s="42">
        <v>3</v>
      </c>
      <c r="M1692" s="43">
        <v>3</v>
      </c>
      <c r="N1692" s="44">
        <f>MIN(D1692:M1692)</f>
        <v>2</v>
      </c>
      <c r="O1692" s="45">
        <f>C1692-N1692</f>
        <v>2</v>
      </c>
      <c r="P1692" s="46">
        <f>O1692/C1692</f>
        <v>0.5</v>
      </c>
    </row>
    <row r="1693" spans="1:16" ht="9.75" customHeight="1">
      <c r="A1693" s="5"/>
      <c r="B1693" s="40" t="s">
        <v>289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289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289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289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290</v>
      </c>
      <c r="C1697" s="40">
        <f aca="true" t="shared" si="170" ref="C1697:M1697">SUM(C1692:C1696)</f>
        <v>4</v>
      </c>
      <c r="D1697" s="41">
        <f t="shared" si="170"/>
        <v>3</v>
      </c>
      <c r="E1697" s="42">
        <f t="shared" si="170"/>
        <v>3</v>
      </c>
      <c r="F1697" s="42">
        <f t="shared" si="170"/>
        <v>2</v>
      </c>
      <c r="G1697" s="42">
        <f t="shared" si="170"/>
        <v>3</v>
      </c>
      <c r="H1697" s="42">
        <f t="shared" si="170"/>
        <v>3</v>
      </c>
      <c r="I1697" s="42">
        <f t="shared" si="170"/>
        <v>4</v>
      </c>
      <c r="J1697" s="42">
        <f t="shared" si="170"/>
        <v>4</v>
      </c>
      <c r="K1697" s="42">
        <f t="shared" si="170"/>
        <v>3</v>
      </c>
      <c r="L1697" s="42">
        <f t="shared" si="170"/>
        <v>3</v>
      </c>
      <c r="M1697" s="43">
        <f t="shared" si="170"/>
        <v>3</v>
      </c>
      <c r="N1697" s="44">
        <f>MIN(D1697:M1697)</f>
        <v>2</v>
      </c>
      <c r="O1697" s="45">
        <f>C1697-N1697</f>
        <v>2</v>
      </c>
      <c r="P1697" s="46">
        <f>O1697/C1697</f>
        <v>0.5</v>
      </c>
    </row>
    <row r="1698" spans="1:16" ht="9.75" customHeight="1">
      <c r="A1698" s="5"/>
      <c r="B1698" s="40" t="s">
        <v>109</v>
      </c>
      <c r="C1698" s="40">
        <v>1</v>
      </c>
      <c r="D1698" s="41">
        <v>1</v>
      </c>
      <c r="E1698" s="42">
        <v>1</v>
      </c>
      <c r="F1698" s="42">
        <v>1</v>
      </c>
      <c r="G1698" s="42">
        <v>1</v>
      </c>
      <c r="H1698" s="42">
        <v>1</v>
      </c>
      <c r="I1698" s="42">
        <v>1</v>
      </c>
      <c r="J1698" s="42">
        <v>1</v>
      </c>
      <c r="K1698" s="42">
        <v>1</v>
      </c>
      <c r="L1698" s="42">
        <v>1</v>
      </c>
      <c r="M1698" s="43">
        <v>1</v>
      </c>
      <c r="N1698" s="44">
        <f>MIN(D1698:M1698)</f>
        <v>1</v>
      </c>
      <c r="O1698" s="45">
        <f>C1698-N1698</f>
        <v>0</v>
      </c>
      <c r="P1698" s="46">
        <f>O1698/C1698</f>
        <v>0</v>
      </c>
    </row>
    <row r="1699" spans="1:16" ht="9.75" customHeight="1">
      <c r="A1699" s="5"/>
      <c r="B1699" s="40" t="s">
        <v>285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286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1" ref="C1702:M1702">SUM(C1687:C1691,C1697:C1701)</f>
        <v>5</v>
      </c>
      <c r="D1702" s="49">
        <f t="shared" si="171"/>
        <v>4</v>
      </c>
      <c r="E1702" s="50">
        <f t="shared" si="171"/>
        <v>4</v>
      </c>
      <c r="F1702" s="50">
        <f t="shared" si="171"/>
        <v>3</v>
      </c>
      <c r="G1702" s="50">
        <f t="shared" si="171"/>
        <v>4</v>
      </c>
      <c r="H1702" s="50">
        <f t="shared" si="171"/>
        <v>4</v>
      </c>
      <c r="I1702" s="50">
        <f t="shared" si="171"/>
        <v>5</v>
      </c>
      <c r="J1702" s="50">
        <f t="shared" si="171"/>
        <v>5</v>
      </c>
      <c r="K1702" s="50">
        <f t="shared" si="171"/>
        <v>4</v>
      </c>
      <c r="L1702" s="50">
        <f t="shared" si="171"/>
        <v>4</v>
      </c>
      <c r="M1702" s="51">
        <f t="shared" si="171"/>
        <v>4</v>
      </c>
      <c r="N1702" s="52">
        <f>MIN(D1702:M1702)</f>
        <v>3</v>
      </c>
      <c r="O1702" s="53">
        <f>C1702-N1702</f>
        <v>2</v>
      </c>
      <c r="P1702" s="54">
        <f>O1702/C1702</f>
        <v>0.4</v>
      </c>
    </row>
    <row r="1703" spans="1:16" ht="9.75" customHeight="1">
      <c r="A1703" s="39" t="s">
        <v>96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136</v>
      </c>
      <c r="D1704" s="41">
        <v>134</v>
      </c>
      <c r="E1704" s="42">
        <v>123</v>
      </c>
      <c r="F1704" s="42">
        <v>107</v>
      </c>
      <c r="G1704" s="42">
        <v>96</v>
      </c>
      <c r="H1704" s="42">
        <v>90</v>
      </c>
      <c r="I1704" s="42">
        <v>93</v>
      </c>
      <c r="J1704" s="42">
        <v>94</v>
      </c>
      <c r="K1704" s="42">
        <v>96</v>
      </c>
      <c r="L1704" s="42">
        <v>101</v>
      </c>
      <c r="M1704" s="43">
        <v>109</v>
      </c>
      <c r="N1704" s="44">
        <f>MIN(D1704:M1704)</f>
        <v>90</v>
      </c>
      <c r="O1704" s="45">
        <f>C1704-N1704</f>
        <v>46</v>
      </c>
      <c r="P1704" s="46">
        <f>O1704/C1704</f>
        <v>0.3382352941176471</v>
      </c>
    </row>
    <row r="1705" spans="1:16" ht="9.75" customHeight="1">
      <c r="A1705" s="5"/>
      <c r="B1705" s="40" t="s">
        <v>2</v>
      </c>
      <c r="C1705" s="40">
        <v>247</v>
      </c>
      <c r="D1705" s="41">
        <v>181</v>
      </c>
      <c r="E1705" s="42">
        <v>164</v>
      </c>
      <c r="F1705" s="42">
        <v>145</v>
      </c>
      <c r="G1705" s="42">
        <v>129</v>
      </c>
      <c r="H1705" s="42">
        <v>132</v>
      </c>
      <c r="I1705" s="42">
        <v>124</v>
      </c>
      <c r="J1705" s="42">
        <v>115</v>
      </c>
      <c r="K1705" s="42">
        <v>121</v>
      </c>
      <c r="L1705" s="42">
        <v>129</v>
      </c>
      <c r="M1705" s="43">
        <v>138</v>
      </c>
      <c r="N1705" s="44">
        <f>MIN(D1705:M1705)</f>
        <v>115</v>
      </c>
      <c r="O1705" s="45">
        <f>C1705-N1705</f>
        <v>132</v>
      </c>
      <c r="P1705" s="46">
        <f>O1705/C1705</f>
        <v>0.5344129554655871</v>
      </c>
    </row>
    <row r="1706" spans="1:16" ht="9.75" customHeight="1">
      <c r="A1706" s="5"/>
      <c r="B1706" s="40" t="s">
        <v>490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289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289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289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289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289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290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285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286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2" ref="C1718:M1718">SUM(C1703:C1707,C1713:C1717)</f>
        <v>383</v>
      </c>
      <c r="D1718" s="49">
        <f t="shared" si="172"/>
        <v>315</v>
      </c>
      <c r="E1718" s="50">
        <f t="shared" si="172"/>
        <v>287</v>
      </c>
      <c r="F1718" s="50">
        <f t="shared" si="172"/>
        <v>252</v>
      </c>
      <c r="G1718" s="50">
        <f t="shared" si="172"/>
        <v>225</v>
      </c>
      <c r="H1718" s="50">
        <f t="shared" si="172"/>
        <v>222</v>
      </c>
      <c r="I1718" s="50">
        <f t="shared" si="172"/>
        <v>217</v>
      </c>
      <c r="J1718" s="50">
        <f t="shared" si="172"/>
        <v>209</v>
      </c>
      <c r="K1718" s="50">
        <f t="shared" si="172"/>
        <v>217</v>
      </c>
      <c r="L1718" s="50">
        <f t="shared" si="172"/>
        <v>230</v>
      </c>
      <c r="M1718" s="51">
        <f t="shared" si="172"/>
        <v>247</v>
      </c>
      <c r="N1718" s="52">
        <f>MIN(D1718:M1718)</f>
        <v>209</v>
      </c>
      <c r="O1718" s="53">
        <f>C1718-N1718</f>
        <v>174</v>
      </c>
      <c r="P1718" s="54">
        <f>O1718/C1718</f>
        <v>0.45430809399477806</v>
      </c>
    </row>
    <row r="1719" spans="1:16" ht="9.75" customHeight="1">
      <c r="A1719" s="39" t="s">
        <v>97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>
        <v>654</v>
      </c>
      <c r="D1721" s="41">
        <v>583</v>
      </c>
      <c r="E1721" s="42">
        <v>449</v>
      </c>
      <c r="F1721" s="42">
        <v>220</v>
      </c>
      <c r="G1721" s="42">
        <v>100</v>
      </c>
      <c r="H1721" s="42">
        <v>72</v>
      </c>
      <c r="I1721" s="42">
        <v>63</v>
      </c>
      <c r="J1721" s="42">
        <v>77</v>
      </c>
      <c r="K1721" s="42">
        <v>142</v>
      </c>
      <c r="L1721" s="42">
        <v>228</v>
      </c>
      <c r="M1721" s="43">
        <v>307</v>
      </c>
      <c r="N1721" s="44">
        <f>MIN(D1721:M1721)</f>
        <v>63</v>
      </c>
      <c r="O1721" s="45">
        <f>C1721-N1721</f>
        <v>591</v>
      </c>
      <c r="P1721" s="46">
        <f>O1721/C1721</f>
        <v>0.9036697247706422</v>
      </c>
    </row>
    <row r="1722" spans="1:16" ht="9.75" customHeight="1">
      <c r="A1722" s="5"/>
      <c r="B1722" s="40" t="s">
        <v>490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289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289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289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289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289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290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285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286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3" ref="C1734:M1734">SUM(C1719:C1723,C1729:C1733)</f>
        <v>654</v>
      </c>
      <c r="D1734" s="49">
        <f t="shared" si="173"/>
        <v>583</v>
      </c>
      <c r="E1734" s="50">
        <f t="shared" si="173"/>
        <v>449</v>
      </c>
      <c r="F1734" s="50">
        <f t="shared" si="173"/>
        <v>220</v>
      </c>
      <c r="G1734" s="50">
        <f t="shared" si="173"/>
        <v>100</v>
      </c>
      <c r="H1734" s="50">
        <f t="shared" si="173"/>
        <v>72</v>
      </c>
      <c r="I1734" s="50">
        <f t="shared" si="173"/>
        <v>63</v>
      </c>
      <c r="J1734" s="50">
        <f t="shared" si="173"/>
        <v>77</v>
      </c>
      <c r="K1734" s="50">
        <f t="shared" si="173"/>
        <v>142</v>
      </c>
      <c r="L1734" s="50">
        <f t="shared" si="173"/>
        <v>228</v>
      </c>
      <c r="M1734" s="51">
        <f t="shared" si="173"/>
        <v>307</v>
      </c>
      <c r="N1734" s="52">
        <f>MIN(D1734:M1734)</f>
        <v>63</v>
      </c>
      <c r="O1734" s="53">
        <f>C1734-N1734</f>
        <v>591</v>
      </c>
      <c r="P1734" s="54">
        <f>O1734/C1734</f>
        <v>0.9036697247706422</v>
      </c>
    </row>
    <row r="1735" spans="1:16" ht="9.75" customHeight="1">
      <c r="A1735" s="39" t="s">
        <v>104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968</v>
      </c>
      <c r="D1737" s="41">
        <v>923</v>
      </c>
      <c r="E1737" s="42">
        <v>801</v>
      </c>
      <c r="F1737" s="42">
        <v>569</v>
      </c>
      <c r="G1737" s="42">
        <v>385</v>
      </c>
      <c r="H1737" s="42">
        <v>317</v>
      </c>
      <c r="I1737" s="42">
        <v>291</v>
      </c>
      <c r="J1737" s="42">
        <v>271</v>
      </c>
      <c r="K1737" s="42">
        <v>396</v>
      </c>
      <c r="L1737" s="42">
        <v>529</v>
      </c>
      <c r="M1737" s="43">
        <v>639</v>
      </c>
      <c r="N1737" s="44">
        <f>MIN(D1737:M1737)</f>
        <v>271</v>
      </c>
      <c r="O1737" s="45">
        <f>C1737-N1737</f>
        <v>697</v>
      </c>
      <c r="P1737" s="46">
        <f>O1737/C1737</f>
        <v>0.7200413223140496</v>
      </c>
    </row>
    <row r="1738" spans="1:16" ht="9.75" customHeight="1">
      <c r="A1738" s="5"/>
      <c r="B1738" s="40" t="s">
        <v>490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289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289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289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289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289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290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285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286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4" ref="C1750:M1750">SUM(C1735:C1739,C1745:C1749)</f>
        <v>968</v>
      </c>
      <c r="D1750" s="49">
        <f t="shared" si="174"/>
        <v>923</v>
      </c>
      <c r="E1750" s="50">
        <f t="shared" si="174"/>
        <v>801</v>
      </c>
      <c r="F1750" s="50">
        <f t="shared" si="174"/>
        <v>569</v>
      </c>
      <c r="G1750" s="50">
        <f t="shared" si="174"/>
        <v>385</v>
      </c>
      <c r="H1750" s="50">
        <f t="shared" si="174"/>
        <v>317</v>
      </c>
      <c r="I1750" s="50">
        <f t="shared" si="174"/>
        <v>291</v>
      </c>
      <c r="J1750" s="50">
        <f t="shared" si="174"/>
        <v>271</v>
      </c>
      <c r="K1750" s="50">
        <f t="shared" si="174"/>
        <v>396</v>
      </c>
      <c r="L1750" s="50">
        <f t="shared" si="174"/>
        <v>529</v>
      </c>
      <c r="M1750" s="51">
        <f t="shared" si="174"/>
        <v>639</v>
      </c>
      <c r="N1750" s="52">
        <f>MIN(D1750:M1750)</f>
        <v>271</v>
      </c>
      <c r="O1750" s="53">
        <f>C1750-N1750</f>
        <v>697</v>
      </c>
      <c r="P1750" s="54">
        <f>O1750/C1750</f>
        <v>0.7200413223140496</v>
      </c>
    </row>
    <row r="1751" spans="1:16" ht="9.75" customHeight="1">
      <c r="A1751" s="39" t="s">
        <v>98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575</v>
      </c>
      <c r="D1753" s="41">
        <v>447</v>
      </c>
      <c r="E1753" s="42">
        <v>265</v>
      </c>
      <c r="F1753" s="42">
        <v>74</v>
      </c>
      <c r="G1753" s="42">
        <v>15</v>
      </c>
      <c r="H1753" s="42">
        <v>8</v>
      </c>
      <c r="I1753" s="42">
        <v>16</v>
      </c>
      <c r="J1753" s="42">
        <v>7</v>
      </c>
      <c r="K1753" s="42">
        <v>80</v>
      </c>
      <c r="L1753" s="42">
        <v>149</v>
      </c>
      <c r="M1753" s="43">
        <v>236</v>
      </c>
      <c r="N1753" s="44">
        <f>MIN(D1753:M1753)</f>
        <v>7</v>
      </c>
      <c r="O1753" s="45">
        <f>C1753-N1753</f>
        <v>568</v>
      </c>
      <c r="P1753" s="46">
        <f>O1753/C1753</f>
        <v>0.9878260869565217</v>
      </c>
    </row>
    <row r="1754" spans="1:16" ht="9.75" customHeight="1">
      <c r="A1754" s="5"/>
      <c r="B1754" s="40" t="s">
        <v>490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289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289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289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289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289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290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285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286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5" ref="C1766:M1766">SUM(C1751:C1755,C1761:C1765)</f>
        <v>575</v>
      </c>
      <c r="D1766" s="49">
        <f t="shared" si="175"/>
        <v>447</v>
      </c>
      <c r="E1766" s="50">
        <f t="shared" si="175"/>
        <v>265</v>
      </c>
      <c r="F1766" s="50">
        <f t="shared" si="175"/>
        <v>74</v>
      </c>
      <c r="G1766" s="50">
        <f t="shared" si="175"/>
        <v>15</v>
      </c>
      <c r="H1766" s="50">
        <f t="shared" si="175"/>
        <v>8</v>
      </c>
      <c r="I1766" s="50">
        <f t="shared" si="175"/>
        <v>16</v>
      </c>
      <c r="J1766" s="50">
        <f t="shared" si="175"/>
        <v>7</v>
      </c>
      <c r="K1766" s="50">
        <f t="shared" si="175"/>
        <v>80</v>
      </c>
      <c r="L1766" s="50">
        <f t="shared" si="175"/>
        <v>149</v>
      </c>
      <c r="M1766" s="51">
        <f t="shared" si="175"/>
        <v>236</v>
      </c>
      <c r="N1766" s="52">
        <f>MIN(D1766:M1766)</f>
        <v>7</v>
      </c>
      <c r="O1766" s="53">
        <f>C1766-N1766</f>
        <v>568</v>
      </c>
      <c r="P1766" s="54">
        <f>O1766/C1766</f>
        <v>0.9878260869565217</v>
      </c>
    </row>
    <row r="1767" spans="1:16" ht="9.75" customHeight="1">
      <c r="A1767" s="39" t="s">
        <v>107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161</v>
      </c>
      <c r="D1769" s="41">
        <v>153</v>
      </c>
      <c r="E1769" s="42">
        <v>152</v>
      </c>
      <c r="F1769" s="42">
        <v>121</v>
      </c>
      <c r="G1769" s="42">
        <v>63</v>
      </c>
      <c r="H1769" s="42">
        <v>40</v>
      </c>
      <c r="I1769" s="42">
        <v>25</v>
      </c>
      <c r="J1769" s="42">
        <v>34</v>
      </c>
      <c r="K1769" s="42">
        <v>58</v>
      </c>
      <c r="L1769" s="42">
        <v>78</v>
      </c>
      <c r="M1769" s="43">
        <v>97</v>
      </c>
      <c r="N1769" s="44">
        <f>MIN(D1769:M1769)</f>
        <v>25</v>
      </c>
      <c r="O1769" s="45">
        <f>C1769-N1769</f>
        <v>136</v>
      </c>
      <c r="P1769" s="46">
        <f>O1769/C1769</f>
        <v>0.84472049689441</v>
      </c>
    </row>
    <row r="1770" spans="1:16" ht="9.75" customHeight="1">
      <c r="A1770" s="5"/>
      <c r="B1770" s="40" t="s">
        <v>490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289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289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289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289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289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290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285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286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6" ref="C1782:M1782">SUM(C1767:C1771,C1777:C1781)</f>
        <v>161</v>
      </c>
      <c r="D1782" s="49">
        <f t="shared" si="176"/>
        <v>153</v>
      </c>
      <c r="E1782" s="50">
        <f t="shared" si="176"/>
        <v>152</v>
      </c>
      <c r="F1782" s="50">
        <f t="shared" si="176"/>
        <v>121</v>
      </c>
      <c r="G1782" s="50">
        <f t="shared" si="176"/>
        <v>63</v>
      </c>
      <c r="H1782" s="50">
        <f t="shared" si="176"/>
        <v>40</v>
      </c>
      <c r="I1782" s="50">
        <f t="shared" si="176"/>
        <v>25</v>
      </c>
      <c r="J1782" s="50">
        <f t="shared" si="176"/>
        <v>34</v>
      </c>
      <c r="K1782" s="50">
        <f t="shared" si="176"/>
        <v>58</v>
      </c>
      <c r="L1782" s="50">
        <f t="shared" si="176"/>
        <v>78</v>
      </c>
      <c r="M1782" s="51">
        <f t="shared" si="176"/>
        <v>97</v>
      </c>
      <c r="N1782" s="52">
        <f>MIN(D1782:M1782)</f>
        <v>25</v>
      </c>
      <c r="O1782" s="53">
        <f>C1782-N1782</f>
        <v>136</v>
      </c>
      <c r="P1782" s="54">
        <f>O1782/C1782</f>
        <v>0.84472049689441</v>
      </c>
    </row>
    <row r="1783" spans="1:16" ht="9.75" customHeight="1">
      <c r="A1783" s="39" t="s">
        <v>99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/>
      <c r="D1785" s="41"/>
      <c r="E1785" s="42"/>
      <c r="F1785" s="42"/>
      <c r="G1785" s="42"/>
      <c r="H1785" s="42"/>
      <c r="I1785" s="42"/>
      <c r="J1785" s="42"/>
      <c r="K1785" s="42"/>
      <c r="L1785" s="42"/>
      <c r="M1785" s="43"/>
      <c r="N1785" s="44"/>
      <c r="O1785" s="45"/>
      <c r="P1785" s="46"/>
    </row>
    <row r="1786" spans="1:16" ht="9.75" customHeight="1">
      <c r="A1786" s="5"/>
      <c r="B1786" s="40" t="s">
        <v>490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389</v>
      </c>
      <c r="C1788" s="40">
        <v>213</v>
      </c>
      <c r="D1788" s="41">
        <v>153</v>
      </c>
      <c r="E1788" s="42">
        <v>77</v>
      </c>
      <c r="F1788" s="42">
        <v>20</v>
      </c>
      <c r="G1788" s="42">
        <v>15</v>
      </c>
      <c r="H1788" s="42">
        <v>44</v>
      </c>
      <c r="I1788" s="42">
        <v>45</v>
      </c>
      <c r="J1788" s="42">
        <v>19</v>
      </c>
      <c r="K1788" s="42">
        <v>36</v>
      </c>
      <c r="L1788" s="42">
        <v>63</v>
      </c>
      <c r="M1788" s="43">
        <v>102</v>
      </c>
      <c r="N1788" s="44">
        <f>MIN(D1788:M1788)</f>
        <v>15</v>
      </c>
      <c r="O1788" s="45">
        <f>C1788-N1788</f>
        <v>198</v>
      </c>
      <c r="P1788" s="46">
        <f>O1788/C1788</f>
        <v>0.9295774647887324</v>
      </c>
    </row>
    <row r="1789" spans="1:16" ht="9.75" customHeight="1">
      <c r="A1789" s="5"/>
      <c r="B1789" s="40" t="s">
        <v>289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289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289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289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290</v>
      </c>
      <c r="C1793" s="40">
        <f aca="true" t="shared" si="177" ref="C1793:M1793">SUM(C1788:C1792)</f>
        <v>213</v>
      </c>
      <c r="D1793" s="41">
        <f t="shared" si="177"/>
        <v>153</v>
      </c>
      <c r="E1793" s="42">
        <f t="shared" si="177"/>
        <v>77</v>
      </c>
      <c r="F1793" s="42">
        <f t="shared" si="177"/>
        <v>20</v>
      </c>
      <c r="G1793" s="42">
        <f t="shared" si="177"/>
        <v>15</v>
      </c>
      <c r="H1793" s="42">
        <f t="shared" si="177"/>
        <v>44</v>
      </c>
      <c r="I1793" s="42">
        <f t="shared" si="177"/>
        <v>45</v>
      </c>
      <c r="J1793" s="42">
        <f t="shared" si="177"/>
        <v>19</v>
      </c>
      <c r="K1793" s="42">
        <f t="shared" si="177"/>
        <v>36</v>
      </c>
      <c r="L1793" s="42">
        <f t="shared" si="177"/>
        <v>63</v>
      </c>
      <c r="M1793" s="43">
        <f t="shared" si="177"/>
        <v>102</v>
      </c>
      <c r="N1793" s="44">
        <f>MIN(D1793:M1793)</f>
        <v>15</v>
      </c>
      <c r="O1793" s="45">
        <f>C1793-N1793</f>
        <v>198</v>
      </c>
      <c r="P1793" s="46">
        <f>O1793/C1793</f>
        <v>0.9295774647887324</v>
      </c>
    </row>
    <row r="1794" spans="1:16" ht="9.75" customHeight="1">
      <c r="A1794" s="5"/>
      <c r="B1794" s="40" t="s">
        <v>109</v>
      </c>
      <c r="C1794" s="40">
        <v>24</v>
      </c>
      <c r="D1794" s="41">
        <v>17</v>
      </c>
      <c r="E1794" s="42">
        <v>7</v>
      </c>
      <c r="F1794" s="42">
        <v>1</v>
      </c>
      <c r="G1794" s="42">
        <v>1</v>
      </c>
      <c r="H1794" s="42">
        <v>5</v>
      </c>
      <c r="I1794" s="42">
        <v>3</v>
      </c>
      <c r="J1794" s="42">
        <v>1</v>
      </c>
      <c r="K1794" s="42">
        <v>4</v>
      </c>
      <c r="L1794" s="42">
        <v>8</v>
      </c>
      <c r="M1794" s="43">
        <v>13</v>
      </c>
      <c r="N1794" s="44">
        <f>MIN(D1794:M1794)</f>
        <v>1</v>
      </c>
      <c r="O1794" s="45">
        <f>C1794-N1794</f>
        <v>23</v>
      </c>
      <c r="P1794" s="46">
        <f>O1794/C1794</f>
        <v>0.9583333333333334</v>
      </c>
    </row>
    <row r="1795" spans="1:16" ht="9.75" customHeight="1">
      <c r="A1795" s="5"/>
      <c r="B1795" s="40" t="s">
        <v>285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286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8" ref="C1798:M1798">SUM(C1783:C1787,C1793:C1797)</f>
        <v>237</v>
      </c>
      <c r="D1798" s="49">
        <f t="shared" si="178"/>
        <v>170</v>
      </c>
      <c r="E1798" s="50">
        <f t="shared" si="178"/>
        <v>84</v>
      </c>
      <c r="F1798" s="50">
        <f t="shared" si="178"/>
        <v>21</v>
      </c>
      <c r="G1798" s="50">
        <f t="shared" si="178"/>
        <v>16</v>
      </c>
      <c r="H1798" s="50">
        <f t="shared" si="178"/>
        <v>49</v>
      </c>
      <c r="I1798" s="50">
        <f t="shared" si="178"/>
        <v>48</v>
      </c>
      <c r="J1798" s="50">
        <f t="shared" si="178"/>
        <v>20</v>
      </c>
      <c r="K1798" s="50">
        <f t="shared" si="178"/>
        <v>40</v>
      </c>
      <c r="L1798" s="50">
        <f t="shared" si="178"/>
        <v>71</v>
      </c>
      <c r="M1798" s="51">
        <f t="shared" si="178"/>
        <v>115</v>
      </c>
      <c r="N1798" s="52">
        <f>MIN(D1798:M1798)</f>
        <v>16</v>
      </c>
      <c r="O1798" s="53">
        <f>C1798-N1798</f>
        <v>221</v>
      </c>
      <c r="P1798" s="54">
        <f>O1798/C1798</f>
        <v>0.9324894514767933</v>
      </c>
    </row>
    <row r="1799" spans="1:16" ht="9.75" customHeight="1">
      <c r="A1799" s="39" t="s">
        <v>100</v>
      </c>
      <c r="B1799" s="55" t="s">
        <v>0</v>
      </c>
      <c r="C1799" s="55">
        <v>106</v>
      </c>
      <c r="D1799" s="56">
        <v>60</v>
      </c>
      <c r="E1799" s="57">
        <v>30</v>
      </c>
      <c r="F1799" s="57">
        <v>22</v>
      </c>
      <c r="G1799" s="57">
        <v>18</v>
      </c>
      <c r="H1799" s="57">
        <v>24</v>
      </c>
      <c r="I1799" s="57">
        <v>19</v>
      </c>
      <c r="J1799" s="57">
        <v>17</v>
      </c>
      <c r="K1799" s="57">
        <v>23</v>
      </c>
      <c r="L1799" s="57">
        <v>30</v>
      </c>
      <c r="M1799" s="58">
        <v>41</v>
      </c>
      <c r="N1799" s="59">
        <f>MIN(D1799:M1799)</f>
        <v>17</v>
      </c>
      <c r="O1799" s="60">
        <f>C1799-N1799</f>
        <v>89</v>
      </c>
      <c r="P1799" s="61">
        <f>O1799/C1799</f>
        <v>0.839622641509434</v>
      </c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490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400</v>
      </c>
      <c r="C1804" s="40">
        <v>8</v>
      </c>
      <c r="D1804" s="41">
        <v>7</v>
      </c>
      <c r="E1804" s="42">
        <v>5</v>
      </c>
      <c r="F1804" s="42">
        <v>3</v>
      </c>
      <c r="G1804" s="42">
        <v>3</v>
      </c>
      <c r="H1804" s="42">
        <v>2</v>
      </c>
      <c r="I1804" s="42">
        <v>4</v>
      </c>
      <c r="J1804" s="42">
        <v>3</v>
      </c>
      <c r="K1804" s="42">
        <v>2</v>
      </c>
      <c r="L1804" s="42">
        <v>2</v>
      </c>
      <c r="M1804" s="43">
        <v>2</v>
      </c>
      <c r="N1804" s="44">
        <f>MIN(D1804:M1804)</f>
        <v>2</v>
      </c>
      <c r="O1804" s="45">
        <f>C1804-N1804</f>
        <v>6</v>
      </c>
      <c r="P1804" s="46">
        <f>O1804/C1804</f>
        <v>0.75</v>
      </c>
    </row>
    <row r="1805" spans="1:16" ht="9.75" customHeight="1">
      <c r="A1805" s="5"/>
      <c r="B1805" s="40" t="s">
        <v>289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289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289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289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290</v>
      </c>
      <c r="C1809" s="40">
        <f aca="true" t="shared" si="179" ref="C1809:M1809">SUM(C1804:C1808)</f>
        <v>8</v>
      </c>
      <c r="D1809" s="41">
        <f t="shared" si="179"/>
        <v>7</v>
      </c>
      <c r="E1809" s="42">
        <f t="shared" si="179"/>
        <v>5</v>
      </c>
      <c r="F1809" s="42">
        <f t="shared" si="179"/>
        <v>3</v>
      </c>
      <c r="G1809" s="42">
        <f t="shared" si="179"/>
        <v>3</v>
      </c>
      <c r="H1809" s="42">
        <f t="shared" si="179"/>
        <v>2</v>
      </c>
      <c r="I1809" s="42">
        <f t="shared" si="179"/>
        <v>4</v>
      </c>
      <c r="J1809" s="42">
        <f t="shared" si="179"/>
        <v>3</v>
      </c>
      <c r="K1809" s="42">
        <f t="shared" si="179"/>
        <v>2</v>
      </c>
      <c r="L1809" s="42">
        <f t="shared" si="179"/>
        <v>2</v>
      </c>
      <c r="M1809" s="43">
        <f t="shared" si="179"/>
        <v>2</v>
      </c>
      <c r="N1809" s="44">
        <f>MIN(D1809:M1809)</f>
        <v>2</v>
      </c>
      <c r="O1809" s="45">
        <f>C1809-N1809</f>
        <v>6</v>
      </c>
      <c r="P1809" s="46">
        <f>O1809/C1809</f>
        <v>0.75</v>
      </c>
    </row>
    <row r="1810" spans="1:16" ht="9.75" customHeight="1">
      <c r="A1810" s="5"/>
      <c r="B1810" s="40" t="s">
        <v>109</v>
      </c>
      <c r="C1810" s="40">
        <v>5</v>
      </c>
      <c r="D1810" s="41">
        <v>2</v>
      </c>
      <c r="E1810" s="42">
        <v>1</v>
      </c>
      <c r="F1810" s="42">
        <v>1</v>
      </c>
      <c r="G1810" s="42">
        <v>0</v>
      </c>
      <c r="H1810" s="42">
        <v>1</v>
      </c>
      <c r="I1810" s="42">
        <v>0</v>
      </c>
      <c r="J1810" s="42">
        <v>0</v>
      </c>
      <c r="K1810" s="42">
        <v>0</v>
      </c>
      <c r="L1810" s="42">
        <v>0</v>
      </c>
      <c r="M1810" s="43">
        <v>1</v>
      </c>
      <c r="N1810" s="44">
        <f>MIN(D1810:M1810)</f>
        <v>0</v>
      </c>
      <c r="O1810" s="45">
        <f>C1810-N1810</f>
        <v>5</v>
      </c>
      <c r="P1810" s="46">
        <f>O1810/C1810</f>
        <v>1</v>
      </c>
    </row>
    <row r="1811" spans="1:16" ht="9.75" customHeight="1">
      <c r="A1811" s="5"/>
      <c r="B1811" s="40" t="s">
        <v>285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286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80" ref="C1814:M1814">SUM(C1799:C1803,C1809:C1813)</f>
        <v>119</v>
      </c>
      <c r="D1814" s="49">
        <f t="shared" si="180"/>
        <v>69</v>
      </c>
      <c r="E1814" s="50">
        <f t="shared" si="180"/>
        <v>36</v>
      </c>
      <c r="F1814" s="50">
        <f t="shared" si="180"/>
        <v>26</v>
      </c>
      <c r="G1814" s="50">
        <f t="shared" si="180"/>
        <v>21</v>
      </c>
      <c r="H1814" s="50">
        <f t="shared" si="180"/>
        <v>27</v>
      </c>
      <c r="I1814" s="50">
        <f t="shared" si="180"/>
        <v>23</v>
      </c>
      <c r="J1814" s="50">
        <f t="shared" si="180"/>
        <v>20</v>
      </c>
      <c r="K1814" s="50">
        <f t="shared" si="180"/>
        <v>25</v>
      </c>
      <c r="L1814" s="50">
        <f t="shared" si="180"/>
        <v>32</v>
      </c>
      <c r="M1814" s="51">
        <f t="shared" si="180"/>
        <v>44</v>
      </c>
      <c r="N1814" s="52">
        <f>MIN(D1814:M1814)</f>
        <v>20</v>
      </c>
      <c r="O1814" s="53">
        <f>C1814-N1814</f>
        <v>99</v>
      </c>
      <c r="P1814" s="54">
        <f>O1814/C1814</f>
        <v>0.8319327731092437</v>
      </c>
    </row>
    <row r="1815" spans="1:16" ht="9.75" customHeight="1">
      <c r="A1815" s="39" t="s">
        <v>101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>
        <v>334</v>
      </c>
      <c r="D1816" s="41">
        <v>122</v>
      </c>
      <c r="E1816" s="42">
        <v>30</v>
      </c>
      <c r="F1816" s="42">
        <v>9</v>
      </c>
      <c r="G1816" s="42">
        <v>5</v>
      </c>
      <c r="H1816" s="42">
        <v>13</v>
      </c>
      <c r="I1816" s="42">
        <v>15</v>
      </c>
      <c r="J1816" s="42">
        <v>17</v>
      </c>
      <c r="K1816" s="42">
        <v>40</v>
      </c>
      <c r="L1816" s="42">
        <v>83</v>
      </c>
      <c r="M1816" s="43">
        <v>151</v>
      </c>
      <c r="N1816" s="44">
        <f>MIN(D1816:M1816)</f>
        <v>5</v>
      </c>
      <c r="O1816" s="45">
        <f>C1816-N1816</f>
        <v>329</v>
      </c>
      <c r="P1816" s="46">
        <f>O1816/C1816</f>
        <v>0.9850299401197605</v>
      </c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490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379</v>
      </c>
      <c r="C1820" s="40">
        <v>1</v>
      </c>
      <c r="D1820" s="41">
        <v>1</v>
      </c>
      <c r="E1820" s="42">
        <v>1</v>
      </c>
      <c r="F1820" s="42">
        <v>1</v>
      </c>
      <c r="G1820" s="42">
        <v>1</v>
      </c>
      <c r="H1820" s="42">
        <v>1</v>
      </c>
      <c r="I1820" s="42">
        <v>1</v>
      </c>
      <c r="J1820" s="42">
        <v>1</v>
      </c>
      <c r="K1820" s="42">
        <v>1</v>
      </c>
      <c r="L1820" s="42">
        <v>1</v>
      </c>
      <c r="M1820" s="43">
        <v>1</v>
      </c>
      <c r="N1820" s="44">
        <f>MIN(D1820:M1820)</f>
        <v>1</v>
      </c>
      <c r="O1820" s="45">
        <f>C1820-N1820</f>
        <v>0</v>
      </c>
      <c r="P1820" s="46">
        <f>O1820/C1820</f>
        <v>0</v>
      </c>
    </row>
    <row r="1821" spans="1:16" ht="9.75" customHeight="1">
      <c r="A1821" s="5"/>
      <c r="B1821" s="40" t="s">
        <v>289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289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289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289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290</v>
      </c>
      <c r="C1825" s="40">
        <f aca="true" t="shared" si="181" ref="C1825:M1825">SUM(C1820:C1824)</f>
        <v>1</v>
      </c>
      <c r="D1825" s="41">
        <f t="shared" si="181"/>
        <v>1</v>
      </c>
      <c r="E1825" s="42">
        <f t="shared" si="181"/>
        <v>1</v>
      </c>
      <c r="F1825" s="42">
        <f t="shared" si="181"/>
        <v>1</v>
      </c>
      <c r="G1825" s="42">
        <f t="shared" si="181"/>
        <v>1</v>
      </c>
      <c r="H1825" s="42">
        <f t="shared" si="181"/>
        <v>1</v>
      </c>
      <c r="I1825" s="42">
        <f t="shared" si="181"/>
        <v>1</v>
      </c>
      <c r="J1825" s="42">
        <f t="shared" si="181"/>
        <v>1</v>
      </c>
      <c r="K1825" s="42">
        <f t="shared" si="181"/>
        <v>1</v>
      </c>
      <c r="L1825" s="42">
        <f t="shared" si="181"/>
        <v>1</v>
      </c>
      <c r="M1825" s="43">
        <f t="shared" si="181"/>
        <v>1</v>
      </c>
      <c r="N1825" s="44">
        <f>MIN(D1825:M1825)</f>
        <v>1</v>
      </c>
      <c r="O1825" s="45">
        <f>C1825-N1825</f>
        <v>0</v>
      </c>
      <c r="P1825" s="46">
        <f>O1825/C1825</f>
        <v>0</v>
      </c>
    </row>
    <row r="1826" spans="1:16" ht="9.75" customHeight="1">
      <c r="A1826" s="5"/>
      <c r="B1826" s="40" t="s">
        <v>109</v>
      </c>
      <c r="C1826" s="40">
        <v>11</v>
      </c>
      <c r="D1826" s="41">
        <v>8</v>
      </c>
      <c r="E1826" s="42">
        <v>5</v>
      </c>
      <c r="F1826" s="42">
        <v>3</v>
      </c>
      <c r="G1826" s="42">
        <v>3</v>
      </c>
      <c r="H1826" s="42">
        <v>3</v>
      </c>
      <c r="I1826" s="42">
        <v>2</v>
      </c>
      <c r="J1826" s="42">
        <v>2</v>
      </c>
      <c r="K1826" s="42">
        <v>3</v>
      </c>
      <c r="L1826" s="42">
        <v>4</v>
      </c>
      <c r="M1826" s="43">
        <v>6</v>
      </c>
      <c r="N1826" s="44">
        <f>MIN(D1826:M1826)</f>
        <v>2</v>
      </c>
      <c r="O1826" s="45">
        <f>C1826-N1826</f>
        <v>9</v>
      </c>
      <c r="P1826" s="46">
        <f>O1826/C1826</f>
        <v>0.8181818181818182</v>
      </c>
    </row>
    <row r="1827" spans="1:16" ht="9.75" customHeight="1">
      <c r="A1827" s="5"/>
      <c r="B1827" s="40" t="s">
        <v>285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286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>
        <v>1</v>
      </c>
      <c r="D1829" s="41">
        <v>1</v>
      </c>
      <c r="E1829" s="42">
        <v>0</v>
      </c>
      <c r="F1829" s="42">
        <v>1</v>
      </c>
      <c r="G1829" s="42">
        <v>1</v>
      </c>
      <c r="H1829" s="42">
        <v>1</v>
      </c>
      <c r="I1829" s="42">
        <v>1</v>
      </c>
      <c r="J1829" s="42">
        <v>1</v>
      </c>
      <c r="K1829" s="42">
        <v>1</v>
      </c>
      <c r="L1829" s="42">
        <v>1</v>
      </c>
      <c r="M1829" s="43">
        <v>1</v>
      </c>
      <c r="N1829" s="44">
        <f>MIN(D1829:M1829)</f>
        <v>0</v>
      </c>
      <c r="O1829" s="45">
        <f>C1829-N1829</f>
        <v>1</v>
      </c>
      <c r="P1829" s="46">
        <f>O1829/C1829</f>
        <v>1</v>
      </c>
    </row>
    <row r="1830" spans="1:16" ht="9.75" customHeight="1">
      <c r="A1830" s="47"/>
      <c r="B1830" s="48" t="s">
        <v>5</v>
      </c>
      <c r="C1830" s="48">
        <f aca="true" t="shared" si="182" ref="C1830:M1830">SUM(C1815:C1819,C1825:C1829)</f>
        <v>347</v>
      </c>
      <c r="D1830" s="49">
        <f t="shared" si="182"/>
        <v>132</v>
      </c>
      <c r="E1830" s="50">
        <f t="shared" si="182"/>
        <v>36</v>
      </c>
      <c r="F1830" s="50">
        <f t="shared" si="182"/>
        <v>14</v>
      </c>
      <c r="G1830" s="50">
        <f t="shared" si="182"/>
        <v>10</v>
      </c>
      <c r="H1830" s="50">
        <f t="shared" si="182"/>
        <v>18</v>
      </c>
      <c r="I1830" s="50">
        <f t="shared" si="182"/>
        <v>19</v>
      </c>
      <c r="J1830" s="50">
        <f t="shared" si="182"/>
        <v>21</v>
      </c>
      <c r="K1830" s="50">
        <f t="shared" si="182"/>
        <v>45</v>
      </c>
      <c r="L1830" s="50">
        <f t="shared" si="182"/>
        <v>89</v>
      </c>
      <c r="M1830" s="51">
        <f t="shared" si="182"/>
        <v>159</v>
      </c>
      <c r="N1830" s="52">
        <f>MIN(D1830:M1830)</f>
        <v>10</v>
      </c>
      <c r="O1830" s="53">
        <f>C1830-N1830</f>
        <v>337</v>
      </c>
      <c r="P1830" s="54">
        <f>O1830/C1830</f>
        <v>0.9711815561959655</v>
      </c>
    </row>
    <row r="1831" spans="1:16" ht="9.75" customHeight="1">
      <c r="A1831" s="39" t="s">
        <v>102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490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289</v>
      </c>
      <c r="C1836" s="40"/>
      <c r="D1836" s="41"/>
      <c r="E1836" s="42"/>
      <c r="F1836" s="42"/>
      <c r="G1836" s="42"/>
      <c r="H1836" s="42"/>
      <c r="I1836" s="42"/>
      <c r="J1836" s="42"/>
      <c r="K1836" s="42"/>
      <c r="L1836" s="42"/>
      <c r="M1836" s="43"/>
      <c r="N1836" s="44"/>
      <c r="O1836" s="45"/>
      <c r="P1836" s="46"/>
    </row>
    <row r="1837" spans="1:16" ht="9.75" customHeight="1">
      <c r="A1837" s="5"/>
      <c r="B1837" s="40" t="s">
        <v>289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289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289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289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290</v>
      </c>
      <c r="C1841" s="40"/>
      <c r="D1841" s="41"/>
      <c r="E1841" s="42"/>
      <c r="F1841" s="42"/>
      <c r="G1841" s="42"/>
      <c r="H1841" s="42"/>
      <c r="I1841" s="42"/>
      <c r="J1841" s="42"/>
      <c r="K1841" s="42"/>
      <c r="L1841" s="42"/>
      <c r="M1841" s="43"/>
      <c r="N1841" s="44"/>
      <c r="O1841" s="45"/>
      <c r="P1841" s="46"/>
    </row>
    <row r="1842" spans="1:16" ht="9.75" customHeight="1">
      <c r="A1842" s="5"/>
      <c r="B1842" s="40" t="s">
        <v>109</v>
      </c>
      <c r="C1842" s="40"/>
      <c r="D1842" s="41"/>
      <c r="E1842" s="42"/>
      <c r="F1842" s="42"/>
      <c r="G1842" s="42"/>
      <c r="H1842" s="42"/>
      <c r="I1842" s="42"/>
      <c r="J1842" s="42"/>
      <c r="K1842" s="42"/>
      <c r="L1842" s="42"/>
      <c r="M1842" s="43"/>
      <c r="N1842" s="44"/>
      <c r="O1842" s="45"/>
      <c r="P1842" s="46"/>
    </row>
    <row r="1843" spans="1:16" ht="9.75" customHeight="1">
      <c r="A1843" s="5"/>
      <c r="B1843" s="40" t="s">
        <v>285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286</v>
      </c>
      <c r="C1844" s="40">
        <v>12</v>
      </c>
      <c r="D1844" s="41">
        <v>7</v>
      </c>
      <c r="E1844" s="42">
        <v>8</v>
      </c>
      <c r="F1844" s="42">
        <v>6</v>
      </c>
      <c r="G1844" s="42">
        <v>5</v>
      </c>
      <c r="H1844" s="42">
        <v>6</v>
      </c>
      <c r="I1844" s="42">
        <v>7</v>
      </c>
      <c r="J1844" s="42">
        <v>6</v>
      </c>
      <c r="K1844" s="42">
        <v>9</v>
      </c>
      <c r="L1844" s="42">
        <v>9</v>
      </c>
      <c r="M1844" s="43">
        <v>10</v>
      </c>
      <c r="N1844" s="44">
        <f>MIN(D1844:M1844)</f>
        <v>5</v>
      </c>
      <c r="O1844" s="45">
        <f>C1844-N1844</f>
        <v>7</v>
      </c>
      <c r="P1844" s="46">
        <f>O1844/C1844</f>
        <v>0.5833333333333334</v>
      </c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1</v>
      </c>
      <c r="G1845" s="42">
        <v>0</v>
      </c>
      <c r="H1845" s="42">
        <v>1</v>
      </c>
      <c r="I1845" s="42">
        <v>1</v>
      </c>
      <c r="J1845" s="42">
        <v>1</v>
      </c>
      <c r="K1845" s="42">
        <v>1</v>
      </c>
      <c r="L1845" s="42">
        <v>1</v>
      </c>
      <c r="M1845" s="43">
        <v>1</v>
      </c>
      <c r="N1845" s="44">
        <f>MIN(D1845:M1845)</f>
        <v>0</v>
      </c>
      <c r="O1845" s="45">
        <f>C1845-N1845</f>
        <v>1</v>
      </c>
      <c r="P1845" s="46">
        <f>O1845/C1845</f>
        <v>1</v>
      </c>
    </row>
    <row r="1846" spans="1:16" ht="9.75" customHeight="1">
      <c r="A1846" s="47"/>
      <c r="B1846" s="48" t="s">
        <v>5</v>
      </c>
      <c r="C1846" s="48">
        <f aca="true" t="shared" si="183" ref="C1846:M1846">SUM(C1831:C1835,C1841:C1845)</f>
        <v>13</v>
      </c>
      <c r="D1846" s="49">
        <f t="shared" si="183"/>
        <v>8</v>
      </c>
      <c r="E1846" s="50">
        <f t="shared" si="183"/>
        <v>9</v>
      </c>
      <c r="F1846" s="50">
        <f t="shared" si="183"/>
        <v>7</v>
      </c>
      <c r="G1846" s="50">
        <f t="shared" si="183"/>
        <v>5</v>
      </c>
      <c r="H1846" s="50">
        <f t="shared" si="183"/>
        <v>7</v>
      </c>
      <c r="I1846" s="50">
        <f t="shared" si="183"/>
        <v>8</v>
      </c>
      <c r="J1846" s="50">
        <f t="shared" si="183"/>
        <v>7</v>
      </c>
      <c r="K1846" s="50">
        <f t="shared" si="183"/>
        <v>10</v>
      </c>
      <c r="L1846" s="50">
        <f t="shared" si="183"/>
        <v>10</v>
      </c>
      <c r="M1846" s="51">
        <f t="shared" si="183"/>
        <v>11</v>
      </c>
      <c r="N1846" s="52">
        <f>MIN(D1846:M1846)</f>
        <v>5</v>
      </c>
      <c r="O1846" s="53">
        <f>C1846-N1846</f>
        <v>8</v>
      </c>
      <c r="P1846" s="54">
        <f>O1846/C1846</f>
        <v>0.6153846153846154</v>
      </c>
    </row>
    <row r="1847" spans="1:16" ht="9.75" customHeight="1">
      <c r="A1847" s="39" t="s">
        <v>103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490</v>
      </c>
      <c r="C1850" s="40">
        <v>8</v>
      </c>
      <c r="D1850" s="41">
        <v>8</v>
      </c>
      <c r="E1850" s="42">
        <v>7</v>
      </c>
      <c r="F1850" s="42">
        <v>6</v>
      </c>
      <c r="G1850" s="42">
        <v>6</v>
      </c>
      <c r="H1850" s="42">
        <v>7</v>
      </c>
      <c r="I1850" s="42">
        <v>7</v>
      </c>
      <c r="J1850" s="42">
        <v>7</v>
      </c>
      <c r="K1850" s="42">
        <v>7</v>
      </c>
      <c r="L1850" s="42">
        <v>7</v>
      </c>
      <c r="M1850" s="43">
        <v>8</v>
      </c>
      <c r="N1850" s="44">
        <f>MIN(D1850:M1850)</f>
        <v>6</v>
      </c>
      <c r="O1850" s="45">
        <f>C1850-N1850</f>
        <v>2</v>
      </c>
      <c r="P1850" s="46">
        <f>O1850/C1850</f>
        <v>0.25</v>
      </c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289</v>
      </c>
      <c r="C1852" s="40"/>
      <c r="D1852" s="41"/>
      <c r="E1852" s="42"/>
      <c r="F1852" s="42"/>
      <c r="G1852" s="42"/>
      <c r="H1852" s="42"/>
      <c r="I1852" s="42"/>
      <c r="J1852" s="42"/>
      <c r="K1852" s="42"/>
      <c r="L1852" s="42"/>
      <c r="M1852" s="43"/>
      <c r="N1852" s="44"/>
      <c r="O1852" s="45"/>
      <c r="P1852" s="46"/>
    </row>
    <row r="1853" spans="1:16" ht="9.75" customHeight="1">
      <c r="A1853" s="5"/>
      <c r="B1853" s="40" t="s">
        <v>289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289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289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289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290</v>
      </c>
      <c r="C1857" s="40"/>
      <c r="D1857" s="41"/>
      <c r="E1857" s="42"/>
      <c r="F1857" s="42"/>
      <c r="G1857" s="42"/>
      <c r="H1857" s="42"/>
      <c r="I1857" s="42"/>
      <c r="J1857" s="42"/>
      <c r="K1857" s="42"/>
      <c r="L1857" s="42"/>
      <c r="M1857" s="43"/>
      <c r="N1857" s="44"/>
      <c r="O1857" s="45"/>
      <c r="P1857" s="46"/>
    </row>
    <row r="1858" spans="1:16" ht="9.75" customHeight="1">
      <c r="A1858" s="5"/>
      <c r="B1858" s="40" t="s">
        <v>109</v>
      </c>
      <c r="C1858" s="40"/>
      <c r="D1858" s="41"/>
      <c r="E1858" s="42"/>
      <c r="F1858" s="42"/>
      <c r="G1858" s="42"/>
      <c r="H1858" s="42"/>
      <c r="I1858" s="42"/>
      <c r="J1858" s="42"/>
      <c r="K1858" s="42"/>
      <c r="L1858" s="42"/>
      <c r="M1858" s="43"/>
      <c r="N1858" s="44"/>
      <c r="O1858" s="45"/>
      <c r="P1858" s="46"/>
    </row>
    <row r="1859" spans="1:16" ht="9.75" customHeight="1">
      <c r="A1859" s="5"/>
      <c r="B1859" s="40" t="s">
        <v>285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286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/>
      <c r="D1861" s="41"/>
      <c r="E1861" s="42"/>
      <c r="F1861" s="42"/>
      <c r="G1861" s="42"/>
      <c r="H1861" s="42"/>
      <c r="I1861" s="42"/>
      <c r="J1861" s="42"/>
      <c r="K1861" s="42"/>
      <c r="L1861" s="42"/>
      <c r="M1861" s="43"/>
      <c r="N1861" s="44"/>
      <c r="O1861" s="45"/>
      <c r="P1861" s="46"/>
    </row>
    <row r="1862" spans="1:16" ht="9.75" customHeight="1">
      <c r="A1862" s="47"/>
      <c r="B1862" s="48" t="s">
        <v>5</v>
      </c>
      <c r="C1862" s="48">
        <f aca="true" t="shared" si="184" ref="C1862:M1862">SUM(C1847:C1851,C1857:C1861)</f>
        <v>8</v>
      </c>
      <c r="D1862" s="49">
        <f t="shared" si="184"/>
        <v>8</v>
      </c>
      <c r="E1862" s="50">
        <f t="shared" si="184"/>
        <v>7</v>
      </c>
      <c r="F1862" s="50">
        <f t="shared" si="184"/>
        <v>6</v>
      </c>
      <c r="G1862" s="50">
        <f t="shared" si="184"/>
        <v>6</v>
      </c>
      <c r="H1862" s="50">
        <f t="shared" si="184"/>
        <v>7</v>
      </c>
      <c r="I1862" s="50">
        <f t="shared" si="184"/>
        <v>7</v>
      </c>
      <c r="J1862" s="50">
        <f t="shared" si="184"/>
        <v>7</v>
      </c>
      <c r="K1862" s="50">
        <f t="shared" si="184"/>
        <v>7</v>
      </c>
      <c r="L1862" s="50">
        <f t="shared" si="184"/>
        <v>7</v>
      </c>
      <c r="M1862" s="51">
        <f t="shared" si="184"/>
        <v>8</v>
      </c>
      <c r="N1862" s="52">
        <f>MIN(D1862:M1862)</f>
        <v>6</v>
      </c>
      <c r="O1862" s="53">
        <f>C1862-N1862</f>
        <v>2</v>
      </c>
      <c r="P1862" s="54">
        <f>O1862/C1862</f>
        <v>0.25</v>
      </c>
    </row>
    <row r="1863" spans="1:16" ht="9.75" customHeight="1">
      <c r="A1863" s="39" t="s">
        <v>164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>
        <v>111</v>
      </c>
      <c r="D1865" s="41">
        <v>87</v>
      </c>
      <c r="E1865" s="42">
        <v>66</v>
      </c>
      <c r="F1865" s="42">
        <v>60</v>
      </c>
      <c r="G1865" s="42">
        <v>56</v>
      </c>
      <c r="H1865" s="42">
        <v>58</v>
      </c>
      <c r="I1865" s="42">
        <v>56</v>
      </c>
      <c r="J1865" s="42">
        <v>60</v>
      </c>
      <c r="K1865" s="42">
        <v>61</v>
      </c>
      <c r="L1865" s="42">
        <v>63</v>
      </c>
      <c r="M1865" s="43">
        <v>75</v>
      </c>
      <c r="N1865" s="44">
        <f>MIN(D1865:M1865)</f>
        <v>56</v>
      </c>
      <c r="O1865" s="45">
        <f>C1865-N1865</f>
        <v>55</v>
      </c>
      <c r="P1865" s="46">
        <f>O1865/C1865</f>
        <v>0.4954954954954955</v>
      </c>
    </row>
    <row r="1866" spans="1:16" ht="9.75" customHeight="1">
      <c r="A1866" s="5"/>
      <c r="B1866" s="40" t="s">
        <v>490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289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289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289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289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289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290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285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286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5" ref="C1878:M1878">SUM(C1863:C1867,C1873:C1877)</f>
        <v>111</v>
      </c>
      <c r="D1878" s="49">
        <f t="shared" si="185"/>
        <v>87</v>
      </c>
      <c r="E1878" s="50">
        <f t="shared" si="185"/>
        <v>66</v>
      </c>
      <c r="F1878" s="50">
        <f t="shared" si="185"/>
        <v>60</v>
      </c>
      <c r="G1878" s="50">
        <f t="shared" si="185"/>
        <v>56</v>
      </c>
      <c r="H1878" s="50">
        <f t="shared" si="185"/>
        <v>58</v>
      </c>
      <c r="I1878" s="50">
        <f t="shared" si="185"/>
        <v>56</v>
      </c>
      <c r="J1878" s="50">
        <f t="shared" si="185"/>
        <v>60</v>
      </c>
      <c r="K1878" s="50">
        <f t="shared" si="185"/>
        <v>61</v>
      </c>
      <c r="L1878" s="50">
        <f t="shared" si="185"/>
        <v>63</v>
      </c>
      <c r="M1878" s="51">
        <f t="shared" si="185"/>
        <v>75</v>
      </c>
      <c r="N1878" s="52">
        <f>MIN(D1878:M1878)</f>
        <v>56</v>
      </c>
      <c r="O1878" s="53">
        <f>C1878-N1878</f>
        <v>55</v>
      </c>
      <c r="P1878" s="54">
        <f>O1878/C1878</f>
        <v>0.4954954954954955</v>
      </c>
    </row>
    <row r="1879" spans="1:16" ht="9.75" customHeight="1">
      <c r="A1879" s="39" t="s">
        <v>165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490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390</v>
      </c>
      <c r="C1884" s="40">
        <v>12</v>
      </c>
      <c r="D1884" s="41">
        <v>8</v>
      </c>
      <c r="E1884" s="42">
        <v>4</v>
      </c>
      <c r="F1884" s="42">
        <v>3</v>
      </c>
      <c r="G1884" s="42">
        <v>3</v>
      </c>
      <c r="H1884" s="42">
        <v>3</v>
      </c>
      <c r="I1884" s="42">
        <v>2</v>
      </c>
      <c r="J1884" s="42">
        <v>4</v>
      </c>
      <c r="K1884" s="42">
        <v>4</v>
      </c>
      <c r="L1884" s="42">
        <v>5</v>
      </c>
      <c r="M1884" s="43">
        <v>7</v>
      </c>
      <c r="N1884" s="44">
        <f>MIN(D1884:M1884)</f>
        <v>2</v>
      </c>
      <c r="O1884" s="45">
        <f>C1884-N1884</f>
        <v>10</v>
      </c>
      <c r="P1884" s="46">
        <f>O1884/C1884</f>
        <v>0.8333333333333334</v>
      </c>
    </row>
    <row r="1885" spans="1:16" ht="9.75" customHeight="1">
      <c r="A1885" s="5"/>
      <c r="B1885" s="40" t="s">
        <v>289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289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289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289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290</v>
      </c>
      <c r="C1889" s="40">
        <f aca="true" t="shared" si="186" ref="C1889:M1889">SUM(C1884:C1888)</f>
        <v>12</v>
      </c>
      <c r="D1889" s="41">
        <f t="shared" si="186"/>
        <v>8</v>
      </c>
      <c r="E1889" s="42">
        <f t="shared" si="186"/>
        <v>4</v>
      </c>
      <c r="F1889" s="42">
        <f t="shared" si="186"/>
        <v>3</v>
      </c>
      <c r="G1889" s="42">
        <f t="shared" si="186"/>
        <v>3</v>
      </c>
      <c r="H1889" s="42">
        <f t="shared" si="186"/>
        <v>3</v>
      </c>
      <c r="I1889" s="42">
        <f t="shared" si="186"/>
        <v>2</v>
      </c>
      <c r="J1889" s="42">
        <f t="shared" si="186"/>
        <v>4</v>
      </c>
      <c r="K1889" s="42">
        <f t="shared" si="186"/>
        <v>4</v>
      </c>
      <c r="L1889" s="42">
        <f t="shared" si="186"/>
        <v>5</v>
      </c>
      <c r="M1889" s="43">
        <f t="shared" si="186"/>
        <v>7</v>
      </c>
      <c r="N1889" s="44">
        <f>MIN(D1889:M1889)</f>
        <v>2</v>
      </c>
      <c r="O1889" s="45">
        <f>C1889-N1889</f>
        <v>10</v>
      </c>
      <c r="P1889" s="46">
        <f>O1889/C1889</f>
        <v>0.8333333333333334</v>
      </c>
    </row>
    <row r="1890" spans="1:16" ht="9.75" customHeight="1">
      <c r="A1890" s="5"/>
      <c r="B1890" s="40" t="s">
        <v>109</v>
      </c>
      <c r="C1890" s="40">
        <v>2</v>
      </c>
      <c r="D1890" s="41">
        <v>1</v>
      </c>
      <c r="E1890" s="42">
        <v>1</v>
      </c>
      <c r="F1890" s="42">
        <v>0</v>
      </c>
      <c r="G1890" s="42">
        <v>1</v>
      </c>
      <c r="H1890" s="42">
        <v>1</v>
      </c>
      <c r="I1890" s="42">
        <v>1</v>
      </c>
      <c r="J1890" s="42">
        <v>1</v>
      </c>
      <c r="K1890" s="42">
        <v>1</v>
      </c>
      <c r="L1890" s="42">
        <v>1</v>
      </c>
      <c r="M1890" s="43">
        <v>2</v>
      </c>
      <c r="N1890" s="44">
        <f>MIN(D1890:M1890)</f>
        <v>0</v>
      </c>
      <c r="O1890" s="45">
        <f>C1890-N1890</f>
        <v>2</v>
      </c>
      <c r="P1890" s="46">
        <f>O1890/C1890</f>
        <v>1</v>
      </c>
    </row>
    <row r="1891" spans="1:16" ht="9.75" customHeight="1">
      <c r="A1891" s="5"/>
      <c r="B1891" s="40" t="s">
        <v>285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286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>
        <v>7</v>
      </c>
      <c r="D1893" s="41">
        <v>6</v>
      </c>
      <c r="E1893" s="42">
        <v>5</v>
      </c>
      <c r="F1893" s="42">
        <v>5</v>
      </c>
      <c r="G1893" s="42">
        <v>6</v>
      </c>
      <c r="H1893" s="42">
        <v>7</v>
      </c>
      <c r="I1893" s="42">
        <v>6</v>
      </c>
      <c r="J1893" s="42">
        <v>6</v>
      </c>
      <c r="K1893" s="42">
        <v>7</v>
      </c>
      <c r="L1893" s="42">
        <v>7</v>
      </c>
      <c r="M1893" s="43">
        <v>5</v>
      </c>
      <c r="N1893" s="44">
        <f>MIN(D1893:M1893)</f>
        <v>5</v>
      </c>
      <c r="O1893" s="45">
        <f>C1893-N1893</f>
        <v>2</v>
      </c>
      <c r="P1893" s="46">
        <f>O1893/C1893</f>
        <v>0.2857142857142857</v>
      </c>
    </row>
    <row r="1894" spans="1:16" ht="9.75" customHeight="1">
      <c r="A1894" s="47"/>
      <c r="B1894" s="48" t="s">
        <v>5</v>
      </c>
      <c r="C1894" s="48">
        <f aca="true" t="shared" si="187" ref="C1894:M1894">SUM(C1879:C1883,C1889:C1893)</f>
        <v>21</v>
      </c>
      <c r="D1894" s="49">
        <f t="shared" si="187"/>
        <v>15</v>
      </c>
      <c r="E1894" s="50">
        <f t="shared" si="187"/>
        <v>10</v>
      </c>
      <c r="F1894" s="50">
        <f t="shared" si="187"/>
        <v>8</v>
      </c>
      <c r="G1894" s="50">
        <f t="shared" si="187"/>
        <v>10</v>
      </c>
      <c r="H1894" s="50">
        <f t="shared" si="187"/>
        <v>11</v>
      </c>
      <c r="I1894" s="50">
        <f t="shared" si="187"/>
        <v>9</v>
      </c>
      <c r="J1894" s="50">
        <f t="shared" si="187"/>
        <v>11</v>
      </c>
      <c r="K1894" s="50">
        <f t="shared" si="187"/>
        <v>12</v>
      </c>
      <c r="L1894" s="50">
        <f t="shared" si="187"/>
        <v>13</v>
      </c>
      <c r="M1894" s="51">
        <f t="shared" si="187"/>
        <v>14</v>
      </c>
      <c r="N1894" s="52">
        <f>MIN(D1894:M1894)</f>
        <v>8</v>
      </c>
      <c r="O1894" s="53">
        <f>C1894-N1894</f>
        <v>13</v>
      </c>
      <c r="P1894" s="54">
        <f>O1894/C1894</f>
        <v>0.6190476190476191</v>
      </c>
    </row>
    <row r="1895" spans="1:16" ht="9.75" customHeight="1">
      <c r="A1895" s="39" t="s">
        <v>110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>
        <v>51</v>
      </c>
      <c r="D1896" s="41">
        <v>12</v>
      </c>
      <c r="E1896" s="42">
        <v>7</v>
      </c>
      <c r="F1896" s="42">
        <v>4</v>
      </c>
      <c r="G1896" s="42">
        <v>3</v>
      </c>
      <c r="H1896" s="42">
        <v>4</v>
      </c>
      <c r="I1896" s="42">
        <v>4</v>
      </c>
      <c r="J1896" s="42">
        <v>6</v>
      </c>
      <c r="K1896" s="42">
        <v>11</v>
      </c>
      <c r="L1896" s="42">
        <v>15</v>
      </c>
      <c r="M1896" s="43">
        <v>24</v>
      </c>
      <c r="N1896" s="44">
        <f>MIN(D1896:M1896)</f>
        <v>3</v>
      </c>
      <c r="O1896" s="45">
        <f>C1896-N1896</f>
        <v>48</v>
      </c>
      <c r="P1896" s="46">
        <f>O1896/C1896</f>
        <v>0.9411764705882353</v>
      </c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490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289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289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289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289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289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290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285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286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8" ref="C1910:M1910">SUM(C1895:C1899,C1905:C1909)</f>
        <v>51</v>
      </c>
      <c r="D1910" s="49">
        <f t="shared" si="188"/>
        <v>12</v>
      </c>
      <c r="E1910" s="50">
        <f t="shared" si="188"/>
        <v>7</v>
      </c>
      <c r="F1910" s="50">
        <f t="shared" si="188"/>
        <v>4</v>
      </c>
      <c r="G1910" s="50">
        <f t="shared" si="188"/>
        <v>3</v>
      </c>
      <c r="H1910" s="50">
        <f t="shared" si="188"/>
        <v>4</v>
      </c>
      <c r="I1910" s="50">
        <f t="shared" si="188"/>
        <v>4</v>
      </c>
      <c r="J1910" s="50">
        <f t="shared" si="188"/>
        <v>6</v>
      </c>
      <c r="K1910" s="50">
        <f t="shared" si="188"/>
        <v>11</v>
      </c>
      <c r="L1910" s="50">
        <f t="shared" si="188"/>
        <v>15</v>
      </c>
      <c r="M1910" s="51">
        <f t="shared" si="188"/>
        <v>24</v>
      </c>
      <c r="N1910" s="52">
        <f>MIN(D1910:M1910)</f>
        <v>3</v>
      </c>
      <c r="O1910" s="53">
        <f>C1910-N1910</f>
        <v>48</v>
      </c>
      <c r="P1910" s="54">
        <f>O1910/C1910</f>
        <v>0.9411764705882353</v>
      </c>
    </row>
    <row r="1911" spans="1:16" ht="9.75" customHeight="1">
      <c r="A1911" s="39" t="s">
        <v>162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>
        <v>104</v>
      </c>
      <c r="D1912" s="41">
        <v>102</v>
      </c>
      <c r="E1912" s="42">
        <v>100</v>
      </c>
      <c r="F1912" s="42">
        <v>92</v>
      </c>
      <c r="G1912" s="42">
        <v>83</v>
      </c>
      <c r="H1912" s="42">
        <v>80</v>
      </c>
      <c r="I1912" s="42">
        <v>80</v>
      </c>
      <c r="J1912" s="42">
        <v>76</v>
      </c>
      <c r="K1912" s="42">
        <v>78</v>
      </c>
      <c r="L1912" s="42">
        <v>81</v>
      </c>
      <c r="M1912" s="43">
        <v>88</v>
      </c>
      <c r="N1912" s="44">
        <f>MIN(D1912:M1912)</f>
        <v>76</v>
      </c>
      <c r="O1912" s="45">
        <f>C1912-N1912</f>
        <v>28</v>
      </c>
      <c r="P1912" s="46">
        <f>O1912/C1912</f>
        <v>0.2692307692307692</v>
      </c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490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289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289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289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289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289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290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285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286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89" ref="C1926:M1926">SUM(C1911:C1915,C1921:C1925)</f>
        <v>104</v>
      </c>
      <c r="D1926" s="49">
        <f t="shared" si="189"/>
        <v>102</v>
      </c>
      <c r="E1926" s="50">
        <f t="shared" si="189"/>
        <v>100</v>
      </c>
      <c r="F1926" s="50">
        <f t="shared" si="189"/>
        <v>92</v>
      </c>
      <c r="G1926" s="50">
        <f t="shared" si="189"/>
        <v>83</v>
      </c>
      <c r="H1926" s="50">
        <f t="shared" si="189"/>
        <v>80</v>
      </c>
      <c r="I1926" s="50">
        <f t="shared" si="189"/>
        <v>80</v>
      </c>
      <c r="J1926" s="50">
        <f t="shared" si="189"/>
        <v>76</v>
      </c>
      <c r="K1926" s="50">
        <f t="shared" si="189"/>
        <v>78</v>
      </c>
      <c r="L1926" s="50">
        <f t="shared" si="189"/>
        <v>81</v>
      </c>
      <c r="M1926" s="51">
        <f t="shared" si="189"/>
        <v>88</v>
      </c>
      <c r="N1926" s="52">
        <f>MIN(D1926:M1926)</f>
        <v>76</v>
      </c>
      <c r="O1926" s="53">
        <f>C1926-N1926</f>
        <v>28</v>
      </c>
      <c r="P1926" s="54">
        <f>O1926/C1926</f>
        <v>0.2692307692307692</v>
      </c>
    </row>
    <row r="1927" spans="1:16" ht="9.75" customHeight="1">
      <c r="A1927" s="39" t="s">
        <v>163</v>
      </c>
      <c r="B1927" s="55" t="s">
        <v>0</v>
      </c>
      <c r="C1927" s="55">
        <v>22</v>
      </c>
      <c r="D1927" s="56">
        <v>17</v>
      </c>
      <c r="E1927" s="57">
        <v>13</v>
      </c>
      <c r="F1927" s="57">
        <v>11</v>
      </c>
      <c r="G1927" s="57">
        <v>13</v>
      </c>
      <c r="H1927" s="57">
        <v>14</v>
      </c>
      <c r="I1927" s="57">
        <v>14</v>
      </c>
      <c r="J1927" s="57">
        <v>14</v>
      </c>
      <c r="K1927" s="57">
        <v>14</v>
      </c>
      <c r="L1927" s="57">
        <v>15</v>
      </c>
      <c r="M1927" s="58">
        <v>19</v>
      </c>
      <c r="N1927" s="59">
        <f>MIN(D1927:M1927)</f>
        <v>11</v>
      </c>
      <c r="O1927" s="60">
        <f>C1927-N1927</f>
        <v>11</v>
      </c>
      <c r="P1927" s="61">
        <f>O1927/C1927</f>
        <v>0.5</v>
      </c>
    </row>
    <row r="1928" spans="1:16" ht="9.75" customHeight="1">
      <c r="A1928" s="5"/>
      <c r="B1928" s="40" t="s">
        <v>1</v>
      </c>
      <c r="C1928" s="40">
        <v>170</v>
      </c>
      <c r="D1928" s="41">
        <v>159</v>
      </c>
      <c r="E1928" s="42">
        <v>140</v>
      </c>
      <c r="F1928" s="42">
        <v>138</v>
      </c>
      <c r="G1928" s="42">
        <v>137</v>
      </c>
      <c r="H1928" s="42">
        <v>139</v>
      </c>
      <c r="I1928" s="42">
        <v>138</v>
      </c>
      <c r="J1928" s="42">
        <v>139</v>
      </c>
      <c r="K1928" s="42">
        <v>138</v>
      </c>
      <c r="L1928" s="42">
        <v>144</v>
      </c>
      <c r="M1928" s="43">
        <v>150</v>
      </c>
      <c r="N1928" s="44">
        <f>MIN(D1928:M1928)</f>
        <v>137</v>
      </c>
      <c r="O1928" s="45">
        <f>C1928-N1928</f>
        <v>33</v>
      </c>
      <c r="P1928" s="46">
        <f>O1928/C1928</f>
        <v>0.19411764705882353</v>
      </c>
    </row>
    <row r="1929" spans="1:16" ht="9.75" customHeight="1">
      <c r="A1929" s="5"/>
      <c r="B1929" s="40" t="s">
        <v>2</v>
      </c>
      <c r="C1929" s="40">
        <v>13</v>
      </c>
      <c r="D1929" s="41">
        <v>13</v>
      </c>
      <c r="E1929" s="42">
        <v>12</v>
      </c>
      <c r="F1929" s="42">
        <v>11</v>
      </c>
      <c r="G1929" s="42">
        <v>10</v>
      </c>
      <c r="H1929" s="42">
        <v>10</v>
      </c>
      <c r="I1929" s="42">
        <v>10</v>
      </c>
      <c r="J1929" s="42">
        <v>10</v>
      </c>
      <c r="K1929" s="42">
        <v>6</v>
      </c>
      <c r="L1929" s="42">
        <v>6</v>
      </c>
      <c r="M1929" s="43">
        <v>6</v>
      </c>
      <c r="N1929" s="44">
        <f>MIN(D1929:M1929)</f>
        <v>6</v>
      </c>
      <c r="O1929" s="45">
        <f>C1929-N1929</f>
        <v>7</v>
      </c>
      <c r="P1929" s="46">
        <f>O1929/C1929</f>
        <v>0.5384615384615384</v>
      </c>
    </row>
    <row r="1930" spans="1:16" ht="9.75" customHeight="1">
      <c r="A1930" s="5"/>
      <c r="B1930" s="40" t="s">
        <v>490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307</v>
      </c>
      <c r="C1932" s="40">
        <v>1</v>
      </c>
      <c r="D1932" s="41">
        <v>1</v>
      </c>
      <c r="E1932" s="42">
        <v>1</v>
      </c>
      <c r="F1932" s="42">
        <v>1</v>
      </c>
      <c r="G1932" s="42">
        <v>1</v>
      </c>
      <c r="H1932" s="42">
        <v>1</v>
      </c>
      <c r="I1932" s="42">
        <v>1</v>
      </c>
      <c r="J1932" s="42">
        <v>1</v>
      </c>
      <c r="K1932" s="42">
        <v>1</v>
      </c>
      <c r="L1932" s="42">
        <v>1</v>
      </c>
      <c r="M1932" s="43">
        <v>1</v>
      </c>
      <c r="N1932" s="44">
        <f>MIN(D1932:M1932)</f>
        <v>1</v>
      </c>
      <c r="O1932" s="45">
        <f>C1932-N1932</f>
        <v>0</v>
      </c>
      <c r="P1932" s="46">
        <f>O1932/C1932</f>
        <v>0</v>
      </c>
    </row>
    <row r="1933" spans="1:16" ht="9.75" customHeight="1">
      <c r="A1933" s="5"/>
      <c r="B1933" s="40" t="s">
        <v>391</v>
      </c>
      <c r="C1933" s="40">
        <v>34</v>
      </c>
      <c r="D1933" s="41">
        <v>19</v>
      </c>
      <c r="E1933" s="42">
        <v>11</v>
      </c>
      <c r="F1933" s="42">
        <v>12</v>
      </c>
      <c r="G1933" s="42">
        <v>10</v>
      </c>
      <c r="H1933" s="42">
        <v>15</v>
      </c>
      <c r="I1933" s="42">
        <v>14</v>
      </c>
      <c r="J1933" s="42">
        <v>11</v>
      </c>
      <c r="K1933" s="42">
        <v>16</v>
      </c>
      <c r="L1933" s="42">
        <v>22</v>
      </c>
      <c r="M1933" s="43">
        <v>28</v>
      </c>
      <c r="N1933" s="44">
        <f>MIN(D1933:M1933)</f>
        <v>10</v>
      </c>
      <c r="O1933" s="45">
        <f>C1933-N1933</f>
        <v>24</v>
      </c>
      <c r="P1933" s="46">
        <f>O1933/C1933</f>
        <v>0.7058823529411765</v>
      </c>
    </row>
    <row r="1934" spans="1:16" ht="9.75" customHeight="1">
      <c r="A1934" s="5"/>
      <c r="B1934" s="40" t="s">
        <v>289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289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289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290</v>
      </c>
      <c r="C1937" s="40">
        <f aca="true" t="shared" si="190" ref="C1937:M1937">SUM(C1932:C1936)</f>
        <v>35</v>
      </c>
      <c r="D1937" s="41">
        <f t="shared" si="190"/>
        <v>20</v>
      </c>
      <c r="E1937" s="42">
        <f t="shared" si="190"/>
        <v>12</v>
      </c>
      <c r="F1937" s="42">
        <f t="shared" si="190"/>
        <v>13</v>
      </c>
      <c r="G1937" s="42">
        <f t="shared" si="190"/>
        <v>11</v>
      </c>
      <c r="H1937" s="42">
        <f t="shared" si="190"/>
        <v>16</v>
      </c>
      <c r="I1937" s="42">
        <f t="shared" si="190"/>
        <v>15</v>
      </c>
      <c r="J1937" s="42">
        <f t="shared" si="190"/>
        <v>12</v>
      </c>
      <c r="K1937" s="42">
        <f t="shared" si="190"/>
        <v>17</v>
      </c>
      <c r="L1937" s="42">
        <f t="shared" si="190"/>
        <v>23</v>
      </c>
      <c r="M1937" s="43">
        <f t="shared" si="190"/>
        <v>29</v>
      </c>
      <c r="N1937" s="44">
        <f>MIN(D1937:M1937)</f>
        <v>11</v>
      </c>
      <c r="O1937" s="45">
        <f>C1937-N1937</f>
        <v>24</v>
      </c>
      <c r="P1937" s="46">
        <f>O1937/C1937</f>
        <v>0.6857142857142857</v>
      </c>
    </row>
    <row r="1938" spans="1:16" ht="9.75" customHeight="1">
      <c r="A1938" s="5"/>
      <c r="B1938" s="40" t="s">
        <v>109</v>
      </c>
      <c r="C1938" s="40">
        <v>11</v>
      </c>
      <c r="D1938" s="41">
        <v>10</v>
      </c>
      <c r="E1938" s="42">
        <v>8</v>
      </c>
      <c r="F1938" s="42">
        <v>6</v>
      </c>
      <c r="G1938" s="42">
        <v>3</v>
      </c>
      <c r="H1938" s="42">
        <v>4</v>
      </c>
      <c r="I1938" s="42">
        <v>5</v>
      </c>
      <c r="J1938" s="42">
        <v>6</v>
      </c>
      <c r="K1938" s="42">
        <v>8</v>
      </c>
      <c r="L1938" s="42">
        <v>9</v>
      </c>
      <c r="M1938" s="43">
        <v>10</v>
      </c>
      <c r="N1938" s="44">
        <f>MIN(D1938:M1938)</f>
        <v>3</v>
      </c>
      <c r="O1938" s="45">
        <f>C1938-N1938</f>
        <v>8</v>
      </c>
      <c r="P1938" s="46">
        <f>O1938/C1938</f>
        <v>0.7272727272727273</v>
      </c>
    </row>
    <row r="1939" spans="1:16" ht="9.75" customHeight="1">
      <c r="A1939" s="5"/>
      <c r="B1939" s="40" t="s">
        <v>285</v>
      </c>
      <c r="C1939" s="40">
        <v>1</v>
      </c>
      <c r="D1939" s="41">
        <v>1</v>
      </c>
      <c r="E1939" s="42">
        <v>1</v>
      </c>
      <c r="F1939" s="42">
        <v>1</v>
      </c>
      <c r="G1939" s="42">
        <v>1</v>
      </c>
      <c r="H1939" s="42">
        <v>1</v>
      </c>
      <c r="I1939" s="42">
        <v>1</v>
      </c>
      <c r="J1939" s="42">
        <v>1</v>
      </c>
      <c r="K1939" s="42">
        <v>1</v>
      </c>
      <c r="L1939" s="42">
        <v>1</v>
      </c>
      <c r="M1939" s="43">
        <v>1</v>
      </c>
      <c r="N1939" s="44">
        <f>MIN(D1939:M1939)</f>
        <v>1</v>
      </c>
      <c r="O1939" s="45">
        <f>C1939-N1939</f>
        <v>0</v>
      </c>
      <c r="P1939" s="46">
        <f>O1939/C1939</f>
        <v>0</v>
      </c>
    </row>
    <row r="1940" spans="1:16" ht="9.75" customHeight="1">
      <c r="A1940" s="5"/>
      <c r="B1940" s="40" t="s">
        <v>286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1" ref="C1942:M1942">SUM(C1927:C1931,C1937:C1941)</f>
        <v>252</v>
      </c>
      <c r="D1942" s="49">
        <f t="shared" si="191"/>
        <v>220</v>
      </c>
      <c r="E1942" s="50">
        <f t="shared" si="191"/>
        <v>186</v>
      </c>
      <c r="F1942" s="50">
        <f t="shared" si="191"/>
        <v>180</v>
      </c>
      <c r="G1942" s="50">
        <f t="shared" si="191"/>
        <v>175</v>
      </c>
      <c r="H1942" s="50">
        <f t="shared" si="191"/>
        <v>184</v>
      </c>
      <c r="I1942" s="50">
        <f t="shared" si="191"/>
        <v>183</v>
      </c>
      <c r="J1942" s="50">
        <f t="shared" si="191"/>
        <v>182</v>
      </c>
      <c r="K1942" s="50">
        <f t="shared" si="191"/>
        <v>184</v>
      </c>
      <c r="L1942" s="50">
        <f t="shared" si="191"/>
        <v>198</v>
      </c>
      <c r="M1942" s="51">
        <f t="shared" si="191"/>
        <v>215</v>
      </c>
      <c r="N1942" s="52">
        <f>MIN(D1942:M1942)</f>
        <v>175</v>
      </c>
      <c r="O1942" s="53">
        <f>C1942-N1942</f>
        <v>77</v>
      </c>
      <c r="P1942" s="54">
        <f>O1942/C1942</f>
        <v>0.3055555555555556</v>
      </c>
    </row>
    <row r="1943" spans="1:16" ht="9.75" customHeight="1">
      <c r="A1943" s="39" t="s">
        <v>125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490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392</v>
      </c>
      <c r="C1948" s="40">
        <v>41</v>
      </c>
      <c r="D1948" s="41">
        <v>41</v>
      </c>
      <c r="E1948" s="42">
        <v>41</v>
      </c>
      <c r="F1948" s="42">
        <v>34</v>
      </c>
      <c r="G1948" s="42">
        <v>24</v>
      </c>
      <c r="H1948" s="42">
        <v>25</v>
      </c>
      <c r="I1948" s="42">
        <v>27</v>
      </c>
      <c r="J1948" s="42">
        <v>21</v>
      </c>
      <c r="K1948" s="42">
        <v>22</v>
      </c>
      <c r="L1948" s="42">
        <v>32</v>
      </c>
      <c r="M1948" s="43">
        <v>36</v>
      </c>
      <c r="N1948" s="44">
        <f>MIN(D1948:M1948)</f>
        <v>21</v>
      </c>
      <c r="O1948" s="45">
        <f>C1948-N1948</f>
        <v>20</v>
      </c>
      <c r="P1948" s="46">
        <f>O1948/C1948</f>
        <v>0.4878048780487805</v>
      </c>
    </row>
    <row r="1949" spans="1:16" ht="9.75" customHeight="1">
      <c r="A1949" s="5"/>
      <c r="B1949" s="40" t="s">
        <v>289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289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289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289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290</v>
      </c>
      <c r="C1953" s="40">
        <f aca="true" t="shared" si="192" ref="C1953:M1953">SUM(C1948:C1952)</f>
        <v>41</v>
      </c>
      <c r="D1953" s="41">
        <f t="shared" si="192"/>
        <v>41</v>
      </c>
      <c r="E1953" s="42">
        <f t="shared" si="192"/>
        <v>41</v>
      </c>
      <c r="F1953" s="42">
        <f t="shared" si="192"/>
        <v>34</v>
      </c>
      <c r="G1953" s="42">
        <f t="shared" si="192"/>
        <v>24</v>
      </c>
      <c r="H1953" s="42">
        <f t="shared" si="192"/>
        <v>25</v>
      </c>
      <c r="I1953" s="42">
        <f t="shared" si="192"/>
        <v>27</v>
      </c>
      <c r="J1953" s="42">
        <f t="shared" si="192"/>
        <v>21</v>
      </c>
      <c r="K1953" s="42">
        <f t="shared" si="192"/>
        <v>22</v>
      </c>
      <c r="L1953" s="42">
        <f t="shared" si="192"/>
        <v>32</v>
      </c>
      <c r="M1953" s="43">
        <f t="shared" si="192"/>
        <v>36</v>
      </c>
      <c r="N1953" s="44">
        <f>MIN(D1953:M1953)</f>
        <v>21</v>
      </c>
      <c r="O1953" s="45">
        <f>C1953-N1953</f>
        <v>20</v>
      </c>
      <c r="P1953" s="46">
        <f>O1953/C1953</f>
        <v>0.4878048780487805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285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286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3" ref="C1958:M1958">SUM(C1943:C1947,C1953:C1957)</f>
        <v>41</v>
      </c>
      <c r="D1958" s="49">
        <f t="shared" si="193"/>
        <v>41</v>
      </c>
      <c r="E1958" s="50">
        <f t="shared" si="193"/>
        <v>41</v>
      </c>
      <c r="F1958" s="50">
        <f t="shared" si="193"/>
        <v>34</v>
      </c>
      <c r="G1958" s="50">
        <f t="shared" si="193"/>
        <v>24</v>
      </c>
      <c r="H1958" s="50">
        <f t="shared" si="193"/>
        <v>25</v>
      </c>
      <c r="I1958" s="50">
        <f t="shared" si="193"/>
        <v>27</v>
      </c>
      <c r="J1958" s="50">
        <f t="shared" si="193"/>
        <v>21</v>
      </c>
      <c r="K1958" s="50">
        <f t="shared" si="193"/>
        <v>22</v>
      </c>
      <c r="L1958" s="50">
        <f t="shared" si="193"/>
        <v>32</v>
      </c>
      <c r="M1958" s="51">
        <f t="shared" si="193"/>
        <v>36</v>
      </c>
      <c r="N1958" s="52">
        <f>MIN(D1958:M1958)</f>
        <v>21</v>
      </c>
      <c r="O1958" s="53">
        <f>C1958-N1958</f>
        <v>20</v>
      </c>
      <c r="P1958" s="54">
        <f>O1958/C1958</f>
        <v>0.4878048780487805</v>
      </c>
    </row>
    <row r="1959" spans="1:16" ht="9.75" customHeight="1">
      <c r="A1959" s="39" t="s">
        <v>126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490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392</v>
      </c>
      <c r="C1964" s="40">
        <v>41</v>
      </c>
      <c r="D1964" s="41">
        <v>40</v>
      </c>
      <c r="E1964" s="42">
        <v>40</v>
      </c>
      <c r="F1964" s="42">
        <v>15</v>
      </c>
      <c r="G1964" s="42">
        <v>3</v>
      </c>
      <c r="H1964" s="42">
        <v>9</v>
      </c>
      <c r="I1964" s="42">
        <v>16</v>
      </c>
      <c r="J1964" s="42">
        <v>6</v>
      </c>
      <c r="K1964" s="42">
        <v>7</v>
      </c>
      <c r="L1964" s="42">
        <v>20</v>
      </c>
      <c r="M1964" s="43">
        <v>28</v>
      </c>
      <c r="N1964" s="44">
        <f>MIN(D1964:M1964)</f>
        <v>3</v>
      </c>
      <c r="O1964" s="45">
        <f>C1964-N1964</f>
        <v>38</v>
      </c>
      <c r="P1964" s="46">
        <f>O1964/C1964</f>
        <v>0.926829268292683</v>
      </c>
    </row>
    <row r="1965" spans="1:16" ht="9.75" customHeight="1">
      <c r="A1965" s="5"/>
      <c r="B1965" s="40" t="s">
        <v>289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289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289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289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290</v>
      </c>
      <c r="C1969" s="40">
        <f aca="true" t="shared" si="194" ref="C1969:M1969">SUM(C1964:C1968)</f>
        <v>41</v>
      </c>
      <c r="D1969" s="41">
        <f t="shared" si="194"/>
        <v>40</v>
      </c>
      <c r="E1969" s="42">
        <f t="shared" si="194"/>
        <v>40</v>
      </c>
      <c r="F1969" s="42">
        <f t="shared" si="194"/>
        <v>15</v>
      </c>
      <c r="G1969" s="42">
        <f t="shared" si="194"/>
        <v>3</v>
      </c>
      <c r="H1969" s="42">
        <f t="shared" si="194"/>
        <v>9</v>
      </c>
      <c r="I1969" s="42">
        <f t="shared" si="194"/>
        <v>16</v>
      </c>
      <c r="J1969" s="42">
        <f t="shared" si="194"/>
        <v>6</v>
      </c>
      <c r="K1969" s="42">
        <f t="shared" si="194"/>
        <v>7</v>
      </c>
      <c r="L1969" s="42">
        <f t="shared" si="194"/>
        <v>20</v>
      </c>
      <c r="M1969" s="43">
        <f t="shared" si="194"/>
        <v>28</v>
      </c>
      <c r="N1969" s="44">
        <f>MIN(D1969:M1969)</f>
        <v>3</v>
      </c>
      <c r="O1969" s="45">
        <f>C1969-N1969</f>
        <v>38</v>
      </c>
      <c r="P1969" s="46">
        <f>O1969/C1969</f>
        <v>0.926829268292683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285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286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5" ref="C1974:M1974">SUM(C1959:C1963,C1969:C1973)</f>
        <v>41</v>
      </c>
      <c r="D1974" s="49">
        <f t="shared" si="195"/>
        <v>40</v>
      </c>
      <c r="E1974" s="50">
        <f t="shared" si="195"/>
        <v>40</v>
      </c>
      <c r="F1974" s="50">
        <f t="shared" si="195"/>
        <v>15</v>
      </c>
      <c r="G1974" s="50">
        <f t="shared" si="195"/>
        <v>3</v>
      </c>
      <c r="H1974" s="50">
        <f t="shared" si="195"/>
        <v>9</v>
      </c>
      <c r="I1974" s="50">
        <f t="shared" si="195"/>
        <v>16</v>
      </c>
      <c r="J1974" s="50">
        <f t="shared" si="195"/>
        <v>6</v>
      </c>
      <c r="K1974" s="50">
        <f t="shared" si="195"/>
        <v>7</v>
      </c>
      <c r="L1974" s="50">
        <f t="shared" si="195"/>
        <v>20</v>
      </c>
      <c r="M1974" s="51">
        <f t="shared" si="195"/>
        <v>28</v>
      </c>
      <c r="N1974" s="52">
        <f>MIN(D1974:M1974)</f>
        <v>3</v>
      </c>
      <c r="O1974" s="53">
        <f>C1974-N1974</f>
        <v>38</v>
      </c>
      <c r="P1974" s="54">
        <f>O1974/C1974</f>
        <v>0.926829268292683</v>
      </c>
    </row>
    <row r="1975" spans="1:16" ht="9.75" customHeight="1">
      <c r="A1975" s="39" t="s">
        <v>127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490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392</v>
      </c>
      <c r="C1980" s="40">
        <v>39</v>
      </c>
      <c r="D1980" s="41">
        <v>38</v>
      </c>
      <c r="E1980" s="42">
        <v>32</v>
      </c>
      <c r="F1980" s="42">
        <v>4</v>
      </c>
      <c r="G1980" s="42">
        <v>1</v>
      </c>
      <c r="H1980" s="42">
        <v>2</v>
      </c>
      <c r="I1980" s="42">
        <v>5</v>
      </c>
      <c r="J1980" s="42">
        <v>0</v>
      </c>
      <c r="K1980" s="42">
        <v>4</v>
      </c>
      <c r="L1980" s="42">
        <v>10</v>
      </c>
      <c r="M1980" s="43">
        <v>18</v>
      </c>
      <c r="N1980" s="44">
        <f>MIN(D1980:M1980)</f>
        <v>0</v>
      </c>
      <c r="O1980" s="45">
        <f>C1980-N1980</f>
        <v>39</v>
      </c>
      <c r="P1980" s="46">
        <f>O1980/C1980</f>
        <v>1</v>
      </c>
    </row>
    <row r="1981" spans="1:16" ht="9.75" customHeight="1">
      <c r="A1981" s="5"/>
      <c r="B1981" s="40" t="s">
        <v>289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289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289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289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290</v>
      </c>
      <c r="C1985" s="40">
        <f aca="true" t="shared" si="196" ref="C1985:M1985">SUM(C1980:C1984)</f>
        <v>39</v>
      </c>
      <c r="D1985" s="41">
        <f t="shared" si="196"/>
        <v>38</v>
      </c>
      <c r="E1985" s="42">
        <f t="shared" si="196"/>
        <v>32</v>
      </c>
      <c r="F1985" s="42">
        <f t="shared" si="196"/>
        <v>4</v>
      </c>
      <c r="G1985" s="42">
        <f t="shared" si="196"/>
        <v>1</v>
      </c>
      <c r="H1985" s="42">
        <f t="shared" si="196"/>
        <v>2</v>
      </c>
      <c r="I1985" s="42">
        <f t="shared" si="196"/>
        <v>5</v>
      </c>
      <c r="J1985" s="42">
        <f t="shared" si="196"/>
        <v>0</v>
      </c>
      <c r="K1985" s="42">
        <f t="shared" si="196"/>
        <v>4</v>
      </c>
      <c r="L1985" s="42">
        <f t="shared" si="196"/>
        <v>10</v>
      </c>
      <c r="M1985" s="43">
        <f t="shared" si="196"/>
        <v>18</v>
      </c>
      <c r="N1985" s="44">
        <f>MIN(D1985:M1985)</f>
        <v>0</v>
      </c>
      <c r="O1985" s="45">
        <f>C1985-N1985</f>
        <v>39</v>
      </c>
      <c r="P1985" s="46">
        <f>O1985/C1985</f>
        <v>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285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286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7" ref="C1990:M1990">SUM(C1975:C1979,C1985:C1989)</f>
        <v>39</v>
      </c>
      <c r="D1990" s="49">
        <f t="shared" si="197"/>
        <v>38</v>
      </c>
      <c r="E1990" s="50">
        <f t="shared" si="197"/>
        <v>32</v>
      </c>
      <c r="F1990" s="50">
        <f t="shared" si="197"/>
        <v>4</v>
      </c>
      <c r="G1990" s="50">
        <f t="shared" si="197"/>
        <v>1</v>
      </c>
      <c r="H1990" s="50">
        <f t="shared" si="197"/>
        <v>2</v>
      </c>
      <c r="I1990" s="50">
        <f t="shared" si="197"/>
        <v>5</v>
      </c>
      <c r="J1990" s="50">
        <f t="shared" si="197"/>
        <v>0</v>
      </c>
      <c r="K1990" s="50">
        <f t="shared" si="197"/>
        <v>4</v>
      </c>
      <c r="L1990" s="50">
        <f t="shared" si="197"/>
        <v>10</v>
      </c>
      <c r="M1990" s="51">
        <f t="shared" si="197"/>
        <v>18</v>
      </c>
      <c r="N1990" s="52">
        <f>MIN(D1990:M1990)</f>
        <v>0</v>
      </c>
      <c r="O1990" s="53">
        <f>C1990-N1990</f>
        <v>39</v>
      </c>
      <c r="P1990" s="54">
        <f>O1990/C1990</f>
        <v>1</v>
      </c>
    </row>
    <row r="1991" spans="1:16" ht="9.75" customHeight="1">
      <c r="A1991" s="39" t="s">
        <v>128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490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392</v>
      </c>
      <c r="C1996" s="40">
        <v>39</v>
      </c>
      <c r="D1996" s="41">
        <v>33</v>
      </c>
      <c r="E1996" s="42">
        <v>4</v>
      </c>
      <c r="F1996" s="42">
        <v>0</v>
      </c>
      <c r="G1996" s="42">
        <v>0</v>
      </c>
      <c r="H1996" s="42">
        <v>1</v>
      </c>
      <c r="I1996" s="42">
        <v>0</v>
      </c>
      <c r="J1996" s="42">
        <v>0</v>
      </c>
      <c r="K1996" s="42">
        <v>1</v>
      </c>
      <c r="L1996" s="42">
        <v>1</v>
      </c>
      <c r="M1996" s="43">
        <v>7</v>
      </c>
      <c r="N1996" s="44">
        <f>MIN(D1996:M1996)</f>
        <v>0</v>
      </c>
      <c r="O1996" s="45">
        <f>C1996-N1996</f>
        <v>39</v>
      </c>
      <c r="P1996" s="46">
        <f>O1996/C1996</f>
        <v>1</v>
      </c>
    </row>
    <row r="1997" spans="1:16" ht="9.75" customHeight="1">
      <c r="A1997" s="5"/>
      <c r="B1997" s="40" t="s">
        <v>289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289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289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289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290</v>
      </c>
      <c r="C2001" s="40">
        <f aca="true" t="shared" si="198" ref="C2001:M2001">SUM(C1996:C2000)</f>
        <v>39</v>
      </c>
      <c r="D2001" s="41">
        <f t="shared" si="198"/>
        <v>33</v>
      </c>
      <c r="E2001" s="42">
        <f t="shared" si="198"/>
        <v>4</v>
      </c>
      <c r="F2001" s="42">
        <f t="shared" si="198"/>
        <v>0</v>
      </c>
      <c r="G2001" s="42">
        <f t="shared" si="198"/>
        <v>0</v>
      </c>
      <c r="H2001" s="42">
        <f t="shared" si="198"/>
        <v>1</v>
      </c>
      <c r="I2001" s="42">
        <f t="shared" si="198"/>
        <v>0</v>
      </c>
      <c r="J2001" s="42">
        <f t="shared" si="198"/>
        <v>0</v>
      </c>
      <c r="K2001" s="42">
        <f t="shared" si="198"/>
        <v>1</v>
      </c>
      <c r="L2001" s="42">
        <f t="shared" si="198"/>
        <v>1</v>
      </c>
      <c r="M2001" s="43">
        <f t="shared" si="198"/>
        <v>7</v>
      </c>
      <c r="N2001" s="44">
        <f>MIN(D2001:M2001)</f>
        <v>0</v>
      </c>
      <c r="O2001" s="45">
        <f>C2001-N2001</f>
        <v>39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285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286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9" ref="C2006:M2006">SUM(C1991:C1995,C2001:C2005)</f>
        <v>39</v>
      </c>
      <c r="D2006" s="49">
        <f t="shared" si="199"/>
        <v>33</v>
      </c>
      <c r="E2006" s="50">
        <f t="shared" si="199"/>
        <v>4</v>
      </c>
      <c r="F2006" s="50">
        <f t="shared" si="199"/>
        <v>0</v>
      </c>
      <c r="G2006" s="50">
        <f t="shared" si="199"/>
        <v>0</v>
      </c>
      <c r="H2006" s="50">
        <f t="shared" si="199"/>
        <v>1</v>
      </c>
      <c r="I2006" s="50">
        <f t="shared" si="199"/>
        <v>0</v>
      </c>
      <c r="J2006" s="50">
        <f t="shared" si="199"/>
        <v>0</v>
      </c>
      <c r="K2006" s="50">
        <f t="shared" si="199"/>
        <v>1</v>
      </c>
      <c r="L2006" s="50">
        <f t="shared" si="199"/>
        <v>1</v>
      </c>
      <c r="M2006" s="51">
        <f t="shared" si="199"/>
        <v>7</v>
      </c>
      <c r="N2006" s="52">
        <f>MIN(D2006:M2006)</f>
        <v>0</v>
      </c>
      <c r="O2006" s="53">
        <f>C2006-N2006</f>
        <v>39</v>
      </c>
      <c r="P2006" s="54">
        <f>O2006/C2006</f>
        <v>1</v>
      </c>
    </row>
    <row r="2007" spans="1:16" ht="9.75" customHeight="1">
      <c r="A2007" s="39" t="s">
        <v>129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490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392</v>
      </c>
      <c r="C2012" s="40">
        <v>39</v>
      </c>
      <c r="D2012" s="41">
        <v>19</v>
      </c>
      <c r="E2012" s="42">
        <v>0</v>
      </c>
      <c r="F2012" s="42">
        <v>0</v>
      </c>
      <c r="G2012" s="42">
        <v>0</v>
      </c>
      <c r="H2012" s="42">
        <v>0</v>
      </c>
      <c r="I2012" s="42">
        <v>0</v>
      </c>
      <c r="J2012" s="42">
        <v>0</v>
      </c>
      <c r="K2012" s="42">
        <v>0</v>
      </c>
      <c r="L2012" s="42">
        <v>1</v>
      </c>
      <c r="M2012" s="43">
        <v>5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289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289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289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289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290</v>
      </c>
      <c r="C2017" s="40">
        <f aca="true" t="shared" si="200" ref="C2017:M2017">SUM(C2012:C2016)</f>
        <v>39</v>
      </c>
      <c r="D2017" s="41">
        <f t="shared" si="200"/>
        <v>19</v>
      </c>
      <c r="E2017" s="42">
        <f t="shared" si="200"/>
        <v>0</v>
      </c>
      <c r="F2017" s="42">
        <f t="shared" si="200"/>
        <v>0</v>
      </c>
      <c r="G2017" s="42">
        <f t="shared" si="200"/>
        <v>0</v>
      </c>
      <c r="H2017" s="42">
        <f t="shared" si="200"/>
        <v>0</v>
      </c>
      <c r="I2017" s="42">
        <f t="shared" si="200"/>
        <v>0</v>
      </c>
      <c r="J2017" s="42">
        <f t="shared" si="200"/>
        <v>0</v>
      </c>
      <c r="K2017" s="42">
        <f t="shared" si="200"/>
        <v>0</v>
      </c>
      <c r="L2017" s="42">
        <f t="shared" si="200"/>
        <v>1</v>
      </c>
      <c r="M2017" s="43">
        <f t="shared" si="200"/>
        <v>5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285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286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1" ref="C2022:M2022">SUM(C2007:C2011,C2017:C2021)</f>
        <v>39</v>
      </c>
      <c r="D2022" s="49">
        <f t="shared" si="201"/>
        <v>19</v>
      </c>
      <c r="E2022" s="50">
        <f t="shared" si="201"/>
        <v>0</v>
      </c>
      <c r="F2022" s="50">
        <f t="shared" si="201"/>
        <v>0</v>
      </c>
      <c r="G2022" s="50">
        <f t="shared" si="201"/>
        <v>0</v>
      </c>
      <c r="H2022" s="50">
        <f t="shared" si="201"/>
        <v>0</v>
      </c>
      <c r="I2022" s="50">
        <f t="shared" si="201"/>
        <v>0</v>
      </c>
      <c r="J2022" s="50">
        <f t="shared" si="201"/>
        <v>0</v>
      </c>
      <c r="K2022" s="50">
        <f t="shared" si="201"/>
        <v>0</v>
      </c>
      <c r="L2022" s="50">
        <f t="shared" si="201"/>
        <v>1</v>
      </c>
      <c r="M2022" s="51">
        <f t="shared" si="201"/>
        <v>5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130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490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392</v>
      </c>
      <c r="C2028" s="40">
        <v>39</v>
      </c>
      <c r="D2028" s="41">
        <v>0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1</v>
      </c>
      <c r="M2028" s="43">
        <v>2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289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289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289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289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290</v>
      </c>
      <c r="C2033" s="40">
        <f aca="true" t="shared" si="202" ref="C2033:M2033">SUM(C2028:C2032)</f>
        <v>39</v>
      </c>
      <c r="D2033" s="41">
        <f t="shared" si="202"/>
        <v>0</v>
      </c>
      <c r="E2033" s="42">
        <f t="shared" si="202"/>
        <v>0</v>
      </c>
      <c r="F2033" s="42">
        <f t="shared" si="202"/>
        <v>0</v>
      </c>
      <c r="G2033" s="42">
        <f t="shared" si="202"/>
        <v>0</v>
      </c>
      <c r="H2033" s="42">
        <f t="shared" si="202"/>
        <v>0</v>
      </c>
      <c r="I2033" s="42">
        <f t="shared" si="202"/>
        <v>0</v>
      </c>
      <c r="J2033" s="42">
        <f t="shared" si="202"/>
        <v>0</v>
      </c>
      <c r="K2033" s="42">
        <f t="shared" si="202"/>
        <v>0</v>
      </c>
      <c r="L2033" s="42">
        <f t="shared" si="202"/>
        <v>1</v>
      </c>
      <c r="M2033" s="43">
        <f t="shared" si="202"/>
        <v>2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285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286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3" ref="C2038:M2038">SUM(C2023:C2027,C2033:C2037)</f>
        <v>39</v>
      </c>
      <c r="D2038" s="49">
        <f t="shared" si="203"/>
        <v>0</v>
      </c>
      <c r="E2038" s="50">
        <f t="shared" si="203"/>
        <v>0</v>
      </c>
      <c r="F2038" s="50">
        <f t="shared" si="203"/>
        <v>0</v>
      </c>
      <c r="G2038" s="50">
        <f t="shared" si="203"/>
        <v>0</v>
      </c>
      <c r="H2038" s="50">
        <f t="shared" si="203"/>
        <v>0</v>
      </c>
      <c r="I2038" s="50">
        <f t="shared" si="203"/>
        <v>0</v>
      </c>
      <c r="J2038" s="50">
        <f t="shared" si="203"/>
        <v>0</v>
      </c>
      <c r="K2038" s="50">
        <f t="shared" si="203"/>
        <v>0</v>
      </c>
      <c r="L2038" s="50">
        <f t="shared" si="203"/>
        <v>1</v>
      </c>
      <c r="M2038" s="51">
        <f t="shared" si="203"/>
        <v>2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131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490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392</v>
      </c>
      <c r="C2044" s="40">
        <v>28</v>
      </c>
      <c r="D2044" s="41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1</v>
      </c>
      <c r="M2044" s="43">
        <v>0</v>
      </c>
      <c r="N2044" s="44">
        <f>MIN(D2044:M2044)</f>
        <v>0</v>
      </c>
      <c r="O2044" s="45">
        <f>C2044-N2044</f>
        <v>28</v>
      </c>
      <c r="P2044" s="46">
        <f>O2044/C2044</f>
        <v>1</v>
      </c>
    </row>
    <row r="2045" spans="1:16" ht="9.75" customHeight="1">
      <c r="A2045" s="5"/>
      <c r="B2045" s="40" t="s">
        <v>289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289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289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289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290</v>
      </c>
      <c r="C2049" s="40">
        <f aca="true" t="shared" si="204" ref="C2049:M2049">SUM(C2044:C2048)</f>
        <v>28</v>
      </c>
      <c r="D2049" s="41">
        <f t="shared" si="204"/>
        <v>0</v>
      </c>
      <c r="E2049" s="42">
        <f t="shared" si="204"/>
        <v>0</v>
      </c>
      <c r="F2049" s="42">
        <f t="shared" si="204"/>
        <v>0</v>
      </c>
      <c r="G2049" s="42">
        <f t="shared" si="204"/>
        <v>0</v>
      </c>
      <c r="H2049" s="42">
        <f t="shared" si="204"/>
        <v>0</v>
      </c>
      <c r="I2049" s="42">
        <f t="shared" si="204"/>
        <v>0</v>
      </c>
      <c r="J2049" s="42">
        <f t="shared" si="204"/>
        <v>0</v>
      </c>
      <c r="K2049" s="42">
        <f t="shared" si="204"/>
        <v>0</v>
      </c>
      <c r="L2049" s="42">
        <f t="shared" si="204"/>
        <v>1</v>
      </c>
      <c r="M2049" s="43">
        <f t="shared" si="204"/>
        <v>0</v>
      </c>
      <c r="N2049" s="44">
        <f>MIN(D2049:M2049)</f>
        <v>0</v>
      </c>
      <c r="O2049" s="45">
        <f>C2049-N2049</f>
        <v>28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285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286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5" ref="C2054:M2054">SUM(C2039:C2043,C2049:C2053)</f>
        <v>28</v>
      </c>
      <c r="D2054" s="49">
        <f t="shared" si="205"/>
        <v>0</v>
      </c>
      <c r="E2054" s="50">
        <f t="shared" si="205"/>
        <v>0</v>
      </c>
      <c r="F2054" s="50">
        <f t="shared" si="205"/>
        <v>0</v>
      </c>
      <c r="G2054" s="50">
        <f t="shared" si="205"/>
        <v>0</v>
      </c>
      <c r="H2054" s="50">
        <f t="shared" si="205"/>
        <v>0</v>
      </c>
      <c r="I2054" s="50">
        <f t="shared" si="205"/>
        <v>0</v>
      </c>
      <c r="J2054" s="50">
        <f t="shared" si="205"/>
        <v>0</v>
      </c>
      <c r="K2054" s="50">
        <f t="shared" si="205"/>
        <v>0</v>
      </c>
      <c r="L2054" s="50">
        <f t="shared" si="205"/>
        <v>1</v>
      </c>
      <c r="M2054" s="51">
        <f t="shared" si="205"/>
        <v>0</v>
      </c>
      <c r="N2054" s="52">
        <f>MIN(D2054:M2054)</f>
        <v>0</v>
      </c>
      <c r="O2054" s="53">
        <f>C2054-N2054</f>
        <v>28</v>
      </c>
      <c r="P2054" s="54">
        <f>O2054/C2054</f>
        <v>1</v>
      </c>
    </row>
    <row r="2055" spans="1:16" ht="9.75" customHeight="1">
      <c r="A2055" s="39" t="s">
        <v>132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490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393</v>
      </c>
      <c r="C2060" s="40">
        <v>4</v>
      </c>
      <c r="D2060" s="41">
        <v>1</v>
      </c>
      <c r="E2060" s="42">
        <v>3</v>
      </c>
      <c r="F2060" s="42">
        <v>2</v>
      </c>
      <c r="G2060" s="42">
        <v>3</v>
      </c>
      <c r="H2060" s="42">
        <v>2</v>
      </c>
      <c r="I2060" s="42">
        <v>2</v>
      </c>
      <c r="J2060" s="42">
        <v>2</v>
      </c>
      <c r="K2060" s="42">
        <v>2</v>
      </c>
      <c r="L2060" s="42">
        <v>2</v>
      </c>
      <c r="M2060" s="43">
        <v>3</v>
      </c>
      <c r="N2060" s="44">
        <f>MIN(D2060:M2060)</f>
        <v>1</v>
      </c>
      <c r="O2060" s="45">
        <f>C2060-N2060</f>
        <v>3</v>
      </c>
      <c r="P2060" s="46">
        <f>O2060/C2060</f>
        <v>0.75</v>
      </c>
    </row>
    <row r="2061" spans="1:16" ht="9.75" customHeight="1">
      <c r="A2061" s="5"/>
      <c r="B2061" s="40" t="s">
        <v>289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289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289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289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290</v>
      </c>
      <c r="C2065" s="40">
        <f aca="true" t="shared" si="206" ref="C2065:M2065">SUM(C2060:C2064)</f>
        <v>4</v>
      </c>
      <c r="D2065" s="41">
        <f t="shared" si="206"/>
        <v>1</v>
      </c>
      <c r="E2065" s="42">
        <f t="shared" si="206"/>
        <v>3</v>
      </c>
      <c r="F2065" s="42">
        <f t="shared" si="206"/>
        <v>2</v>
      </c>
      <c r="G2065" s="42">
        <f t="shared" si="206"/>
        <v>3</v>
      </c>
      <c r="H2065" s="42">
        <f t="shared" si="206"/>
        <v>2</v>
      </c>
      <c r="I2065" s="42">
        <f t="shared" si="206"/>
        <v>2</v>
      </c>
      <c r="J2065" s="42">
        <f t="shared" si="206"/>
        <v>2</v>
      </c>
      <c r="K2065" s="42">
        <f t="shared" si="206"/>
        <v>2</v>
      </c>
      <c r="L2065" s="42">
        <f t="shared" si="206"/>
        <v>2</v>
      </c>
      <c r="M2065" s="43">
        <f t="shared" si="206"/>
        <v>3</v>
      </c>
      <c r="N2065" s="44">
        <f>MIN(D2065:M2065)</f>
        <v>1</v>
      </c>
      <c r="O2065" s="45">
        <f>C2065-N2065</f>
        <v>3</v>
      </c>
      <c r="P2065" s="46">
        <f>O2065/C2065</f>
        <v>0.75</v>
      </c>
    </row>
    <row r="2066" spans="1:16" ht="9.75" customHeight="1">
      <c r="A2066" s="5"/>
      <c r="B2066" s="40" t="s">
        <v>109</v>
      </c>
      <c r="C2066" s="40">
        <v>13</v>
      </c>
      <c r="D2066" s="41">
        <v>5</v>
      </c>
      <c r="E2066" s="42">
        <v>1</v>
      </c>
      <c r="F2066" s="42">
        <v>0</v>
      </c>
      <c r="G2066" s="42">
        <v>1</v>
      </c>
      <c r="H2066" s="42">
        <v>2</v>
      </c>
      <c r="I2066" s="42">
        <v>1</v>
      </c>
      <c r="J2066" s="42">
        <v>1</v>
      </c>
      <c r="K2066" s="42">
        <v>2</v>
      </c>
      <c r="L2066" s="42">
        <v>3</v>
      </c>
      <c r="M2066" s="43">
        <v>5</v>
      </c>
      <c r="N2066" s="44">
        <f>MIN(D2066:M2066)</f>
        <v>0</v>
      </c>
      <c r="O2066" s="45">
        <f>C2066-N2066</f>
        <v>13</v>
      </c>
      <c r="P2066" s="46">
        <f>O2066/C2066</f>
        <v>1</v>
      </c>
    </row>
    <row r="2067" spans="1:16" ht="9.75" customHeight="1">
      <c r="A2067" s="5"/>
      <c r="B2067" s="40" t="s">
        <v>285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286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7" ref="C2070:M2070">SUM(C2055:C2059,C2065:C2069)</f>
        <v>17</v>
      </c>
      <c r="D2070" s="49">
        <f t="shared" si="207"/>
        <v>6</v>
      </c>
      <c r="E2070" s="50">
        <f t="shared" si="207"/>
        <v>4</v>
      </c>
      <c r="F2070" s="50">
        <f t="shared" si="207"/>
        <v>2</v>
      </c>
      <c r="G2070" s="50">
        <f t="shared" si="207"/>
        <v>4</v>
      </c>
      <c r="H2070" s="50">
        <f t="shared" si="207"/>
        <v>4</v>
      </c>
      <c r="I2070" s="50">
        <f t="shared" si="207"/>
        <v>3</v>
      </c>
      <c r="J2070" s="50">
        <f t="shared" si="207"/>
        <v>3</v>
      </c>
      <c r="K2070" s="50">
        <f t="shared" si="207"/>
        <v>4</v>
      </c>
      <c r="L2070" s="50">
        <f t="shared" si="207"/>
        <v>5</v>
      </c>
      <c r="M2070" s="51">
        <f t="shared" si="207"/>
        <v>8</v>
      </c>
      <c r="N2070" s="52">
        <f>MIN(D2070:M2070)</f>
        <v>2</v>
      </c>
      <c r="O2070" s="53">
        <f>C2070-N2070</f>
        <v>15</v>
      </c>
      <c r="P2070" s="54">
        <f>O2070/C2070</f>
        <v>0.8823529411764706</v>
      </c>
    </row>
    <row r="2071" spans="1:16" ht="9.75" customHeight="1">
      <c r="A2071" s="39" t="s">
        <v>133</v>
      </c>
      <c r="B2071" s="55" t="s">
        <v>0</v>
      </c>
      <c r="C2071" s="55">
        <v>28</v>
      </c>
      <c r="D2071" s="56">
        <v>0</v>
      </c>
      <c r="E2071" s="57">
        <v>0</v>
      </c>
      <c r="F2071" s="57">
        <v>0</v>
      </c>
      <c r="G2071" s="57">
        <v>0</v>
      </c>
      <c r="H2071" s="57">
        <v>0</v>
      </c>
      <c r="I2071" s="57">
        <v>0</v>
      </c>
      <c r="J2071" s="57">
        <v>0</v>
      </c>
      <c r="K2071" s="57">
        <v>1</v>
      </c>
      <c r="L2071" s="57">
        <v>1</v>
      </c>
      <c r="M2071" s="58">
        <v>1</v>
      </c>
      <c r="N2071" s="59">
        <f>MIN(D2071:M2071)</f>
        <v>0</v>
      </c>
      <c r="O2071" s="60">
        <f>C2071-N2071</f>
        <v>28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490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>
        <v>11</v>
      </c>
      <c r="D2075" s="41">
        <v>8</v>
      </c>
      <c r="E2075" s="42">
        <v>6</v>
      </c>
      <c r="F2075" s="42">
        <v>6</v>
      </c>
      <c r="G2075" s="42">
        <v>5</v>
      </c>
      <c r="H2075" s="42">
        <v>6</v>
      </c>
      <c r="I2075" s="42">
        <v>6</v>
      </c>
      <c r="J2075" s="42">
        <v>6</v>
      </c>
      <c r="K2075" s="42">
        <v>6</v>
      </c>
      <c r="L2075" s="42">
        <v>6</v>
      </c>
      <c r="M2075" s="43">
        <v>6</v>
      </c>
      <c r="N2075" s="44">
        <f>MIN(D2075:M2075)</f>
        <v>5</v>
      </c>
      <c r="O2075" s="45">
        <f>C2075-N2075</f>
        <v>6</v>
      </c>
      <c r="P2075" s="46">
        <f>O2075/C2075</f>
        <v>0.5454545454545454</v>
      </c>
    </row>
    <row r="2076" spans="1:16" ht="9.75" customHeight="1">
      <c r="A2076" s="5"/>
      <c r="B2076" s="40" t="s">
        <v>289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289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289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289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289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290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285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286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8" ref="C2086:M2086">SUM(C2071:C2075,C2081:C2085)</f>
        <v>39</v>
      </c>
      <c r="D2086" s="49">
        <f t="shared" si="208"/>
        <v>8</v>
      </c>
      <c r="E2086" s="50">
        <f t="shared" si="208"/>
        <v>6</v>
      </c>
      <c r="F2086" s="50">
        <f t="shared" si="208"/>
        <v>6</v>
      </c>
      <c r="G2086" s="50">
        <f t="shared" si="208"/>
        <v>5</v>
      </c>
      <c r="H2086" s="50">
        <f t="shared" si="208"/>
        <v>6</v>
      </c>
      <c r="I2086" s="50">
        <f t="shared" si="208"/>
        <v>6</v>
      </c>
      <c r="J2086" s="50">
        <f t="shared" si="208"/>
        <v>6</v>
      </c>
      <c r="K2086" s="50">
        <f t="shared" si="208"/>
        <v>7</v>
      </c>
      <c r="L2086" s="50">
        <f t="shared" si="208"/>
        <v>7</v>
      </c>
      <c r="M2086" s="51">
        <f t="shared" si="208"/>
        <v>7</v>
      </c>
      <c r="N2086" s="52">
        <f>MIN(D2086:M2086)</f>
        <v>5</v>
      </c>
      <c r="O2086" s="53">
        <f>C2086-N2086</f>
        <v>34</v>
      </c>
      <c r="P2086" s="54">
        <f>O2086/C2086</f>
        <v>0.8717948717948718</v>
      </c>
    </row>
    <row r="2087" spans="1:16" ht="9.75" customHeight="1">
      <c r="A2087" s="39" t="s">
        <v>134</v>
      </c>
      <c r="B2087" s="55" t="s">
        <v>0</v>
      </c>
      <c r="C2087" s="55">
        <v>37</v>
      </c>
      <c r="D2087" s="56">
        <v>0</v>
      </c>
      <c r="E2087" s="57">
        <v>0</v>
      </c>
      <c r="F2087" s="57">
        <v>0</v>
      </c>
      <c r="G2087" s="57">
        <v>0</v>
      </c>
      <c r="H2087" s="57">
        <v>0</v>
      </c>
      <c r="I2087" s="57">
        <v>0</v>
      </c>
      <c r="J2087" s="57">
        <v>1</v>
      </c>
      <c r="K2087" s="57">
        <v>0</v>
      </c>
      <c r="L2087" s="57">
        <v>1</v>
      </c>
      <c r="M2087" s="58">
        <v>6</v>
      </c>
      <c r="N2087" s="59">
        <f>MIN(D2087:M2087)</f>
        <v>0</v>
      </c>
      <c r="O2087" s="60">
        <f>C2087-N2087</f>
        <v>37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490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289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289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289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289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289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290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>
        <v>1</v>
      </c>
      <c r="D2098" s="41">
        <v>0</v>
      </c>
      <c r="E2098" s="42">
        <v>0</v>
      </c>
      <c r="F2098" s="42">
        <v>0</v>
      </c>
      <c r="G2098" s="42">
        <v>0</v>
      </c>
      <c r="H2098" s="42">
        <v>0</v>
      </c>
      <c r="I2098" s="42">
        <v>0</v>
      </c>
      <c r="J2098" s="42">
        <v>0</v>
      </c>
      <c r="K2098" s="42">
        <v>0</v>
      </c>
      <c r="L2098" s="42">
        <v>1</v>
      </c>
      <c r="M2098" s="43">
        <v>1</v>
      </c>
      <c r="N2098" s="44">
        <f>MIN(D2098:M2098)</f>
        <v>0</v>
      </c>
      <c r="O2098" s="45">
        <f>C2098-N2098</f>
        <v>1</v>
      </c>
      <c r="P2098" s="46">
        <f>O2098/C2098</f>
        <v>1</v>
      </c>
    </row>
    <row r="2099" spans="1:16" ht="9.75" customHeight="1">
      <c r="A2099" s="5"/>
      <c r="B2099" s="40" t="s">
        <v>285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286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9" ref="C2102:M2102">SUM(C2087:C2091,C2097:C2101)</f>
        <v>38</v>
      </c>
      <c r="D2102" s="49">
        <f t="shared" si="209"/>
        <v>0</v>
      </c>
      <c r="E2102" s="50">
        <f t="shared" si="209"/>
        <v>0</v>
      </c>
      <c r="F2102" s="50">
        <f t="shared" si="209"/>
        <v>0</v>
      </c>
      <c r="G2102" s="50">
        <f t="shared" si="209"/>
        <v>0</v>
      </c>
      <c r="H2102" s="50">
        <f t="shared" si="209"/>
        <v>0</v>
      </c>
      <c r="I2102" s="50">
        <f t="shared" si="209"/>
        <v>0</v>
      </c>
      <c r="J2102" s="50">
        <f t="shared" si="209"/>
        <v>1</v>
      </c>
      <c r="K2102" s="50">
        <f t="shared" si="209"/>
        <v>0</v>
      </c>
      <c r="L2102" s="50">
        <f t="shared" si="209"/>
        <v>2</v>
      </c>
      <c r="M2102" s="51">
        <f t="shared" si="209"/>
        <v>7</v>
      </c>
      <c r="N2102" s="52">
        <f>MIN(D2102:M2102)</f>
        <v>0</v>
      </c>
      <c r="O2102" s="53">
        <f>C2102-N2102</f>
        <v>38</v>
      </c>
      <c r="P2102" s="54">
        <f>O2102/C2102</f>
        <v>1</v>
      </c>
    </row>
    <row r="2103" spans="1:16" ht="9.75" customHeight="1">
      <c r="A2103" s="39" t="s">
        <v>135</v>
      </c>
      <c r="B2103" s="55" t="s">
        <v>0</v>
      </c>
      <c r="C2103" s="55">
        <v>39</v>
      </c>
      <c r="D2103" s="56">
        <v>8</v>
      </c>
      <c r="E2103" s="57">
        <v>1</v>
      </c>
      <c r="F2103" s="57">
        <v>0</v>
      </c>
      <c r="G2103" s="57">
        <v>0</v>
      </c>
      <c r="H2103" s="57">
        <v>1</v>
      </c>
      <c r="I2103" s="57">
        <v>3</v>
      </c>
      <c r="J2103" s="57">
        <v>2</v>
      </c>
      <c r="K2103" s="57">
        <v>3</v>
      </c>
      <c r="L2103" s="57">
        <v>3</v>
      </c>
      <c r="M2103" s="58">
        <v>8</v>
      </c>
      <c r="N2103" s="59">
        <f>MIN(D2103:M2103)</f>
        <v>0</v>
      </c>
      <c r="O2103" s="60">
        <f>C2103-N2103</f>
        <v>39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490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289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289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289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289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289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290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285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286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0" ref="C2118:M2118">SUM(C2103:C2107,C2113:C2117)</f>
        <v>39</v>
      </c>
      <c r="D2118" s="49">
        <f t="shared" si="210"/>
        <v>8</v>
      </c>
      <c r="E2118" s="50">
        <f t="shared" si="210"/>
        <v>1</v>
      </c>
      <c r="F2118" s="50">
        <f t="shared" si="210"/>
        <v>0</v>
      </c>
      <c r="G2118" s="50">
        <f t="shared" si="210"/>
        <v>0</v>
      </c>
      <c r="H2118" s="50">
        <f t="shared" si="210"/>
        <v>1</v>
      </c>
      <c r="I2118" s="50">
        <f t="shared" si="210"/>
        <v>3</v>
      </c>
      <c r="J2118" s="50">
        <f t="shared" si="210"/>
        <v>2</v>
      </c>
      <c r="K2118" s="50">
        <f t="shared" si="210"/>
        <v>3</v>
      </c>
      <c r="L2118" s="50">
        <f t="shared" si="210"/>
        <v>3</v>
      </c>
      <c r="M2118" s="51">
        <f t="shared" si="210"/>
        <v>8</v>
      </c>
      <c r="N2118" s="52">
        <f>MIN(D2118:M2118)</f>
        <v>0</v>
      </c>
      <c r="O2118" s="53">
        <f>C2118-N2118</f>
        <v>39</v>
      </c>
      <c r="P2118" s="54">
        <f>O2118/C2118</f>
        <v>1</v>
      </c>
    </row>
    <row r="2119" spans="1:16" ht="9.75" customHeight="1">
      <c r="A2119" s="39" t="s">
        <v>136</v>
      </c>
      <c r="B2119" s="55" t="s">
        <v>0</v>
      </c>
      <c r="C2119" s="55">
        <v>37</v>
      </c>
      <c r="D2119" s="56">
        <v>22</v>
      </c>
      <c r="E2119" s="57">
        <v>6</v>
      </c>
      <c r="F2119" s="57">
        <v>0</v>
      </c>
      <c r="G2119" s="57">
        <v>0</v>
      </c>
      <c r="H2119" s="57">
        <v>1</v>
      </c>
      <c r="I2119" s="57">
        <v>4</v>
      </c>
      <c r="J2119" s="57">
        <v>6</v>
      </c>
      <c r="K2119" s="57">
        <v>7</v>
      </c>
      <c r="L2119" s="57">
        <v>9</v>
      </c>
      <c r="M2119" s="58">
        <v>13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490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289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289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289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289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289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290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1</v>
      </c>
      <c r="E2130" s="42">
        <v>1</v>
      </c>
      <c r="F2130" s="42">
        <v>0</v>
      </c>
      <c r="G2130" s="42">
        <v>0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285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286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1" ref="C2134:M2134">SUM(C2119:C2123,C2129:C2133)</f>
        <v>38</v>
      </c>
      <c r="D2134" s="49">
        <f t="shared" si="211"/>
        <v>23</v>
      </c>
      <c r="E2134" s="50">
        <f t="shared" si="211"/>
        <v>7</v>
      </c>
      <c r="F2134" s="50">
        <f t="shared" si="211"/>
        <v>0</v>
      </c>
      <c r="G2134" s="50">
        <f t="shared" si="211"/>
        <v>0</v>
      </c>
      <c r="H2134" s="50">
        <f t="shared" si="211"/>
        <v>1</v>
      </c>
      <c r="I2134" s="50">
        <f t="shared" si="211"/>
        <v>4</v>
      </c>
      <c r="J2134" s="50">
        <f t="shared" si="211"/>
        <v>6</v>
      </c>
      <c r="K2134" s="50">
        <f t="shared" si="211"/>
        <v>7</v>
      </c>
      <c r="L2134" s="50">
        <f t="shared" si="211"/>
        <v>9</v>
      </c>
      <c r="M2134" s="51">
        <f t="shared" si="211"/>
        <v>14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137</v>
      </c>
      <c r="B2135" s="55" t="s">
        <v>0</v>
      </c>
      <c r="C2135" s="55">
        <v>39</v>
      </c>
      <c r="D2135" s="56">
        <v>38</v>
      </c>
      <c r="E2135" s="57">
        <v>30</v>
      </c>
      <c r="F2135" s="57">
        <v>11</v>
      </c>
      <c r="G2135" s="57">
        <v>2</v>
      </c>
      <c r="H2135" s="57">
        <v>2</v>
      </c>
      <c r="I2135" s="57">
        <v>6</v>
      </c>
      <c r="J2135" s="57">
        <v>5</v>
      </c>
      <c r="K2135" s="57">
        <v>7</v>
      </c>
      <c r="L2135" s="57">
        <v>9</v>
      </c>
      <c r="M2135" s="58">
        <v>16</v>
      </c>
      <c r="N2135" s="59">
        <f>MIN(D2135:M2135)</f>
        <v>2</v>
      </c>
      <c r="O2135" s="60">
        <f>C2135-N2135</f>
        <v>37</v>
      </c>
      <c r="P2135" s="61">
        <f>O2135/C2135</f>
        <v>0.9487179487179487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490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289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289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289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289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289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290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285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286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2" ref="C2150:M2150">SUM(C2135:C2139,C2145:C2149)</f>
        <v>39</v>
      </c>
      <c r="D2150" s="49">
        <f t="shared" si="212"/>
        <v>38</v>
      </c>
      <c r="E2150" s="50">
        <f t="shared" si="212"/>
        <v>30</v>
      </c>
      <c r="F2150" s="50">
        <f t="shared" si="212"/>
        <v>11</v>
      </c>
      <c r="G2150" s="50">
        <f t="shared" si="212"/>
        <v>2</v>
      </c>
      <c r="H2150" s="50">
        <f t="shared" si="212"/>
        <v>2</v>
      </c>
      <c r="I2150" s="50">
        <f t="shared" si="212"/>
        <v>6</v>
      </c>
      <c r="J2150" s="50">
        <f t="shared" si="212"/>
        <v>5</v>
      </c>
      <c r="K2150" s="50">
        <f t="shared" si="212"/>
        <v>7</v>
      </c>
      <c r="L2150" s="50">
        <f t="shared" si="212"/>
        <v>9</v>
      </c>
      <c r="M2150" s="51">
        <f t="shared" si="212"/>
        <v>16</v>
      </c>
      <c r="N2150" s="52">
        <f>MIN(D2150:M2150)</f>
        <v>2</v>
      </c>
      <c r="O2150" s="53">
        <f>C2150-N2150</f>
        <v>37</v>
      </c>
      <c r="P2150" s="54">
        <f>O2150/C2150</f>
        <v>0.9487179487179487</v>
      </c>
    </row>
    <row r="2151" spans="1:16" ht="9.75" customHeight="1">
      <c r="A2151" s="39" t="s">
        <v>138</v>
      </c>
      <c r="B2151" s="55" t="s">
        <v>0</v>
      </c>
      <c r="C2151" s="55">
        <v>21</v>
      </c>
      <c r="D2151" s="56">
        <v>20</v>
      </c>
      <c r="E2151" s="57">
        <v>20</v>
      </c>
      <c r="F2151" s="57">
        <v>17</v>
      </c>
      <c r="G2151" s="57">
        <v>9</v>
      </c>
      <c r="H2151" s="57">
        <v>8</v>
      </c>
      <c r="I2151" s="57">
        <v>10</v>
      </c>
      <c r="J2151" s="57">
        <v>9</v>
      </c>
      <c r="K2151" s="57">
        <v>10</v>
      </c>
      <c r="L2151" s="57">
        <v>11</v>
      </c>
      <c r="M2151" s="58">
        <v>13</v>
      </c>
      <c r="N2151" s="59">
        <f>MIN(D2151:M2151)</f>
        <v>8</v>
      </c>
      <c r="O2151" s="60">
        <f>C2151-N2151</f>
        <v>13</v>
      </c>
      <c r="P2151" s="61">
        <f>O2151/C2151</f>
        <v>0.6190476190476191</v>
      </c>
    </row>
    <row r="2152" spans="1:16" ht="9.75" customHeight="1">
      <c r="A2152" s="5"/>
      <c r="B2152" s="40" t="s">
        <v>1</v>
      </c>
      <c r="C2152" s="40">
        <v>15</v>
      </c>
      <c r="D2152" s="41">
        <v>2</v>
      </c>
      <c r="E2152" s="42">
        <v>1</v>
      </c>
      <c r="F2152" s="42">
        <v>1</v>
      </c>
      <c r="G2152" s="42">
        <v>0</v>
      </c>
      <c r="H2152" s="42">
        <v>1</v>
      </c>
      <c r="I2152" s="42">
        <v>1</v>
      </c>
      <c r="J2152" s="42">
        <v>0</v>
      </c>
      <c r="K2152" s="42">
        <v>3</v>
      </c>
      <c r="L2152" s="42">
        <v>2</v>
      </c>
      <c r="M2152" s="43">
        <v>5</v>
      </c>
      <c r="N2152" s="44">
        <f>MIN(D2152:M2152)</f>
        <v>0</v>
      </c>
      <c r="O2152" s="45">
        <f>C2152-N2152</f>
        <v>15</v>
      </c>
      <c r="P2152" s="46">
        <f>O2152/C2152</f>
        <v>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490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289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289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289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289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289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290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1</v>
      </c>
      <c r="G2162" s="42">
        <v>0</v>
      </c>
      <c r="H2162" s="42">
        <v>1</v>
      </c>
      <c r="I2162" s="42">
        <v>0</v>
      </c>
      <c r="J2162" s="42">
        <v>1</v>
      </c>
      <c r="K2162" s="42">
        <v>0</v>
      </c>
      <c r="L2162" s="42">
        <v>0</v>
      </c>
      <c r="M2162" s="43">
        <v>1</v>
      </c>
      <c r="N2162" s="44">
        <f>MIN(D2162:M2162)</f>
        <v>0</v>
      </c>
      <c r="O2162" s="45">
        <f>C2162-N2162</f>
        <v>1</v>
      </c>
      <c r="P2162" s="46">
        <f>O2162/C2162</f>
        <v>1</v>
      </c>
    </row>
    <row r="2163" spans="1:16" ht="9.75" customHeight="1">
      <c r="A2163" s="5"/>
      <c r="B2163" s="40" t="s">
        <v>285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286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3" ref="C2166:M2166">SUM(C2151:C2155,C2161:C2165)</f>
        <v>37</v>
      </c>
      <c r="D2166" s="49">
        <f t="shared" si="213"/>
        <v>23</v>
      </c>
      <c r="E2166" s="50">
        <f t="shared" si="213"/>
        <v>22</v>
      </c>
      <c r="F2166" s="50">
        <f t="shared" si="213"/>
        <v>19</v>
      </c>
      <c r="G2166" s="50">
        <f t="shared" si="213"/>
        <v>9</v>
      </c>
      <c r="H2166" s="50">
        <f t="shared" si="213"/>
        <v>10</v>
      </c>
      <c r="I2166" s="50">
        <f t="shared" si="213"/>
        <v>11</v>
      </c>
      <c r="J2166" s="50">
        <f t="shared" si="213"/>
        <v>10</v>
      </c>
      <c r="K2166" s="50">
        <f t="shared" si="213"/>
        <v>13</v>
      </c>
      <c r="L2166" s="50">
        <f t="shared" si="213"/>
        <v>13</v>
      </c>
      <c r="M2166" s="51">
        <f t="shared" si="213"/>
        <v>19</v>
      </c>
      <c r="N2166" s="52">
        <f>MIN(D2166:M2166)</f>
        <v>9</v>
      </c>
      <c r="O2166" s="53">
        <f>C2166-N2166</f>
        <v>28</v>
      </c>
      <c r="P2166" s="54">
        <f>O2166/C2166</f>
        <v>0.7567567567567568</v>
      </c>
    </row>
    <row r="2167" spans="1:16" ht="9.75" customHeight="1">
      <c r="A2167" s="39" t="s">
        <v>139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53</v>
      </c>
      <c r="D2168" s="41">
        <v>8</v>
      </c>
      <c r="E2168" s="42">
        <v>3</v>
      </c>
      <c r="F2168" s="42">
        <v>1</v>
      </c>
      <c r="G2168" s="42">
        <v>1</v>
      </c>
      <c r="H2168" s="42">
        <v>3</v>
      </c>
      <c r="I2168" s="42">
        <v>4</v>
      </c>
      <c r="J2168" s="42">
        <v>3</v>
      </c>
      <c r="K2168" s="42">
        <v>5</v>
      </c>
      <c r="L2168" s="42">
        <v>13</v>
      </c>
      <c r="M2168" s="43">
        <v>20</v>
      </c>
      <c r="N2168" s="44">
        <f>MIN(D2168:M2168)</f>
        <v>1</v>
      </c>
      <c r="O2168" s="45">
        <f>C2168-N2168</f>
        <v>52</v>
      </c>
      <c r="P2168" s="46">
        <f>O2168/C2168</f>
        <v>0.9811320754716981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490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289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289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289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289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289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290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2</v>
      </c>
      <c r="D2178" s="41">
        <v>2</v>
      </c>
      <c r="E2178" s="42">
        <v>2</v>
      </c>
      <c r="F2178" s="42">
        <v>2</v>
      </c>
      <c r="G2178" s="42">
        <v>2</v>
      </c>
      <c r="H2178" s="42">
        <v>2</v>
      </c>
      <c r="I2178" s="42">
        <v>2</v>
      </c>
      <c r="J2178" s="42">
        <v>2</v>
      </c>
      <c r="K2178" s="42">
        <v>2</v>
      </c>
      <c r="L2178" s="42">
        <v>2</v>
      </c>
      <c r="M2178" s="43">
        <v>2</v>
      </c>
      <c r="N2178" s="44">
        <f>MIN(D2178:M2178)</f>
        <v>2</v>
      </c>
      <c r="O2178" s="45">
        <f>C2178-N2178</f>
        <v>0</v>
      </c>
      <c r="P2178" s="46">
        <f>O2178/C2178</f>
        <v>0</v>
      </c>
    </row>
    <row r="2179" spans="1:16" ht="9.75" customHeight="1">
      <c r="A2179" s="5"/>
      <c r="B2179" s="40" t="s">
        <v>285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286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4" ref="C2182:M2182">SUM(C2167:C2171,C2177:C2181)</f>
        <v>55</v>
      </c>
      <c r="D2182" s="49">
        <f t="shared" si="214"/>
        <v>10</v>
      </c>
      <c r="E2182" s="50">
        <f t="shared" si="214"/>
        <v>5</v>
      </c>
      <c r="F2182" s="50">
        <f t="shared" si="214"/>
        <v>3</v>
      </c>
      <c r="G2182" s="50">
        <f t="shared" si="214"/>
        <v>3</v>
      </c>
      <c r="H2182" s="50">
        <f t="shared" si="214"/>
        <v>5</v>
      </c>
      <c r="I2182" s="50">
        <f t="shared" si="214"/>
        <v>6</v>
      </c>
      <c r="J2182" s="50">
        <f t="shared" si="214"/>
        <v>5</v>
      </c>
      <c r="K2182" s="50">
        <f t="shared" si="214"/>
        <v>7</v>
      </c>
      <c r="L2182" s="50">
        <f t="shared" si="214"/>
        <v>15</v>
      </c>
      <c r="M2182" s="51">
        <f t="shared" si="214"/>
        <v>22</v>
      </c>
      <c r="N2182" s="52">
        <f>MIN(D2182:M2182)</f>
        <v>3</v>
      </c>
      <c r="O2182" s="53">
        <f>C2182-N2182</f>
        <v>52</v>
      </c>
      <c r="P2182" s="54">
        <f>O2182/C2182</f>
        <v>0.9454545454545454</v>
      </c>
    </row>
    <row r="2183" spans="1:16" ht="9.75" customHeight="1">
      <c r="A2183" s="39" t="s">
        <v>140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86</v>
      </c>
      <c r="D2184" s="41">
        <v>13</v>
      </c>
      <c r="E2184" s="42">
        <v>4</v>
      </c>
      <c r="F2184" s="42">
        <v>1</v>
      </c>
      <c r="G2184" s="42">
        <v>0</v>
      </c>
      <c r="H2184" s="42">
        <v>1</v>
      </c>
      <c r="I2184" s="42">
        <v>2</v>
      </c>
      <c r="J2184" s="42">
        <v>3</v>
      </c>
      <c r="K2184" s="42">
        <v>5</v>
      </c>
      <c r="L2184" s="42">
        <v>14</v>
      </c>
      <c r="M2184" s="43">
        <v>27</v>
      </c>
      <c r="N2184" s="44">
        <f>MIN(D2184:M2184)</f>
        <v>0</v>
      </c>
      <c r="O2184" s="45">
        <f>C2184-N2184</f>
        <v>86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490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289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289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289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289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289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290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285</v>
      </c>
      <c r="C2195" s="40">
        <v>5</v>
      </c>
      <c r="D2195" s="41">
        <v>3</v>
      </c>
      <c r="E2195" s="42">
        <v>3</v>
      </c>
      <c r="F2195" s="42">
        <v>3</v>
      </c>
      <c r="G2195" s="42">
        <v>2</v>
      </c>
      <c r="H2195" s="42">
        <v>3</v>
      </c>
      <c r="I2195" s="42">
        <v>3</v>
      </c>
      <c r="J2195" s="42">
        <v>3</v>
      </c>
      <c r="K2195" s="42">
        <v>2</v>
      </c>
      <c r="L2195" s="42">
        <v>2</v>
      </c>
      <c r="M2195" s="43">
        <v>2</v>
      </c>
      <c r="N2195" s="44">
        <f>MIN(D2195:M2195)</f>
        <v>2</v>
      </c>
      <c r="O2195" s="45">
        <f>C2195-N2195</f>
        <v>3</v>
      </c>
      <c r="P2195" s="46">
        <f>O2195/C2195</f>
        <v>0.6</v>
      </c>
    </row>
    <row r="2196" spans="1:16" ht="9.75" customHeight="1">
      <c r="A2196" s="5"/>
      <c r="B2196" s="40" t="s">
        <v>286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5" ref="C2198:M2198">SUM(C2183:C2187,C2193:C2197)</f>
        <v>91</v>
      </c>
      <c r="D2198" s="49">
        <f t="shared" si="215"/>
        <v>16</v>
      </c>
      <c r="E2198" s="50">
        <f t="shared" si="215"/>
        <v>7</v>
      </c>
      <c r="F2198" s="50">
        <f t="shared" si="215"/>
        <v>4</v>
      </c>
      <c r="G2198" s="50">
        <f t="shared" si="215"/>
        <v>2</v>
      </c>
      <c r="H2198" s="50">
        <f t="shared" si="215"/>
        <v>4</v>
      </c>
      <c r="I2198" s="50">
        <f t="shared" si="215"/>
        <v>5</v>
      </c>
      <c r="J2198" s="50">
        <f t="shared" si="215"/>
        <v>6</v>
      </c>
      <c r="K2198" s="50">
        <f t="shared" si="215"/>
        <v>7</v>
      </c>
      <c r="L2198" s="50">
        <f t="shared" si="215"/>
        <v>16</v>
      </c>
      <c r="M2198" s="51">
        <f t="shared" si="215"/>
        <v>29</v>
      </c>
      <c r="N2198" s="52">
        <f>MIN(D2198:M2198)</f>
        <v>2</v>
      </c>
      <c r="O2198" s="53">
        <f>C2198-N2198</f>
        <v>89</v>
      </c>
      <c r="P2198" s="54">
        <f>O2198/C2198</f>
        <v>0.978021978021978</v>
      </c>
    </row>
    <row r="2199" spans="1:16" ht="9.75" customHeight="1">
      <c r="A2199" s="39" t="s">
        <v>141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100</v>
      </c>
      <c r="D2200" s="41">
        <v>43</v>
      </c>
      <c r="E2200" s="42">
        <v>20</v>
      </c>
      <c r="F2200" s="42">
        <v>8</v>
      </c>
      <c r="G2200" s="42">
        <v>5</v>
      </c>
      <c r="H2200" s="42">
        <v>8</v>
      </c>
      <c r="I2200" s="42">
        <v>8</v>
      </c>
      <c r="J2200" s="42">
        <v>12</v>
      </c>
      <c r="K2200" s="42">
        <v>15</v>
      </c>
      <c r="L2200" s="42">
        <v>23</v>
      </c>
      <c r="M2200" s="43">
        <v>35</v>
      </c>
      <c r="N2200" s="44">
        <f>MIN(D2200:M2200)</f>
        <v>5</v>
      </c>
      <c r="O2200" s="45">
        <f>C2200-N2200</f>
        <v>95</v>
      </c>
      <c r="P2200" s="46">
        <f>O2200/C2200</f>
        <v>0.95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490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289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289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289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289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289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290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285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286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6" ref="C2214:M2214">SUM(C2199:C2203,C2209:C2213)</f>
        <v>100</v>
      </c>
      <c r="D2214" s="49">
        <f t="shared" si="216"/>
        <v>43</v>
      </c>
      <c r="E2214" s="50">
        <f t="shared" si="216"/>
        <v>20</v>
      </c>
      <c r="F2214" s="50">
        <f t="shared" si="216"/>
        <v>8</v>
      </c>
      <c r="G2214" s="50">
        <f t="shared" si="216"/>
        <v>5</v>
      </c>
      <c r="H2214" s="50">
        <f t="shared" si="216"/>
        <v>8</v>
      </c>
      <c r="I2214" s="50">
        <f t="shared" si="216"/>
        <v>8</v>
      </c>
      <c r="J2214" s="50">
        <f t="shared" si="216"/>
        <v>12</v>
      </c>
      <c r="K2214" s="50">
        <f t="shared" si="216"/>
        <v>15</v>
      </c>
      <c r="L2214" s="50">
        <f t="shared" si="216"/>
        <v>23</v>
      </c>
      <c r="M2214" s="51">
        <f t="shared" si="216"/>
        <v>35</v>
      </c>
      <c r="N2214" s="52">
        <f>MIN(D2214:M2214)</f>
        <v>5</v>
      </c>
      <c r="O2214" s="53">
        <f>C2214-N2214</f>
        <v>95</v>
      </c>
      <c r="P2214" s="54">
        <f>O2214/C2214</f>
        <v>0.95</v>
      </c>
    </row>
    <row r="2215" spans="1:16" ht="9.75" customHeight="1">
      <c r="A2215" s="39" t="s">
        <v>142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103</v>
      </c>
      <c r="D2216" s="41">
        <v>46</v>
      </c>
      <c r="E2216" s="42">
        <v>25</v>
      </c>
      <c r="F2216" s="42">
        <v>9</v>
      </c>
      <c r="G2216" s="42">
        <v>3</v>
      </c>
      <c r="H2216" s="42">
        <v>6</v>
      </c>
      <c r="I2216" s="42">
        <v>7</v>
      </c>
      <c r="J2216" s="42">
        <v>9</v>
      </c>
      <c r="K2216" s="42">
        <v>14</v>
      </c>
      <c r="L2216" s="42">
        <v>24</v>
      </c>
      <c r="M2216" s="43">
        <v>37</v>
      </c>
      <c r="N2216" s="44">
        <f>MIN(D2216:M2216)</f>
        <v>3</v>
      </c>
      <c r="O2216" s="45">
        <f>C2216-N2216</f>
        <v>100</v>
      </c>
      <c r="P2216" s="46">
        <f>O2216/C2216</f>
        <v>0.970873786407767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490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289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289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289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289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289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290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285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286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7" ref="C2230:M2230">SUM(C2215:C2219,C2225:C2229)</f>
        <v>103</v>
      </c>
      <c r="D2230" s="49">
        <f t="shared" si="217"/>
        <v>46</v>
      </c>
      <c r="E2230" s="50">
        <f t="shared" si="217"/>
        <v>25</v>
      </c>
      <c r="F2230" s="50">
        <f t="shared" si="217"/>
        <v>9</v>
      </c>
      <c r="G2230" s="50">
        <f t="shared" si="217"/>
        <v>3</v>
      </c>
      <c r="H2230" s="50">
        <f t="shared" si="217"/>
        <v>6</v>
      </c>
      <c r="I2230" s="50">
        <f t="shared" si="217"/>
        <v>7</v>
      </c>
      <c r="J2230" s="50">
        <f t="shared" si="217"/>
        <v>9</v>
      </c>
      <c r="K2230" s="50">
        <f t="shared" si="217"/>
        <v>14</v>
      </c>
      <c r="L2230" s="50">
        <f t="shared" si="217"/>
        <v>24</v>
      </c>
      <c r="M2230" s="51">
        <f t="shared" si="217"/>
        <v>37</v>
      </c>
      <c r="N2230" s="52">
        <f>MIN(D2230:M2230)</f>
        <v>3</v>
      </c>
      <c r="O2230" s="53">
        <f>C2230-N2230</f>
        <v>100</v>
      </c>
      <c r="P2230" s="54">
        <f>O2230/C2230</f>
        <v>0.970873786407767</v>
      </c>
    </row>
    <row r="2231" spans="1:16" ht="9.75" customHeight="1">
      <c r="A2231" s="39" t="s">
        <v>143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175</v>
      </c>
      <c r="D2232" s="41">
        <v>101</v>
      </c>
      <c r="E2232" s="42">
        <v>61</v>
      </c>
      <c r="F2232" s="42">
        <v>29</v>
      </c>
      <c r="G2232" s="42">
        <v>14</v>
      </c>
      <c r="H2232" s="42">
        <v>16</v>
      </c>
      <c r="I2232" s="42">
        <v>20</v>
      </c>
      <c r="J2232" s="42">
        <v>24</v>
      </c>
      <c r="K2232" s="42">
        <v>32</v>
      </c>
      <c r="L2232" s="42">
        <v>49</v>
      </c>
      <c r="M2232" s="43">
        <v>71</v>
      </c>
      <c r="N2232" s="44">
        <f>MIN(D2232:M2232)</f>
        <v>14</v>
      </c>
      <c r="O2232" s="45">
        <f>C2232-N2232</f>
        <v>161</v>
      </c>
      <c r="P2232" s="46">
        <f>O2232/C2232</f>
        <v>0.92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490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289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289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289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289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289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290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285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286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8" ref="C2246:M2246">SUM(C2231:C2235,C2241:C2245)</f>
        <v>175</v>
      </c>
      <c r="D2246" s="49">
        <f t="shared" si="218"/>
        <v>101</v>
      </c>
      <c r="E2246" s="50">
        <f t="shared" si="218"/>
        <v>61</v>
      </c>
      <c r="F2246" s="50">
        <f t="shared" si="218"/>
        <v>29</v>
      </c>
      <c r="G2246" s="50">
        <f t="shared" si="218"/>
        <v>14</v>
      </c>
      <c r="H2246" s="50">
        <f t="shared" si="218"/>
        <v>16</v>
      </c>
      <c r="I2246" s="50">
        <f t="shared" si="218"/>
        <v>20</v>
      </c>
      <c r="J2246" s="50">
        <f t="shared" si="218"/>
        <v>24</v>
      </c>
      <c r="K2246" s="50">
        <f t="shared" si="218"/>
        <v>32</v>
      </c>
      <c r="L2246" s="50">
        <f t="shared" si="218"/>
        <v>49</v>
      </c>
      <c r="M2246" s="51">
        <f t="shared" si="218"/>
        <v>71</v>
      </c>
      <c r="N2246" s="52">
        <f>MIN(D2246:M2246)</f>
        <v>14</v>
      </c>
      <c r="O2246" s="53">
        <f>C2246-N2246</f>
        <v>161</v>
      </c>
      <c r="P2246" s="54">
        <f>O2246/C2246</f>
        <v>0.92</v>
      </c>
    </row>
    <row r="2247" spans="1:16" ht="9.75" customHeight="1">
      <c r="A2247" s="39" t="s">
        <v>144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125</v>
      </c>
      <c r="D2248" s="41">
        <v>0</v>
      </c>
      <c r="E2248" s="42">
        <v>0</v>
      </c>
      <c r="F2248" s="42">
        <v>0</v>
      </c>
      <c r="G2248" s="42">
        <v>0</v>
      </c>
      <c r="H2248" s="42">
        <v>1</v>
      </c>
      <c r="I2248" s="42">
        <v>2</v>
      </c>
      <c r="J2248" s="42">
        <v>2</v>
      </c>
      <c r="K2248" s="42">
        <v>7</v>
      </c>
      <c r="L2248" s="42">
        <v>24</v>
      </c>
      <c r="M2248" s="43">
        <v>38</v>
      </c>
      <c r="N2248" s="44">
        <f>MIN(D2248:M2248)</f>
        <v>0</v>
      </c>
      <c r="O2248" s="45">
        <f>C2248-N2248</f>
        <v>125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490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289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289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289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289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289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290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>
        <v>2</v>
      </c>
      <c r="D2258" s="41">
        <v>1</v>
      </c>
      <c r="E2258" s="42">
        <v>0</v>
      </c>
      <c r="F2258" s="42">
        <v>0</v>
      </c>
      <c r="G2258" s="42">
        <v>0</v>
      </c>
      <c r="H2258" s="42">
        <v>0</v>
      </c>
      <c r="I2258" s="42">
        <v>0</v>
      </c>
      <c r="J2258" s="42">
        <v>0</v>
      </c>
      <c r="K2258" s="42">
        <v>0</v>
      </c>
      <c r="L2258" s="42">
        <v>1</v>
      </c>
      <c r="M2258" s="43">
        <v>1</v>
      </c>
      <c r="N2258" s="44">
        <f>MIN(D2258:M2258)</f>
        <v>0</v>
      </c>
      <c r="O2258" s="45">
        <f>C2258-N2258</f>
        <v>2</v>
      </c>
      <c r="P2258" s="46">
        <f>O2258/C2258</f>
        <v>1</v>
      </c>
    </row>
    <row r="2259" spans="1:16" ht="9.75" customHeight="1">
      <c r="A2259" s="5"/>
      <c r="B2259" s="40" t="s">
        <v>285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286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9" ref="C2262:M2262">SUM(C2247:C2251,C2257:C2261)</f>
        <v>127</v>
      </c>
      <c r="D2262" s="49">
        <f t="shared" si="219"/>
        <v>1</v>
      </c>
      <c r="E2262" s="50">
        <f t="shared" si="219"/>
        <v>0</v>
      </c>
      <c r="F2262" s="50">
        <f t="shared" si="219"/>
        <v>0</v>
      </c>
      <c r="G2262" s="50">
        <f t="shared" si="219"/>
        <v>0</v>
      </c>
      <c r="H2262" s="50">
        <f t="shared" si="219"/>
        <v>1</v>
      </c>
      <c r="I2262" s="50">
        <f t="shared" si="219"/>
        <v>2</v>
      </c>
      <c r="J2262" s="50">
        <f t="shared" si="219"/>
        <v>2</v>
      </c>
      <c r="K2262" s="50">
        <f t="shared" si="219"/>
        <v>7</v>
      </c>
      <c r="L2262" s="50">
        <f t="shared" si="219"/>
        <v>25</v>
      </c>
      <c r="M2262" s="51">
        <f t="shared" si="219"/>
        <v>39</v>
      </c>
      <c r="N2262" s="52">
        <f>MIN(D2262:M2262)</f>
        <v>0</v>
      </c>
      <c r="O2262" s="53">
        <f>C2262-N2262</f>
        <v>127</v>
      </c>
      <c r="P2262" s="54">
        <f>O2262/C2262</f>
        <v>1</v>
      </c>
    </row>
    <row r="2263" spans="1:16" ht="9.75" customHeight="1">
      <c r="A2263" s="39" t="s">
        <v>145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86</v>
      </c>
      <c r="D2264" s="41">
        <v>0</v>
      </c>
      <c r="E2264" s="42">
        <v>0</v>
      </c>
      <c r="F2264" s="42">
        <v>0</v>
      </c>
      <c r="G2264" s="42">
        <v>0</v>
      </c>
      <c r="H2264" s="42">
        <v>1</v>
      </c>
      <c r="I2264" s="42">
        <v>1</v>
      </c>
      <c r="J2264" s="42">
        <v>2</v>
      </c>
      <c r="K2264" s="42">
        <v>4</v>
      </c>
      <c r="L2264" s="42">
        <v>15</v>
      </c>
      <c r="M2264" s="43">
        <v>25</v>
      </c>
      <c r="N2264" s="44">
        <f>MIN(D2264:M2264)</f>
        <v>0</v>
      </c>
      <c r="O2264" s="45">
        <f>C2264-N2264</f>
        <v>86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490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289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289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289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289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289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290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285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286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0" ref="C2278:M2278">SUM(C2263:C2267,C2273:C2277)</f>
        <v>86</v>
      </c>
      <c r="D2278" s="49">
        <f t="shared" si="220"/>
        <v>0</v>
      </c>
      <c r="E2278" s="50">
        <f t="shared" si="220"/>
        <v>0</v>
      </c>
      <c r="F2278" s="50">
        <f t="shared" si="220"/>
        <v>0</v>
      </c>
      <c r="G2278" s="50">
        <f t="shared" si="220"/>
        <v>0</v>
      </c>
      <c r="H2278" s="50">
        <f t="shared" si="220"/>
        <v>1</v>
      </c>
      <c r="I2278" s="50">
        <f t="shared" si="220"/>
        <v>1</v>
      </c>
      <c r="J2278" s="50">
        <f t="shared" si="220"/>
        <v>2</v>
      </c>
      <c r="K2278" s="50">
        <f t="shared" si="220"/>
        <v>4</v>
      </c>
      <c r="L2278" s="50">
        <f t="shared" si="220"/>
        <v>15</v>
      </c>
      <c r="M2278" s="51">
        <f t="shared" si="220"/>
        <v>25</v>
      </c>
      <c r="N2278" s="52">
        <f>MIN(D2278:M2278)</f>
        <v>0</v>
      </c>
      <c r="O2278" s="53">
        <f>C2278-N2278</f>
        <v>86</v>
      </c>
      <c r="P2278" s="54">
        <f>O2278/C2278</f>
        <v>1</v>
      </c>
    </row>
    <row r="2279" spans="1:16" ht="9.75" customHeight="1">
      <c r="A2279" s="39" t="s">
        <v>146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91</v>
      </c>
      <c r="D2280" s="41">
        <v>0</v>
      </c>
      <c r="E2280" s="42">
        <v>0</v>
      </c>
      <c r="F2280" s="42">
        <v>0</v>
      </c>
      <c r="G2280" s="42">
        <v>0</v>
      </c>
      <c r="H2280" s="42">
        <v>2</v>
      </c>
      <c r="I2280" s="42">
        <v>2</v>
      </c>
      <c r="J2280" s="42">
        <v>2</v>
      </c>
      <c r="K2280" s="42">
        <v>4</v>
      </c>
      <c r="L2280" s="42">
        <v>16</v>
      </c>
      <c r="M2280" s="43">
        <v>31</v>
      </c>
      <c r="N2280" s="44">
        <f>MIN(D2280:M2280)</f>
        <v>0</v>
      </c>
      <c r="O2280" s="45">
        <f>C2280-N2280</f>
        <v>91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490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289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289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289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289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289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290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285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286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1" ref="C2294:M2294">SUM(C2279:C2283,C2289:C2293)</f>
        <v>91</v>
      </c>
      <c r="D2294" s="49">
        <f t="shared" si="221"/>
        <v>0</v>
      </c>
      <c r="E2294" s="50">
        <f t="shared" si="221"/>
        <v>0</v>
      </c>
      <c r="F2294" s="50">
        <f t="shared" si="221"/>
        <v>0</v>
      </c>
      <c r="G2294" s="50">
        <f t="shared" si="221"/>
        <v>0</v>
      </c>
      <c r="H2294" s="50">
        <f t="shared" si="221"/>
        <v>2</v>
      </c>
      <c r="I2294" s="50">
        <f t="shared" si="221"/>
        <v>2</v>
      </c>
      <c r="J2294" s="50">
        <f t="shared" si="221"/>
        <v>2</v>
      </c>
      <c r="K2294" s="50">
        <f t="shared" si="221"/>
        <v>4</v>
      </c>
      <c r="L2294" s="50">
        <f t="shared" si="221"/>
        <v>16</v>
      </c>
      <c r="M2294" s="51">
        <f t="shared" si="221"/>
        <v>31</v>
      </c>
      <c r="N2294" s="52">
        <f>MIN(D2294:M2294)</f>
        <v>0</v>
      </c>
      <c r="O2294" s="53">
        <f>C2294-N2294</f>
        <v>91</v>
      </c>
      <c r="P2294" s="54">
        <f>O2294/C2294</f>
        <v>1</v>
      </c>
    </row>
    <row r="2295" spans="1:16" ht="9.75" customHeight="1">
      <c r="A2295" s="39" t="s">
        <v>147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85</v>
      </c>
      <c r="D2296" s="41">
        <v>1</v>
      </c>
      <c r="E2296" s="42">
        <v>0</v>
      </c>
      <c r="F2296" s="42">
        <v>0</v>
      </c>
      <c r="G2296" s="42">
        <v>0</v>
      </c>
      <c r="H2296" s="42">
        <v>2</v>
      </c>
      <c r="I2296" s="42">
        <v>2</v>
      </c>
      <c r="J2296" s="42">
        <v>3</v>
      </c>
      <c r="K2296" s="42">
        <v>8</v>
      </c>
      <c r="L2296" s="42">
        <v>14</v>
      </c>
      <c r="M2296" s="43">
        <v>23</v>
      </c>
      <c r="N2296" s="44">
        <f>MIN(D2296:M2296)</f>
        <v>0</v>
      </c>
      <c r="O2296" s="45">
        <f>C2296-N2296</f>
        <v>85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490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289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289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289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289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289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290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285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286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2" ref="C2310:M2310">SUM(C2295:C2299,C2305:C2309)</f>
        <v>85</v>
      </c>
      <c r="D2310" s="49">
        <f t="shared" si="222"/>
        <v>1</v>
      </c>
      <c r="E2310" s="50">
        <f t="shared" si="222"/>
        <v>0</v>
      </c>
      <c r="F2310" s="50">
        <f t="shared" si="222"/>
        <v>0</v>
      </c>
      <c r="G2310" s="50">
        <f t="shared" si="222"/>
        <v>0</v>
      </c>
      <c r="H2310" s="50">
        <f t="shared" si="222"/>
        <v>2</v>
      </c>
      <c r="I2310" s="50">
        <f t="shared" si="222"/>
        <v>2</v>
      </c>
      <c r="J2310" s="50">
        <f t="shared" si="222"/>
        <v>3</v>
      </c>
      <c r="K2310" s="50">
        <f t="shared" si="222"/>
        <v>8</v>
      </c>
      <c r="L2310" s="50">
        <f t="shared" si="222"/>
        <v>14</v>
      </c>
      <c r="M2310" s="51">
        <f t="shared" si="222"/>
        <v>23</v>
      </c>
      <c r="N2310" s="52">
        <f>MIN(D2310:M2310)</f>
        <v>0</v>
      </c>
      <c r="O2310" s="53">
        <f>C2310-N2310</f>
        <v>85</v>
      </c>
      <c r="P2310" s="54">
        <f>O2310/C2310</f>
        <v>1</v>
      </c>
    </row>
    <row r="2311" spans="1:16" ht="9.75" customHeight="1">
      <c r="A2311" s="39" t="s">
        <v>148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91</v>
      </c>
      <c r="D2312" s="41">
        <v>2</v>
      </c>
      <c r="E2312" s="42">
        <v>0</v>
      </c>
      <c r="F2312" s="42">
        <v>0</v>
      </c>
      <c r="G2312" s="42">
        <v>4</v>
      </c>
      <c r="H2312" s="42">
        <v>5</v>
      </c>
      <c r="I2312" s="42">
        <v>12</v>
      </c>
      <c r="J2312" s="42">
        <v>14</v>
      </c>
      <c r="K2312" s="42">
        <v>17</v>
      </c>
      <c r="L2312" s="42">
        <v>26</v>
      </c>
      <c r="M2312" s="43">
        <v>42</v>
      </c>
      <c r="N2312" s="44">
        <f>MIN(D2312:M2312)</f>
        <v>0</v>
      </c>
      <c r="O2312" s="45">
        <f>C2312-N2312</f>
        <v>91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490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289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289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289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289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289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290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285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286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3" ref="C2326:M2326">SUM(C2311:C2315,C2321:C2325)</f>
        <v>91</v>
      </c>
      <c r="D2326" s="49">
        <f t="shared" si="223"/>
        <v>2</v>
      </c>
      <c r="E2326" s="50">
        <f t="shared" si="223"/>
        <v>0</v>
      </c>
      <c r="F2326" s="50">
        <f t="shared" si="223"/>
        <v>0</v>
      </c>
      <c r="G2326" s="50">
        <f t="shared" si="223"/>
        <v>4</v>
      </c>
      <c r="H2326" s="50">
        <f t="shared" si="223"/>
        <v>5</v>
      </c>
      <c r="I2326" s="50">
        <f t="shared" si="223"/>
        <v>12</v>
      </c>
      <c r="J2326" s="50">
        <f t="shared" si="223"/>
        <v>14</v>
      </c>
      <c r="K2326" s="50">
        <f t="shared" si="223"/>
        <v>17</v>
      </c>
      <c r="L2326" s="50">
        <f t="shared" si="223"/>
        <v>26</v>
      </c>
      <c r="M2326" s="51">
        <f t="shared" si="223"/>
        <v>42</v>
      </c>
      <c r="N2326" s="52">
        <f>MIN(D2326:M2326)</f>
        <v>0</v>
      </c>
      <c r="O2326" s="53">
        <f>C2326-N2326</f>
        <v>91</v>
      </c>
      <c r="P2326" s="54">
        <f>O2326/C2326</f>
        <v>1</v>
      </c>
    </row>
    <row r="2327" spans="1:16" ht="9.75" customHeight="1">
      <c r="A2327" s="39" t="s">
        <v>149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28</v>
      </c>
      <c r="D2328" s="41">
        <v>0</v>
      </c>
      <c r="E2328" s="42">
        <v>0</v>
      </c>
      <c r="F2328" s="42">
        <v>0</v>
      </c>
      <c r="G2328" s="42">
        <v>0</v>
      </c>
      <c r="H2328" s="42">
        <v>1</v>
      </c>
      <c r="I2328" s="42">
        <v>1</v>
      </c>
      <c r="J2328" s="42">
        <v>0</v>
      </c>
      <c r="K2328" s="42">
        <v>1</v>
      </c>
      <c r="L2328" s="42">
        <v>5</v>
      </c>
      <c r="M2328" s="43">
        <v>8</v>
      </c>
      <c r="N2328" s="44">
        <f>MIN(D2328:M2328)</f>
        <v>0</v>
      </c>
      <c r="O2328" s="45">
        <f>C2328-N2328</f>
        <v>28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490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394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289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289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289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289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290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285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286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4" ref="C2342:M2342">SUM(C2327:C2331,C2337:C2341)</f>
        <v>28</v>
      </c>
      <c r="D2342" s="49">
        <f t="shared" si="224"/>
        <v>0</v>
      </c>
      <c r="E2342" s="50">
        <f t="shared" si="224"/>
        <v>0</v>
      </c>
      <c r="F2342" s="50">
        <f t="shared" si="224"/>
        <v>0</v>
      </c>
      <c r="G2342" s="50">
        <f t="shared" si="224"/>
        <v>0</v>
      </c>
      <c r="H2342" s="50">
        <f t="shared" si="224"/>
        <v>1</v>
      </c>
      <c r="I2342" s="50">
        <f t="shared" si="224"/>
        <v>1</v>
      </c>
      <c r="J2342" s="50">
        <f t="shared" si="224"/>
        <v>0</v>
      </c>
      <c r="K2342" s="50">
        <f t="shared" si="224"/>
        <v>1</v>
      </c>
      <c r="L2342" s="50">
        <f t="shared" si="224"/>
        <v>5</v>
      </c>
      <c r="M2342" s="51">
        <f t="shared" si="224"/>
        <v>8</v>
      </c>
      <c r="N2342" s="52">
        <f>MIN(D2342:M2342)</f>
        <v>0</v>
      </c>
      <c r="O2342" s="53">
        <f>C2342-N2342</f>
        <v>28</v>
      </c>
      <c r="P2342" s="54">
        <f>O2342/C2342</f>
        <v>1</v>
      </c>
    </row>
    <row r="2343" spans="1:16" ht="9.75" customHeight="1">
      <c r="A2343" s="39" t="s">
        <v>150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/>
      <c r="D2344" s="41"/>
      <c r="E2344" s="42"/>
      <c r="F2344" s="42"/>
      <c r="G2344" s="42"/>
      <c r="H2344" s="42"/>
      <c r="I2344" s="42"/>
      <c r="J2344" s="42"/>
      <c r="K2344" s="42"/>
      <c r="L2344" s="42"/>
      <c r="M2344" s="43"/>
      <c r="N2344" s="44"/>
      <c r="O2344" s="45"/>
      <c r="P2344" s="46"/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490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395</v>
      </c>
      <c r="C2348" s="40">
        <v>32</v>
      </c>
      <c r="D2348" s="41">
        <v>25</v>
      </c>
      <c r="E2348" s="42">
        <v>20</v>
      </c>
      <c r="F2348" s="42">
        <v>13</v>
      </c>
      <c r="G2348" s="42">
        <v>9</v>
      </c>
      <c r="H2348" s="42">
        <v>11</v>
      </c>
      <c r="I2348" s="42">
        <v>12</v>
      </c>
      <c r="J2348" s="42">
        <v>7</v>
      </c>
      <c r="K2348" s="42">
        <v>7</v>
      </c>
      <c r="L2348" s="42">
        <v>8</v>
      </c>
      <c r="M2348" s="43">
        <v>14</v>
      </c>
      <c r="N2348" s="44">
        <f>MIN(D2348:M2348)</f>
        <v>7</v>
      </c>
      <c r="O2348" s="45">
        <f>C2348-N2348</f>
        <v>25</v>
      </c>
      <c r="P2348" s="46">
        <f>O2348/C2348</f>
        <v>0.78125</v>
      </c>
    </row>
    <row r="2349" spans="1:16" ht="9.75" customHeight="1">
      <c r="A2349" s="5"/>
      <c r="B2349" s="40" t="s">
        <v>289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289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289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289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290</v>
      </c>
      <c r="C2353" s="40">
        <f aca="true" t="shared" si="225" ref="C2353:M2353">SUM(C2348:C2352)</f>
        <v>32</v>
      </c>
      <c r="D2353" s="41">
        <f t="shared" si="225"/>
        <v>25</v>
      </c>
      <c r="E2353" s="42">
        <f t="shared" si="225"/>
        <v>20</v>
      </c>
      <c r="F2353" s="42">
        <f t="shared" si="225"/>
        <v>13</v>
      </c>
      <c r="G2353" s="42">
        <f t="shared" si="225"/>
        <v>9</v>
      </c>
      <c r="H2353" s="42">
        <f t="shared" si="225"/>
        <v>11</v>
      </c>
      <c r="I2353" s="42">
        <f t="shared" si="225"/>
        <v>12</v>
      </c>
      <c r="J2353" s="42">
        <f t="shared" si="225"/>
        <v>7</v>
      </c>
      <c r="K2353" s="42">
        <f t="shared" si="225"/>
        <v>7</v>
      </c>
      <c r="L2353" s="42">
        <f t="shared" si="225"/>
        <v>8</v>
      </c>
      <c r="M2353" s="43">
        <f t="shared" si="225"/>
        <v>14</v>
      </c>
      <c r="N2353" s="44">
        <f>MIN(D2353:M2353)</f>
        <v>7</v>
      </c>
      <c r="O2353" s="45">
        <f>C2353-N2353</f>
        <v>25</v>
      </c>
      <c r="P2353" s="46">
        <f>O2353/C2353</f>
        <v>0.78125</v>
      </c>
    </row>
    <row r="2354" spans="1:16" ht="9.75" customHeight="1">
      <c r="A2354" s="5"/>
      <c r="B2354" s="40" t="s">
        <v>109</v>
      </c>
      <c r="C2354" s="40">
        <v>3</v>
      </c>
      <c r="D2354" s="41">
        <v>2</v>
      </c>
      <c r="E2354" s="42">
        <v>2</v>
      </c>
      <c r="F2354" s="42">
        <v>1</v>
      </c>
      <c r="G2354" s="42">
        <v>0</v>
      </c>
      <c r="H2354" s="42">
        <v>1</v>
      </c>
      <c r="I2354" s="42">
        <v>1</v>
      </c>
      <c r="J2354" s="42">
        <v>0</v>
      </c>
      <c r="K2354" s="42">
        <v>1</v>
      </c>
      <c r="L2354" s="42">
        <v>1</v>
      </c>
      <c r="M2354" s="43">
        <v>2</v>
      </c>
      <c r="N2354" s="44">
        <f>MIN(D2354:M2354)</f>
        <v>0</v>
      </c>
      <c r="O2354" s="45">
        <f>C2354-N2354</f>
        <v>3</v>
      </c>
      <c r="P2354" s="46">
        <f>O2354/C2354</f>
        <v>1</v>
      </c>
    </row>
    <row r="2355" spans="1:16" ht="9.75" customHeight="1">
      <c r="A2355" s="5"/>
      <c r="B2355" s="40" t="s">
        <v>285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286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6" ref="C2358:M2358">SUM(C2343:C2347,C2353:C2357)</f>
        <v>35</v>
      </c>
      <c r="D2358" s="49">
        <f t="shared" si="226"/>
        <v>27</v>
      </c>
      <c r="E2358" s="50">
        <f t="shared" si="226"/>
        <v>22</v>
      </c>
      <c r="F2358" s="50">
        <f t="shared" si="226"/>
        <v>14</v>
      </c>
      <c r="G2358" s="50">
        <f t="shared" si="226"/>
        <v>9</v>
      </c>
      <c r="H2358" s="50">
        <f t="shared" si="226"/>
        <v>12</v>
      </c>
      <c r="I2358" s="50">
        <f t="shared" si="226"/>
        <v>13</v>
      </c>
      <c r="J2358" s="50">
        <f t="shared" si="226"/>
        <v>7</v>
      </c>
      <c r="K2358" s="50">
        <f t="shared" si="226"/>
        <v>8</v>
      </c>
      <c r="L2358" s="50">
        <f t="shared" si="226"/>
        <v>9</v>
      </c>
      <c r="M2358" s="51">
        <f t="shared" si="226"/>
        <v>16</v>
      </c>
      <c r="N2358" s="52">
        <f>MIN(D2358:M2358)</f>
        <v>7</v>
      </c>
      <c r="O2358" s="53">
        <f>C2358-N2358</f>
        <v>28</v>
      </c>
      <c r="P2358" s="54">
        <f>O2358/C2358</f>
        <v>0.8</v>
      </c>
    </row>
    <row r="2359" spans="1:16" ht="9.75" customHeight="1">
      <c r="A2359" s="39" t="s">
        <v>151</v>
      </c>
      <c r="B2359" s="55" t="s">
        <v>0</v>
      </c>
      <c r="C2359" s="55">
        <v>10</v>
      </c>
      <c r="D2359" s="56">
        <v>7</v>
      </c>
      <c r="E2359" s="57">
        <v>6</v>
      </c>
      <c r="F2359" s="57">
        <v>4</v>
      </c>
      <c r="G2359" s="57">
        <v>2</v>
      </c>
      <c r="H2359" s="57">
        <v>3</v>
      </c>
      <c r="I2359" s="57">
        <v>3</v>
      </c>
      <c r="J2359" s="57">
        <v>3</v>
      </c>
      <c r="K2359" s="57">
        <v>3</v>
      </c>
      <c r="L2359" s="57">
        <v>4</v>
      </c>
      <c r="M2359" s="58">
        <v>5</v>
      </c>
      <c r="N2359" s="59">
        <f>MIN(D2359:M2359)</f>
        <v>2</v>
      </c>
      <c r="O2359" s="60">
        <f>C2359-N2359</f>
        <v>8</v>
      </c>
      <c r="P2359" s="61">
        <f>O2359/C2359</f>
        <v>0.8</v>
      </c>
    </row>
    <row r="2360" spans="1:16" ht="9.75" customHeight="1">
      <c r="A2360" s="5"/>
      <c r="B2360" s="40" t="s">
        <v>1</v>
      </c>
      <c r="C2360" s="40">
        <v>11</v>
      </c>
      <c r="D2360" s="41">
        <v>3</v>
      </c>
      <c r="E2360" s="42">
        <v>1</v>
      </c>
      <c r="F2360" s="42">
        <v>0</v>
      </c>
      <c r="G2360" s="42">
        <v>0</v>
      </c>
      <c r="H2360" s="42">
        <v>1</v>
      </c>
      <c r="I2360" s="42">
        <v>1</v>
      </c>
      <c r="J2360" s="42">
        <v>0</v>
      </c>
      <c r="K2360" s="42">
        <v>1</v>
      </c>
      <c r="L2360" s="42">
        <v>2</v>
      </c>
      <c r="M2360" s="43">
        <v>5</v>
      </c>
      <c r="N2360" s="44">
        <f>MIN(D2360:M2360)</f>
        <v>0</v>
      </c>
      <c r="O2360" s="45">
        <f>C2360-N2360</f>
        <v>11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490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>
        <v>7</v>
      </c>
      <c r="D2363" s="41">
        <v>7</v>
      </c>
      <c r="E2363" s="42">
        <v>5</v>
      </c>
      <c r="F2363" s="42">
        <v>4</v>
      </c>
      <c r="G2363" s="42">
        <v>3</v>
      </c>
      <c r="H2363" s="42">
        <v>3</v>
      </c>
      <c r="I2363" s="42">
        <v>3</v>
      </c>
      <c r="J2363" s="42">
        <v>4</v>
      </c>
      <c r="K2363" s="42">
        <v>3</v>
      </c>
      <c r="L2363" s="42">
        <v>3</v>
      </c>
      <c r="M2363" s="43">
        <v>5</v>
      </c>
      <c r="N2363" s="44">
        <f>MIN(D2363:M2363)</f>
        <v>3</v>
      </c>
      <c r="O2363" s="45">
        <f>C2363-N2363</f>
        <v>4</v>
      </c>
      <c r="P2363" s="46">
        <f>O2363/C2363</f>
        <v>0.5714285714285714</v>
      </c>
    </row>
    <row r="2364" spans="1:16" ht="9.75" customHeight="1">
      <c r="A2364" s="5"/>
      <c r="B2364" s="40" t="s">
        <v>395</v>
      </c>
      <c r="C2364" s="40">
        <v>3</v>
      </c>
      <c r="D2364" s="41">
        <v>3</v>
      </c>
      <c r="E2364" s="42">
        <v>3</v>
      </c>
      <c r="F2364" s="42">
        <v>2</v>
      </c>
      <c r="G2364" s="42">
        <v>1</v>
      </c>
      <c r="H2364" s="42">
        <v>2</v>
      </c>
      <c r="I2364" s="42">
        <v>1</v>
      </c>
      <c r="J2364" s="42">
        <v>1</v>
      </c>
      <c r="K2364" s="42">
        <v>1</v>
      </c>
      <c r="L2364" s="42">
        <v>1</v>
      </c>
      <c r="M2364" s="43">
        <v>2</v>
      </c>
      <c r="N2364" s="44">
        <f>MIN(D2364:M2364)</f>
        <v>1</v>
      </c>
      <c r="O2364" s="45">
        <f>C2364-N2364</f>
        <v>2</v>
      </c>
      <c r="P2364" s="46">
        <f>O2364/C2364</f>
        <v>0.6666666666666666</v>
      </c>
    </row>
    <row r="2365" spans="1:16" ht="9.75" customHeight="1">
      <c r="A2365" s="5"/>
      <c r="B2365" s="40" t="s">
        <v>396</v>
      </c>
      <c r="C2365" s="40">
        <v>13</v>
      </c>
      <c r="D2365" s="41">
        <v>9</v>
      </c>
      <c r="E2365" s="42">
        <v>3</v>
      </c>
      <c r="F2365" s="42">
        <v>1</v>
      </c>
      <c r="G2365" s="42">
        <v>0</v>
      </c>
      <c r="H2365" s="42">
        <v>1</v>
      </c>
      <c r="I2365" s="42">
        <v>2</v>
      </c>
      <c r="J2365" s="42">
        <v>1</v>
      </c>
      <c r="K2365" s="42">
        <v>1</v>
      </c>
      <c r="L2365" s="42">
        <v>3</v>
      </c>
      <c r="M2365" s="43">
        <v>4</v>
      </c>
      <c r="N2365" s="44">
        <f>MIN(D2365:M2365)</f>
        <v>0</v>
      </c>
      <c r="O2365" s="45">
        <f>C2365-N2365</f>
        <v>13</v>
      </c>
      <c r="P2365" s="46">
        <f>O2365/C2365</f>
        <v>1</v>
      </c>
    </row>
    <row r="2366" spans="1:16" ht="9.75" customHeight="1">
      <c r="A2366" s="5"/>
      <c r="B2366" s="40" t="s">
        <v>289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289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289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290</v>
      </c>
      <c r="C2369" s="40">
        <f aca="true" t="shared" si="227" ref="C2369:M2369">SUM(C2364:C2368)</f>
        <v>16</v>
      </c>
      <c r="D2369" s="41">
        <f t="shared" si="227"/>
        <v>12</v>
      </c>
      <c r="E2369" s="42">
        <f t="shared" si="227"/>
        <v>6</v>
      </c>
      <c r="F2369" s="42">
        <f t="shared" si="227"/>
        <v>3</v>
      </c>
      <c r="G2369" s="42">
        <f t="shared" si="227"/>
        <v>1</v>
      </c>
      <c r="H2369" s="42">
        <f t="shared" si="227"/>
        <v>3</v>
      </c>
      <c r="I2369" s="42">
        <f t="shared" si="227"/>
        <v>3</v>
      </c>
      <c r="J2369" s="42">
        <f t="shared" si="227"/>
        <v>2</v>
      </c>
      <c r="K2369" s="42">
        <f t="shared" si="227"/>
        <v>2</v>
      </c>
      <c r="L2369" s="42">
        <f t="shared" si="227"/>
        <v>4</v>
      </c>
      <c r="M2369" s="43">
        <f t="shared" si="227"/>
        <v>6</v>
      </c>
      <c r="N2369" s="44">
        <f>MIN(D2369:M2369)</f>
        <v>1</v>
      </c>
      <c r="O2369" s="45">
        <f>C2369-N2369</f>
        <v>15</v>
      </c>
      <c r="P2369" s="46">
        <f>O2369/C2369</f>
        <v>0.9375</v>
      </c>
    </row>
    <row r="2370" spans="1:16" ht="9.75" customHeight="1">
      <c r="A2370" s="5"/>
      <c r="B2370" s="40" t="s">
        <v>109</v>
      </c>
      <c r="C2370" s="40">
        <v>1</v>
      </c>
      <c r="D2370" s="41">
        <v>1</v>
      </c>
      <c r="E2370" s="42">
        <v>1</v>
      </c>
      <c r="F2370" s="42">
        <v>0</v>
      </c>
      <c r="G2370" s="42">
        <v>0</v>
      </c>
      <c r="H2370" s="42">
        <v>0</v>
      </c>
      <c r="I2370" s="42">
        <v>0</v>
      </c>
      <c r="J2370" s="42">
        <v>1</v>
      </c>
      <c r="K2370" s="42">
        <v>1</v>
      </c>
      <c r="L2370" s="42">
        <v>1</v>
      </c>
      <c r="M2370" s="43">
        <v>1</v>
      </c>
      <c r="N2370" s="44">
        <f>MIN(D2370:M2370)</f>
        <v>0</v>
      </c>
      <c r="O2370" s="45">
        <f>C2370-N2370</f>
        <v>1</v>
      </c>
      <c r="P2370" s="46">
        <f>O2370/C2370</f>
        <v>1</v>
      </c>
    </row>
    <row r="2371" spans="1:16" ht="9.75" customHeight="1">
      <c r="A2371" s="5"/>
      <c r="B2371" s="40" t="s">
        <v>285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286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8" ref="C2374:M2374">SUM(C2359:C2363,C2369:C2373)</f>
        <v>45</v>
      </c>
      <c r="D2374" s="49">
        <f t="shared" si="228"/>
        <v>30</v>
      </c>
      <c r="E2374" s="50">
        <f t="shared" si="228"/>
        <v>19</v>
      </c>
      <c r="F2374" s="50">
        <f t="shared" si="228"/>
        <v>11</v>
      </c>
      <c r="G2374" s="50">
        <f t="shared" si="228"/>
        <v>6</v>
      </c>
      <c r="H2374" s="50">
        <f t="shared" si="228"/>
        <v>10</v>
      </c>
      <c r="I2374" s="50">
        <f t="shared" si="228"/>
        <v>10</v>
      </c>
      <c r="J2374" s="50">
        <f t="shared" si="228"/>
        <v>10</v>
      </c>
      <c r="K2374" s="50">
        <f t="shared" si="228"/>
        <v>10</v>
      </c>
      <c r="L2374" s="50">
        <f t="shared" si="228"/>
        <v>14</v>
      </c>
      <c r="M2374" s="51">
        <f t="shared" si="228"/>
        <v>22</v>
      </c>
      <c r="N2374" s="52">
        <f>MIN(D2374:M2374)</f>
        <v>6</v>
      </c>
      <c r="O2374" s="53">
        <f>C2374-N2374</f>
        <v>39</v>
      </c>
      <c r="P2374" s="54">
        <f>O2374/C2374</f>
        <v>0.8666666666666667</v>
      </c>
    </row>
    <row r="2375" spans="1:16" ht="9.75" customHeight="1">
      <c r="A2375" s="39" t="s">
        <v>152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490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>
        <v>1</v>
      </c>
      <c r="D2379" s="41">
        <v>1</v>
      </c>
      <c r="E2379" s="42">
        <v>1</v>
      </c>
      <c r="F2379" s="42">
        <v>1</v>
      </c>
      <c r="G2379" s="42">
        <v>1</v>
      </c>
      <c r="H2379" s="42">
        <v>1</v>
      </c>
      <c r="I2379" s="42">
        <v>1</v>
      </c>
      <c r="J2379" s="42">
        <v>1</v>
      </c>
      <c r="K2379" s="42">
        <v>1</v>
      </c>
      <c r="L2379" s="42">
        <v>1</v>
      </c>
      <c r="M2379" s="43">
        <v>1</v>
      </c>
      <c r="N2379" s="44">
        <f>MIN(D2379:M2379)</f>
        <v>1</v>
      </c>
      <c r="O2379" s="45">
        <f>C2379-N2379</f>
        <v>0</v>
      </c>
      <c r="P2379" s="46">
        <f>O2379/C2379</f>
        <v>0</v>
      </c>
    </row>
    <row r="2380" spans="1:16" ht="9.75" customHeight="1">
      <c r="A2380" s="5"/>
      <c r="B2380" s="40" t="s">
        <v>308</v>
      </c>
      <c r="C2380" s="40">
        <v>2</v>
      </c>
      <c r="D2380" s="41">
        <v>1</v>
      </c>
      <c r="E2380" s="42">
        <v>1</v>
      </c>
      <c r="F2380" s="42">
        <v>1</v>
      </c>
      <c r="G2380" s="42">
        <v>1</v>
      </c>
      <c r="H2380" s="42">
        <v>1</v>
      </c>
      <c r="I2380" s="42">
        <v>1</v>
      </c>
      <c r="J2380" s="42">
        <v>1</v>
      </c>
      <c r="K2380" s="42">
        <v>1</v>
      </c>
      <c r="L2380" s="42">
        <v>1</v>
      </c>
      <c r="M2380" s="43">
        <v>1</v>
      </c>
      <c r="N2380" s="44">
        <f>MIN(D2380:M2380)</f>
        <v>1</v>
      </c>
      <c r="O2380" s="45">
        <f>C2380-N2380</f>
        <v>1</v>
      </c>
      <c r="P2380" s="46">
        <f>O2380/C2380</f>
        <v>0.5</v>
      </c>
    </row>
    <row r="2381" spans="1:16" ht="9.75" customHeight="1">
      <c r="A2381" s="5"/>
      <c r="B2381" s="40" t="s">
        <v>289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289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289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289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290</v>
      </c>
      <c r="C2385" s="40">
        <f aca="true" t="shared" si="229" ref="C2385:M2385">SUM(C2380:C2384)</f>
        <v>2</v>
      </c>
      <c r="D2385" s="41">
        <f t="shared" si="229"/>
        <v>1</v>
      </c>
      <c r="E2385" s="42">
        <f t="shared" si="229"/>
        <v>1</v>
      </c>
      <c r="F2385" s="42">
        <f t="shared" si="229"/>
        <v>1</v>
      </c>
      <c r="G2385" s="42">
        <f t="shared" si="229"/>
        <v>1</v>
      </c>
      <c r="H2385" s="42">
        <f t="shared" si="229"/>
        <v>1</v>
      </c>
      <c r="I2385" s="42">
        <f t="shared" si="229"/>
        <v>1</v>
      </c>
      <c r="J2385" s="42">
        <f t="shared" si="229"/>
        <v>1</v>
      </c>
      <c r="K2385" s="42">
        <f t="shared" si="229"/>
        <v>1</v>
      </c>
      <c r="L2385" s="42">
        <f t="shared" si="229"/>
        <v>1</v>
      </c>
      <c r="M2385" s="43">
        <f t="shared" si="229"/>
        <v>1</v>
      </c>
      <c r="N2385" s="44">
        <f>MIN(D2385:M2385)</f>
        <v>1</v>
      </c>
      <c r="O2385" s="45">
        <f>C2385-N2385</f>
        <v>1</v>
      </c>
      <c r="P2385" s="46">
        <f>O2385/C2385</f>
        <v>0.5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285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286</v>
      </c>
      <c r="C2388" s="40">
        <v>8</v>
      </c>
      <c r="D2388" s="41">
        <v>4</v>
      </c>
      <c r="E2388" s="42">
        <v>4</v>
      </c>
      <c r="F2388" s="42">
        <v>3</v>
      </c>
      <c r="G2388" s="42">
        <v>3</v>
      </c>
      <c r="H2388" s="42">
        <v>3</v>
      </c>
      <c r="I2388" s="42">
        <v>3</v>
      </c>
      <c r="J2388" s="42">
        <v>3</v>
      </c>
      <c r="K2388" s="42">
        <v>3</v>
      </c>
      <c r="L2388" s="42">
        <v>4</v>
      </c>
      <c r="M2388" s="43">
        <v>4</v>
      </c>
      <c r="N2388" s="44">
        <f>MIN(D2388:M2388)</f>
        <v>3</v>
      </c>
      <c r="O2388" s="45">
        <f>C2388-N2388</f>
        <v>5</v>
      </c>
      <c r="P2388" s="46">
        <f>O2388/C2388</f>
        <v>0.625</v>
      </c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0" ref="C2390:M2390">SUM(C2375:C2379,C2385:C2389)</f>
        <v>11</v>
      </c>
      <c r="D2390" s="49">
        <f t="shared" si="230"/>
        <v>6</v>
      </c>
      <c r="E2390" s="50">
        <f t="shared" si="230"/>
        <v>6</v>
      </c>
      <c r="F2390" s="50">
        <f t="shared" si="230"/>
        <v>5</v>
      </c>
      <c r="G2390" s="50">
        <f t="shared" si="230"/>
        <v>5</v>
      </c>
      <c r="H2390" s="50">
        <f t="shared" si="230"/>
        <v>5</v>
      </c>
      <c r="I2390" s="50">
        <f t="shared" si="230"/>
        <v>5</v>
      </c>
      <c r="J2390" s="50">
        <f t="shared" si="230"/>
        <v>5</v>
      </c>
      <c r="K2390" s="50">
        <f t="shared" si="230"/>
        <v>5</v>
      </c>
      <c r="L2390" s="50">
        <f t="shared" si="230"/>
        <v>6</v>
      </c>
      <c r="M2390" s="51">
        <f t="shared" si="230"/>
        <v>6</v>
      </c>
      <c r="N2390" s="52">
        <f>MIN(D2390:M2390)</f>
        <v>5</v>
      </c>
      <c r="O2390" s="53">
        <f>C2390-N2390</f>
        <v>6</v>
      </c>
      <c r="P2390" s="54">
        <f>O2390/C2390</f>
        <v>0.5454545454545454</v>
      </c>
    </row>
    <row r="2391" spans="1:16" ht="9.75" customHeight="1">
      <c r="A2391" s="39" t="s">
        <v>153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490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8</v>
      </c>
      <c r="D2395" s="41">
        <v>4</v>
      </c>
      <c r="E2395" s="42">
        <v>3</v>
      </c>
      <c r="F2395" s="42">
        <v>2</v>
      </c>
      <c r="G2395" s="42">
        <v>2</v>
      </c>
      <c r="H2395" s="42">
        <v>2</v>
      </c>
      <c r="I2395" s="42">
        <v>2</v>
      </c>
      <c r="J2395" s="42">
        <v>2</v>
      </c>
      <c r="K2395" s="42">
        <v>2</v>
      </c>
      <c r="L2395" s="42">
        <v>2</v>
      </c>
      <c r="M2395" s="43">
        <v>3</v>
      </c>
      <c r="N2395" s="44">
        <f>MIN(D2395:M2395)</f>
        <v>2</v>
      </c>
      <c r="O2395" s="45">
        <f>C2395-N2395</f>
        <v>6</v>
      </c>
      <c r="P2395" s="46">
        <f>O2395/C2395</f>
        <v>0.75</v>
      </c>
    </row>
    <row r="2396" spans="1:16" ht="9.75" customHeight="1">
      <c r="A2396" s="5"/>
      <c r="B2396" s="40" t="s">
        <v>309</v>
      </c>
      <c r="C2396" s="40">
        <v>6</v>
      </c>
      <c r="D2396" s="41">
        <v>4</v>
      </c>
      <c r="E2396" s="42">
        <v>3</v>
      </c>
      <c r="F2396" s="42">
        <v>4</v>
      </c>
      <c r="G2396" s="42">
        <v>4</v>
      </c>
      <c r="H2396" s="42">
        <v>3</v>
      </c>
      <c r="I2396" s="42">
        <v>2</v>
      </c>
      <c r="J2396" s="42">
        <v>3</v>
      </c>
      <c r="K2396" s="42">
        <v>4</v>
      </c>
      <c r="L2396" s="42">
        <v>4</v>
      </c>
      <c r="M2396" s="43">
        <v>4</v>
      </c>
      <c r="N2396" s="44">
        <f>MIN(D2396:M2396)</f>
        <v>2</v>
      </c>
      <c r="O2396" s="45">
        <f>C2396-N2396</f>
        <v>4</v>
      </c>
      <c r="P2396" s="46">
        <f>O2396/C2396</f>
        <v>0.6666666666666666</v>
      </c>
    </row>
    <row r="2397" spans="1:16" ht="9.75" customHeight="1">
      <c r="A2397" s="5"/>
      <c r="B2397" s="40" t="s">
        <v>289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289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289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289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290</v>
      </c>
      <c r="C2401" s="40">
        <f aca="true" t="shared" si="231" ref="C2401:M2401">SUM(C2396:C2400)</f>
        <v>6</v>
      </c>
      <c r="D2401" s="41">
        <f t="shared" si="231"/>
        <v>4</v>
      </c>
      <c r="E2401" s="42">
        <f t="shared" si="231"/>
        <v>3</v>
      </c>
      <c r="F2401" s="42">
        <f t="shared" si="231"/>
        <v>4</v>
      </c>
      <c r="G2401" s="42">
        <f t="shared" si="231"/>
        <v>4</v>
      </c>
      <c r="H2401" s="42">
        <f t="shared" si="231"/>
        <v>3</v>
      </c>
      <c r="I2401" s="42">
        <f t="shared" si="231"/>
        <v>2</v>
      </c>
      <c r="J2401" s="42">
        <f t="shared" si="231"/>
        <v>3</v>
      </c>
      <c r="K2401" s="42">
        <f t="shared" si="231"/>
        <v>4</v>
      </c>
      <c r="L2401" s="42">
        <f t="shared" si="231"/>
        <v>4</v>
      </c>
      <c r="M2401" s="43">
        <f t="shared" si="231"/>
        <v>4</v>
      </c>
      <c r="N2401" s="44">
        <f>MIN(D2401:M2401)</f>
        <v>2</v>
      </c>
      <c r="O2401" s="45">
        <f>C2401-N2401</f>
        <v>4</v>
      </c>
      <c r="P2401" s="46">
        <f>O2401/C2401</f>
        <v>0.6666666666666666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0</v>
      </c>
      <c r="J2402" s="42">
        <v>0</v>
      </c>
      <c r="K2402" s="42">
        <v>0</v>
      </c>
      <c r="L2402" s="42">
        <v>0</v>
      </c>
      <c r="M2402" s="43">
        <v>0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285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286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2" ref="C2406:M2406">SUM(C2391:C2395,C2401:C2405)</f>
        <v>15</v>
      </c>
      <c r="D2406" s="49">
        <f t="shared" si="232"/>
        <v>8</v>
      </c>
      <c r="E2406" s="50">
        <f t="shared" si="232"/>
        <v>6</v>
      </c>
      <c r="F2406" s="50">
        <f t="shared" si="232"/>
        <v>6</v>
      </c>
      <c r="G2406" s="50">
        <f t="shared" si="232"/>
        <v>6</v>
      </c>
      <c r="H2406" s="50">
        <f t="shared" si="232"/>
        <v>5</v>
      </c>
      <c r="I2406" s="50">
        <f t="shared" si="232"/>
        <v>4</v>
      </c>
      <c r="J2406" s="50">
        <f t="shared" si="232"/>
        <v>5</v>
      </c>
      <c r="K2406" s="50">
        <f t="shared" si="232"/>
        <v>6</v>
      </c>
      <c r="L2406" s="50">
        <f t="shared" si="232"/>
        <v>6</v>
      </c>
      <c r="M2406" s="51">
        <f t="shared" si="232"/>
        <v>7</v>
      </c>
      <c r="N2406" s="52">
        <f>MIN(D2406:M2406)</f>
        <v>4</v>
      </c>
      <c r="O2406" s="53">
        <f>C2406-N2406</f>
        <v>11</v>
      </c>
      <c r="P2406" s="54">
        <f>O2406/C2406</f>
        <v>0.7333333333333333</v>
      </c>
    </row>
    <row r="2407" spans="1:16" ht="9.75" customHeight="1">
      <c r="A2407" s="39" t="s">
        <v>154</v>
      </c>
      <c r="B2407" s="55" t="s">
        <v>0</v>
      </c>
      <c r="C2407" s="55">
        <v>1</v>
      </c>
      <c r="D2407" s="56">
        <v>1</v>
      </c>
      <c r="E2407" s="57">
        <v>0</v>
      </c>
      <c r="F2407" s="57">
        <v>0</v>
      </c>
      <c r="G2407" s="57">
        <v>0</v>
      </c>
      <c r="H2407" s="57">
        <v>0</v>
      </c>
      <c r="I2407" s="57">
        <v>0</v>
      </c>
      <c r="J2407" s="57">
        <v>0</v>
      </c>
      <c r="K2407" s="57">
        <v>0</v>
      </c>
      <c r="L2407" s="57">
        <v>0</v>
      </c>
      <c r="M2407" s="58">
        <v>0</v>
      </c>
      <c r="N2407" s="44">
        <f>MIN(D2407:M2407)</f>
        <v>0</v>
      </c>
      <c r="O2407" s="45">
        <f>C2407-N2407</f>
        <v>1</v>
      </c>
      <c r="P2407" s="46">
        <f>O2407/C2407</f>
        <v>1</v>
      </c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490</v>
      </c>
      <c r="C2410" s="40">
        <v>3</v>
      </c>
      <c r="D2410" s="41">
        <v>0</v>
      </c>
      <c r="E2410" s="42">
        <v>1</v>
      </c>
      <c r="F2410" s="42">
        <v>1</v>
      </c>
      <c r="G2410" s="42">
        <v>0</v>
      </c>
      <c r="H2410" s="42">
        <v>0</v>
      </c>
      <c r="I2410" s="42">
        <v>0</v>
      </c>
      <c r="J2410" s="42">
        <v>0</v>
      </c>
      <c r="K2410" s="42">
        <v>1</v>
      </c>
      <c r="L2410" s="42">
        <v>1</v>
      </c>
      <c r="M2410" s="43">
        <v>0</v>
      </c>
      <c r="N2410" s="44">
        <f>MIN(D2410:M2410)</f>
        <v>0</v>
      </c>
      <c r="O2410" s="45">
        <f>C2410-N2410</f>
        <v>3</v>
      </c>
      <c r="P2410" s="46">
        <f>O2410/C2410</f>
        <v>1</v>
      </c>
    </row>
    <row r="2411" spans="1:16" ht="9.75" customHeight="1">
      <c r="A2411" s="5"/>
      <c r="B2411" s="40" t="s">
        <v>3</v>
      </c>
      <c r="C2411" s="40">
        <v>33</v>
      </c>
      <c r="D2411" s="41">
        <v>21</v>
      </c>
      <c r="E2411" s="42">
        <v>19</v>
      </c>
      <c r="F2411" s="42">
        <v>17</v>
      </c>
      <c r="G2411" s="42">
        <v>15</v>
      </c>
      <c r="H2411" s="42">
        <v>13</v>
      </c>
      <c r="I2411" s="42">
        <v>14</v>
      </c>
      <c r="J2411" s="42">
        <v>12</v>
      </c>
      <c r="K2411" s="42">
        <v>15</v>
      </c>
      <c r="L2411" s="42">
        <v>16</v>
      </c>
      <c r="M2411" s="43">
        <v>19</v>
      </c>
      <c r="N2411" s="44">
        <f>MIN(D2411:M2411)</f>
        <v>12</v>
      </c>
      <c r="O2411" s="45">
        <f>C2411-N2411</f>
        <v>21</v>
      </c>
      <c r="P2411" s="46">
        <f>O2411/C2411</f>
        <v>0.6363636363636364</v>
      </c>
    </row>
    <row r="2412" spans="1:16" ht="9.75" customHeight="1">
      <c r="A2412" s="5"/>
      <c r="B2412" s="40" t="s">
        <v>397</v>
      </c>
      <c r="C2412" s="40">
        <v>8</v>
      </c>
      <c r="D2412" s="41">
        <v>3</v>
      </c>
      <c r="E2412" s="42">
        <v>4</v>
      </c>
      <c r="F2412" s="42">
        <v>3</v>
      </c>
      <c r="G2412" s="42">
        <v>3</v>
      </c>
      <c r="H2412" s="42">
        <v>4</v>
      </c>
      <c r="I2412" s="42">
        <v>4</v>
      </c>
      <c r="J2412" s="42">
        <v>4</v>
      </c>
      <c r="K2412" s="42">
        <v>5</v>
      </c>
      <c r="L2412" s="42">
        <v>4</v>
      </c>
      <c r="M2412" s="43">
        <v>4</v>
      </c>
      <c r="N2412" s="44">
        <f>MIN(D2412:M2412)</f>
        <v>3</v>
      </c>
      <c r="O2412" s="45">
        <f>C2412-N2412</f>
        <v>5</v>
      </c>
      <c r="P2412" s="46">
        <f>O2412/C2412</f>
        <v>0.625</v>
      </c>
    </row>
    <row r="2413" spans="1:16" ht="9.75" customHeight="1">
      <c r="A2413" s="5"/>
      <c r="B2413" s="40" t="s">
        <v>309</v>
      </c>
      <c r="C2413" s="40">
        <v>2</v>
      </c>
      <c r="D2413" s="41">
        <v>1</v>
      </c>
      <c r="E2413" s="42">
        <v>0</v>
      </c>
      <c r="F2413" s="42">
        <v>0</v>
      </c>
      <c r="G2413" s="42">
        <v>0</v>
      </c>
      <c r="H2413" s="42">
        <v>0</v>
      </c>
      <c r="I2413" s="42">
        <v>0</v>
      </c>
      <c r="J2413" s="42">
        <v>0</v>
      </c>
      <c r="K2413" s="42">
        <v>0</v>
      </c>
      <c r="L2413" s="42">
        <v>0</v>
      </c>
      <c r="M2413" s="43">
        <v>0</v>
      </c>
      <c r="N2413" s="44">
        <f>MIN(D2413:M2413)</f>
        <v>0</v>
      </c>
      <c r="O2413" s="45">
        <f>C2413-N2413</f>
        <v>2</v>
      </c>
      <c r="P2413" s="46">
        <f>O2413/C2413</f>
        <v>1</v>
      </c>
    </row>
    <row r="2414" spans="1:16" ht="9.75" customHeight="1">
      <c r="A2414" s="5"/>
      <c r="B2414" s="40" t="s">
        <v>289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289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289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290</v>
      </c>
      <c r="C2417" s="40">
        <f aca="true" t="shared" si="233" ref="C2417:M2417">SUM(C2412:C2416)</f>
        <v>10</v>
      </c>
      <c r="D2417" s="41">
        <f t="shared" si="233"/>
        <v>4</v>
      </c>
      <c r="E2417" s="42">
        <f t="shared" si="233"/>
        <v>4</v>
      </c>
      <c r="F2417" s="42">
        <f t="shared" si="233"/>
        <v>3</v>
      </c>
      <c r="G2417" s="42">
        <f t="shared" si="233"/>
        <v>3</v>
      </c>
      <c r="H2417" s="42">
        <f t="shared" si="233"/>
        <v>4</v>
      </c>
      <c r="I2417" s="42">
        <f t="shared" si="233"/>
        <v>4</v>
      </c>
      <c r="J2417" s="42">
        <f t="shared" si="233"/>
        <v>4</v>
      </c>
      <c r="K2417" s="42">
        <f t="shared" si="233"/>
        <v>5</v>
      </c>
      <c r="L2417" s="42">
        <f t="shared" si="233"/>
        <v>4</v>
      </c>
      <c r="M2417" s="43">
        <f t="shared" si="233"/>
        <v>4</v>
      </c>
      <c r="N2417" s="44">
        <f>MIN(D2417:M2417)</f>
        <v>3</v>
      </c>
      <c r="O2417" s="45">
        <f>C2417-N2417</f>
        <v>7</v>
      </c>
      <c r="P2417" s="46">
        <f>O2417/C2417</f>
        <v>0.7</v>
      </c>
    </row>
    <row r="2418" spans="1:16" ht="9.75" customHeight="1">
      <c r="A2418" s="5"/>
      <c r="B2418" s="40" t="s">
        <v>109</v>
      </c>
      <c r="C2418" s="40">
        <v>4</v>
      </c>
      <c r="D2418" s="41">
        <v>0</v>
      </c>
      <c r="E2418" s="42">
        <v>0</v>
      </c>
      <c r="F2418" s="42">
        <v>0</v>
      </c>
      <c r="G2418" s="42">
        <v>0</v>
      </c>
      <c r="H2418" s="42">
        <v>0</v>
      </c>
      <c r="I2418" s="42">
        <v>1</v>
      </c>
      <c r="J2418" s="42">
        <v>0</v>
      </c>
      <c r="K2418" s="42">
        <v>0</v>
      </c>
      <c r="L2418" s="42">
        <v>1</v>
      </c>
      <c r="M2418" s="43">
        <v>1</v>
      </c>
      <c r="N2418" s="44">
        <f>MIN(D2418:M2418)</f>
        <v>0</v>
      </c>
      <c r="O2418" s="45">
        <f>C2418-N2418</f>
        <v>4</v>
      </c>
      <c r="P2418" s="46">
        <f>O2418/C2418</f>
        <v>1</v>
      </c>
    </row>
    <row r="2419" spans="1:16" ht="9.75" customHeight="1">
      <c r="A2419" s="5"/>
      <c r="B2419" s="40" t="s">
        <v>285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286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4" ref="C2422:M2422">SUM(C2407:C2411,C2417:C2421)</f>
        <v>51</v>
      </c>
      <c r="D2422" s="49">
        <f t="shared" si="234"/>
        <v>26</v>
      </c>
      <c r="E2422" s="50">
        <f t="shared" si="234"/>
        <v>24</v>
      </c>
      <c r="F2422" s="50">
        <f t="shared" si="234"/>
        <v>21</v>
      </c>
      <c r="G2422" s="50">
        <f t="shared" si="234"/>
        <v>18</v>
      </c>
      <c r="H2422" s="50">
        <f t="shared" si="234"/>
        <v>17</v>
      </c>
      <c r="I2422" s="50">
        <f t="shared" si="234"/>
        <v>19</v>
      </c>
      <c r="J2422" s="50">
        <f t="shared" si="234"/>
        <v>16</v>
      </c>
      <c r="K2422" s="50">
        <f t="shared" si="234"/>
        <v>21</v>
      </c>
      <c r="L2422" s="50">
        <f t="shared" si="234"/>
        <v>22</v>
      </c>
      <c r="M2422" s="51">
        <f t="shared" si="234"/>
        <v>24</v>
      </c>
      <c r="N2422" s="52">
        <f>MIN(D2422:M2422)</f>
        <v>16</v>
      </c>
      <c r="O2422" s="53">
        <f>C2422-N2422</f>
        <v>35</v>
      </c>
      <c r="P2422" s="54">
        <f>O2422/C2422</f>
        <v>0.6862745098039216</v>
      </c>
    </row>
    <row r="2423" spans="1:16" ht="9.75" customHeight="1">
      <c r="A2423" s="39" t="s">
        <v>155</v>
      </c>
      <c r="B2423" s="55" t="s">
        <v>0</v>
      </c>
      <c r="C2423" s="55">
        <v>17</v>
      </c>
      <c r="D2423" s="56">
        <v>1</v>
      </c>
      <c r="E2423" s="57">
        <v>0</v>
      </c>
      <c r="F2423" s="57">
        <v>0</v>
      </c>
      <c r="G2423" s="57">
        <v>0</v>
      </c>
      <c r="H2423" s="57">
        <v>1</v>
      </c>
      <c r="I2423" s="57">
        <v>1</v>
      </c>
      <c r="J2423" s="57">
        <v>0</v>
      </c>
      <c r="K2423" s="57">
        <v>1</v>
      </c>
      <c r="L2423" s="57">
        <v>3</v>
      </c>
      <c r="M2423" s="58">
        <v>2</v>
      </c>
      <c r="N2423" s="59">
        <f>MIN(D2423:M2423)</f>
        <v>0</v>
      </c>
      <c r="O2423" s="60">
        <f>C2423-N2423</f>
        <v>17</v>
      </c>
      <c r="P2423" s="61">
        <f>O2423/C2423</f>
        <v>1</v>
      </c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490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23</v>
      </c>
      <c r="D2427" s="41">
        <v>15</v>
      </c>
      <c r="E2427" s="42">
        <v>13</v>
      </c>
      <c r="F2427" s="42">
        <v>10</v>
      </c>
      <c r="G2427" s="42">
        <v>9</v>
      </c>
      <c r="H2427" s="42">
        <v>9</v>
      </c>
      <c r="I2427" s="42">
        <v>8</v>
      </c>
      <c r="J2427" s="42">
        <v>8</v>
      </c>
      <c r="K2427" s="42">
        <v>8</v>
      </c>
      <c r="L2427" s="42">
        <v>7</v>
      </c>
      <c r="M2427" s="43">
        <v>8</v>
      </c>
      <c r="N2427" s="44">
        <f>MIN(D2427:M2427)</f>
        <v>7</v>
      </c>
      <c r="O2427" s="45">
        <f>C2427-N2427</f>
        <v>16</v>
      </c>
      <c r="P2427" s="46">
        <f>O2427/C2427</f>
        <v>0.6956521739130435</v>
      </c>
    </row>
    <row r="2428" spans="1:16" ht="9.75" customHeight="1">
      <c r="A2428" s="5"/>
      <c r="B2428" s="40" t="s">
        <v>289</v>
      </c>
      <c r="C2428" s="40"/>
      <c r="D2428" s="41"/>
      <c r="E2428" s="42"/>
      <c r="F2428" s="42"/>
      <c r="G2428" s="42"/>
      <c r="H2428" s="42"/>
      <c r="I2428" s="42"/>
      <c r="J2428" s="42"/>
      <c r="K2428" s="42"/>
      <c r="L2428" s="42"/>
      <c r="M2428" s="43"/>
      <c r="N2428" s="44"/>
      <c r="O2428" s="45"/>
      <c r="P2428" s="46"/>
    </row>
    <row r="2429" spans="1:16" ht="9.75" customHeight="1">
      <c r="A2429" s="5"/>
      <c r="B2429" s="40" t="s">
        <v>289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289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289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289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290</v>
      </c>
      <c r="C2433" s="40"/>
      <c r="D2433" s="41"/>
      <c r="E2433" s="42"/>
      <c r="F2433" s="42"/>
      <c r="G2433" s="42"/>
      <c r="H2433" s="42"/>
      <c r="I2433" s="42"/>
      <c r="J2433" s="42"/>
      <c r="K2433" s="42"/>
      <c r="L2433" s="42"/>
      <c r="M2433" s="43"/>
      <c r="N2433" s="44"/>
      <c r="O2433" s="45"/>
      <c r="P2433" s="46"/>
    </row>
    <row r="2434" spans="1:16" ht="9.75" customHeight="1">
      <c r="A2434" s="5"/>
      <c r="B2434" s="40" t="s">
        <v>109</v>
      </c>
      <c r="C2434" s="40"/>
      <c r="D2434" s="41"/>
      <c r="E2434" s="42"/>
      <c r="F2434" s="42"/>
      <c r="G2434" s="42"/>
      <c r="H2434" s="42"/>
      <c r="I2434" s="42"/>
      <c r="J2434" s="42"/>
      <c r="K2434" s="42"/>
      <c r="L2434" s="42"/>
      <c r="M2434" s="43"/>
      <c r="N2434" s="44"/>
      <c r="O2434" s="45"/>
      <c r="P2434" s="46"/>
    </row>
    <row r="2435" spans="1:16" ht="9.75" customHeight="1">
      <c r="A2435" s="5"/>
      <c r="B2435" s="40" t="s">
        <v>285</v>
      </c>
      <c r="C2435" s="40">
        <v>5</v>
      </c>
      <c r="D2435" s="41">
        <v>1</v>
      </c>
      <c r="E2435" s="42">
        <v>1</v>
      </c>
      <c r="F2435" s="42">
        <v>1</v>
      </c>
      <c r="G2435" s="42">
        <v>2</v>
      </c>
      <c r="H2435" s="42">
        <v>2</v>
      </c>
      <c r="I2435" s="42">
        <v>2</v>
      </c>
      <c r="J2435" s="42">
        <v>1</v>
      </c>
      <c r="K2435" s="42">
        <v>1</v>
      </c>
      <c r="L2435" s="42">
        <v>2</v>
      </c>
      <c r="M2435" s="43">
        <v>2</v>
      </c>
      <c r="N2435" s="44">
        <f>MIN(D2435:M2435)</f>
        <v>1</v>
      </c>
      <c r="O2435" s="45">
        <f>C2435-N2435</f>
        <v>4</v>
      </c>
      <c r="P2435" s="46">
        <f>O2435/C2435</f>
        <v>0.8</v>
      </c>
    </row>
    <row r="2436" spans="1:16" ht="9.75" customHeight="1">
      <c r="A2436" s="5"/>
      <c r="B2436" s="40" t="s">
        <v>286</v>
      </c>
      <c r="C2436" s="40">
        <v>14</v>
      </c>
      <c r="D2436" s="41">
        <v>4</v>
      </c>
      <c r="E2436" s="42">
        <v>3</v>
      </c>
      <c r="F2436" s="42">
        <v>3</v>
      </c>
      <c r="G2436" s="42">
        <v>5</v>
      </c>
      <c r="H2436" s="42">
        <v>5</v>
      </c>
      <c r="I2436" s="42">
        <v>5</v>
      </c>
      <c r="J2436" s="42">
        <v>5</v>
      </c>
      <c r="K2436" s="42">
        <v>4</v>
      </c>
      <c r="L2436" s="42">
        <v>8</v>
      </c>
      <c r="M2436" s="43">
        <v>8</v>
      </c>
      <c r="N2436" s="44">
        <f>MIN(D2436:M2436)</f>
        <v>3</v>
      </c>
      <c r="O2436" s="45">
        <f>C2436-N2436</f>
        <v>11</v>
      </c>
      <c r="P2436" s="46">
        <f>O2436/C2436</f>
        <v>0.7857142857142857</v>
      </c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5" ref="C2438:M2438">SUM(C2423:C2427,C2433:C2437)</f>
        <v>59</v>
      </c>
      <c r="D2438" s="49">
        <f t="shared" si="235"/>
        <v>21</v>
      </c>
      <c r="E2438" s="50">
        <f t="shared" si="235"/>
        <v>17</v>
      </c>
      <c r="F2438" s="50">
        <f t="shared" si="235"/>
        <v>14</v>
      </c>
      <c r="G2438" s="50">
        <f t="shared" si="235"/>
        <v>16</v>
      </c>
      <c r="H2438" s="50">
        <f t="shared" si="235"/>
        <v>17</v>
      </c>
      <c r="I2438" s="50">
        <f t="shared" si="235"/>
        <v>16</v>
      </c>
      <c r="J2438" s="50">
        <f t="shared" si="235"/>
        <v>14</v>
      </c>
      <c r="K2438" s="50">
        <f t="shared" si="235"/>
        <v>14</v>
      </c>
      <c r="L2438" s="50">
        <f t="shared" si="235"/>
        <v>20</v>
      </c>
      <c r="M2438" s="51">
        <f t="shared" si="235"/>
        <v>20</v>
      </c>
      <c r="N2438" s="52">
        <f>MIN(D2438:M2438)</f>
        <v>14</v>
      </c>
      <c r="O2438" s="53">
        <f>C2438-N2438</f>
        <v>45</v>
      </c>
      <c r="P2438" s="54">
        <f>O2438/C2438</f>
        <v>0.7627118644067796</v>
      </c>
    </row>
    <row r="2439" spans="1:16" ht="9.75" customHeight="1">
      <c r="A2439" s="39" t="s">
        <v>156</v>
      </c>
      <c r="B2439" s="55" t="s">
        <v>0</v>
      </c>
      <c r="C2439" s="55">
        <v>1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0</v>
      </c>
      <c r="K2439" s="57">
        <v>0</v>
      </c>
      <c r="L2439" s="57">
        <v>0</v>
      </c>
      <c r="M2439" s="58">
        <v>0</v>
      </c>
      <c r="N2439" s="59">
        <f>MIN(D2439:M2439)</f>
        <v>0</v>
      </c>
      <c r="O2439" s="60">
        <f>C2439-N2439</f>
        <v>1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490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</v>
      </c>
      <c r="D2443" s="41">
        <v>1</v>
      </c>
      <c r="E2443" s="42">
        <v>1</v>
      </c>
      <c r="F2443" s="42">
        <v>0</v>
      </c>
      <c r="G2443" s="42">
        <v>0</v>
      </c>
      <c r="H2443" s="42">
        <v>1</v>
      </c>
      <c r="I2443" s="42">
        <v>1</v>
      </c>
      <c r="J2443" s="42">
        <v>1</v>
      </c>
      <c r="K2443" s="42">
        <v>1</v>
      </c>
      <c r="L2443" s="42">
        <v>1</v>
      </c>
      <c r="M2443" s="43">
        <v>1</v>
      </c>
      <c r="N2443" s="44">
        <f>MIN(D2443:M2443)</f>
        <v>0</v>
      </c>
      <c r="O2443" s="45">
        <f>C2443-N2443</f>
        <v>2</v>
      </c>
      <c r="P2443" s="46">
        <f>O2443/C2443</f>
        <v>1</v>
      </c>
    </row>
    <row r="2444" spans="1:16" ht="9.75" customHeight="1">
      <c r="A2444" s="5"/>
      <c r="B2444" s="40" t="s">
        <v>310</v>
      </c>
      <c r="C2444" s="40">
        <v>2</v>
      </c>
      <c r="D2444" s="41">
        <v>0</v>
      </c>
      <c r="E2444" s="42">
        <v>0</v>
      </c>
      <c r="F2444" s="42">
        <v>0</v>
      </c>
      <c r="G2444" s="42">
        <v>0</v>
      </c>
      <c r="H2444" s="42">
        <v>0</v>
      </c>
      <c r="I2444" s="42">
        <v>0</v>
      </c>
      <c r="J2444" s="42">
        <v>0</v>
      </c>
      <c r="K2444" s="42">
        <v>0</v>
      </c>
      <c r="L2444" s="42">
        <v>1</v>
      </c>
      <c r="M2444" s="43">
        <v>1</v>
      </c>
      <c r="N2444" s="44">
        <f>MIN(D2444:M2444)</f>
        <v>0</v>
      </c>
      <c r="O2444" s="45">
        <f>C2444-N2444</f>
        <v>2</v>
      </c>
      <c r="P2444" s="46">
        <f>O2444/C2444</f>
        <v>1</v>
      </c>
    </row>
    <row r="2445" spans="1:16" ht="9.75" customHeight="1">
      <c r="A2445" s="5"/>
      <c r="B2445" s="40" t="s">
        <v>289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289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289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289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290</v>
      </c>
      <c r="C2449" s="40">
        <f aca="true" t="shared" si="236" ref="C2449:M2449">SUM(C2444:C2448)</f>
        <v>2</v>
      </c>
      <c r="D2449" s="41">
        <f t="shared" si="236"/>
        <v>0</v>
      </c>
      <c r="E2449" s="42">
        <f t="shared" si="236"/>
        <v>0</v>
      </c>
      <c r="F2449" s="42">
        <f t="shared" si="236"/>
        <v>0</v>
      </c>
      <c r="G2449" s="42">
        <f t="shared" si="236"/>
        <v>0</v>
      </c>
      <c r="H2449" s="42">
        <f t="shared" si="236"/>
        <v>0</v>
      </c>
      <c r="I2449" s="42">
        <f t="shared" si="236"/>
        <v>0</v>
      </c>
      <c r="J2449" s="42">
        <f t="shared" si="236"/>
        <v>0</v>
      </c>
      <c r="K2449" s="42">
        <f t="shared" si="236"/>
        <v>0</v>
      </c>
      <c r="L2449" s="42">
        <f t="shared" si="236"/>
        <v>1</v>
      </c>
      <c r="M2449" s="43">
        <f t="shared" si="236"/>
        <v>1</v>
      </c>
      <c r="N2449" s="44">
        <f>MIN(D2449:M2449)</f>
        <v>0</v>
      </c>
      <c r="O2449" s="45">
        <f>C2449-N2449</f>
        <v>2</v>
      </c>
      <c r="P2449" s="46">
        <f>O2449/C2449</f>
        <v>1</v>
      </c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285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286</v>
      </c>
      <c r="C2452" s="40">
        <v>2</v>
      </c>
      <c r="D2452" s="41">
        <v>0</v>
      </c>
      <c r="E2452" s="42">
        <v>0</v>
      </c>
      <c r="F2452" s="42">
        <v>0</v>
      </c>
      <c r="G2452" s="42">
        <v>0</v>
      </c>
      <c r="H2452" s="42">
        <v>0</v>
      </c>
      <c r="I2452" s="42">
        <v>0</v>
      </c>
      <c r="J2452" s="42">
        <v>0</v>
      </c>
      <c r="K2452" s="42">
        <v>0</v>
      </c>
      <c r="L2452" s="42">
        <v>0</v>
      </c>
      <c r="M2452" s="43">
        <v>0</v>
      </c>
      <c r="N2452" s="44">
        <f>MIN(D2452:M2452)</f>
        <v>0</v>
      </c>
      <c r="O2452" s="45">
        <f>C2452-N2452</f>
        <v>2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>
        <v>3</v>
      </c>
      <c r="D2453" s="41">
        <v>1</v>
      </c>
      <c r="E2453" s="42">
        <v>1</v>
      </c>
      <c r="F2453" s="42">
        <v>0</v>
      </c>
      <c r="G2453" s="42">
        <v>0</v>
      </c>
      <c r="H2453" s="42">
        <v>0</v>
      </c>
      <c r="I2453" s="42">
        <v>0</v>
      </c>
      <c r="J2453" s="42">
        <v>0</v>
      </c>
      <c r="K2453" s="42">
        <v>1</v>
      </c>
      <c r="L2453" s="42">
        <v>1</v>
      </c>
      <c r="M2453" s="43">
        <v>1</v>
      </c>
      <c r="N2453" s="44">
        <f>MIN(D2453:M2453)</f>
        <v>0</v>
      </c>
      <c r="O2453" s="45">
        <f>C2453-N2453</f>
        <v>3</v>
      </c>
      <c r="P2453" s="46">
        <f>O2453/C2453</f>
        <v>1</v>
      </c>
    </row>
    <row r="2454" spans="1:16" ht="9.75" customHeight="1">
      <c r="A2454" s="47"/>
      <c r="B2454" s="48" t="s">
        <v>5</v>
      </c>
      <c r="C2454" s="48">
        <f aca="true" t="shared" si="237" ref="C2454:M2454">SUM(C2439:C2443,C2449:C2453)</f>
        <v>10</v>
      </c>
      <c r="D2454" s="49">
        <f t="shared" si="237"/>
        <v>2</v>
      </c>
      <c r="E2454" s="50">
        <f t="shared" si="237"/>
        <v>2</v>
      </c>
      <c r="F2454" s="50">
        <f t="shared" si="237"/>
        <v>0</v>
      </c>
      <c r="G2454" s="50">
        <f t="shared" si="237"/>
        <v>0</v>
      </c>
      <c r="H2454" s="50">
        <f t="shared" si="237"/>
        <v>1</v>
      </c>
      <c r="I2454" s="50">
        <f t="shared" si="237"/>
        <v>1</v>
      </c>
      <c r="J2454" s="50">
        <f t="shared" si="237"/>
        <v>1</v>
      </c>
      <c r="K2454" s="50">
        <f t="shared" si="237"/>
        <v>2</v>
      </c>
      <c r="L2454" s="50">
        <f t="shared" si="237"/>
        <v>3</v>
      </c>
      <c r="M2454" s="51">
        <f t="shared" si="237"/>
        <v>3</v>
      </c>
      <c r="N2454" s="52">
        <f>MIN(D2454:M2454)</f>
        <v>0</v>
      </c>
      <c r="O2454" s="53">
        <f>C2454-N2454</f>
        <v>10</v>
      </c>
      <c r="P2454" s="54">
        <f>O2454/C2454</f>
        <v>1</v>
      </c>
    </row>
    <row r="2455" spans="1:16" ht="9.75" customHeight="1">
      <c r="A2455" s="39" t="s">
        <v>157</v>
      </c>
      <c r="B2455" s="55" t="s">
        <v>0</v>
      </c>
      <c r="C2455" s="55">
        <v>14</v>
      </c>
      <c r="D2455" s="56">
        <v>0</v>
      </c>
      <c r="E2455" s="57">
        <v>0</v>
      </c>
      <c r="F2455" s="57">
        <v>0</v>
      </c>
      <c r="G2455" s="57">
        <v>0</v>
      </c>
      <c r="H2455" s="57">
        <v>1</v>
      </c>
      <c r="I2455" s="57">
        <v>1</v>
      </c>
      <c r="J2455" s="57">
        <v>0</v>
      </c>
      <c r="K2455" s="57">
        <v>0</v>
      </c>
      <c r="L2455" s="57">
        <v>1</v>
      </c>
      <c r="M2455" s="58">
        <v>2</v>
      </c>
      <c r="N2455" s="59">
        <f>MIN(D2455:M2455)</f>
        <v>0</v>
      </c>
      <c r="O2455" s="60">
        <f>C2455-N2455</f>
        <v>14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490</v>
      </c>
      <c r="C2458" s="40">
        <v>3</v>
      </c>
      <c r="D2458" s="41">
        <v>0</v>
      </c>
      <c r="E2458" s="42">
        <v>0</v>
      </c>
      <c r="F2458" s="42">
        <v>0</v>
      </c>
      <c r="G2458" s="42">
        <v>0</v>
      </c>
      <c r="H2458" s="42">
        <v>0</v>
      </c>
      <c r="I2458" s="42">
        <v>0</v>
      </c>
      <c r="J2458" s="42">
        <v>1</v>
      </c>
      <c r="K2458" s="42">
        <v>0</v>
      </c>
      <c r="L2458" s="42">
        <v>0</v>
      </c>
      <c r="M2458" s="43">
        <v>0</v>
      </c>
      <c r="N2458" s="44">
        <f>MIN(D2458:M2458)</f>
        <v>0</v>
      </c>
      <c r="O2458" s="45">
        <f>C2458-N2458</f>
        <v>3</v>
      </c>
      <c r="P2458" s="46">
        <f>O2458/C2458</f>
        <v>1</v>
      </c>
    </row>
    <row r="2459" spans="1:16" ht="9.75" customHeight="1">
      <c r="A2459" s="5"/>
      <c r="B2459" s="40" t="s">
        <v>3</v>
      </c>
      <c r="C2459" s="40">
        <v>24</v>
      </c>
      <c r="D2459" s="41">
        <v>17</v>
      </c>
      <c r="E2459" s="42">
        <v>14</v>
      </c>
      <c r="F2459" s="42">
        <v>12</v>
      </c>
      <c r="G2459" s="42">
        <v>8</v>
      </c>
      <c r="H2459" s="42">
        <v>9</v>
      </c>
      <c r="I2459" s="42">
        <v>8</v>
      </c>
      <c r="J2459" s="42">
        <v>8</v>
      </c>
      <c r="K2459" s="42">
        <v>9</v>
      </c>
      <c r="L2459" s="42">
        <v>11</v>
      </c>
      <c r="M2459" s="43">
        <v>13</v>
      </c>
      <c r="N2459" s="44">
        <f>MIN(D2459:M2459)</f>
        <v>8</v>
      </c>
      <c r="O2459" s="45">
        <f>C2459-N2459</f>
        <v>16</v>
      </c>
      <c r="P2459" s="46">
        <f>O2459/C2459</f>
        <v>0.6666666666666666</v>
      </c>
    </row>
    <row r="2460" spans="1:16" ht="9.75" customHeight="1">
      <c r="A2460" s="5"/>
      <c r="B2460" s="40" t="s">
        <v>311</v>
      </c>
      <c r="C2460" s="40">
        <v>1</v>
      </c>
      <c r="D2460" s="41">
        <v>0</v>
      </c>
      <c r="E2460" s="42">
        <v>1</v>
      </c>
      <c r="F2460" s="42">
        <v>1</v>
      </c>
      <c r="G2460" s="42">
        <v>1</v>
      </c>
      <c r="H2460" s="42">
        <v>0</v>
      </c>
      <c r="I2460" s="42">
        <v>1</v>
      </c>
      <c r="J2460" s="42">
        <v>1</v>
      </c>
      <c r="K2460" s="42">
        <v>1</v>
      </c>
      <c r="L2460" s="42">
        <v>1</v>
      </c>
      <c r="M2460" s="43">
        <v>1</v>
      </c>
      <c r="N2460" s="44">
        <f>MIN(D2460:M2460)</f>
        <v>0</v>
      </c>
      <c r="O2460" s="45">
        <f>C2460-N2460</f>
        <v>1</v>
      </c>
      <c r="P2460" s="46">
        <f>O2460/C2460</f>
        <v>1</v>
      </c>
    </row>
    <row r="2461" spans="1:16" ht="9.75" customHeight="1">
      <c r="A2461" s="5"/>
      <c r="B2461" s="40" t="s">
        <v>312</v>
      </c>
      <c r="C2461" s="40">
        <v>24</v>
      </c>
      <c r="D2461" s="41">
        <v>18</v>
      </c>
      <c r="E2461" s="42">
        <v>12</v>
      </c>
      <c r="F2461" s="42">
        <v>7</v>
      </c>
      <c r="G2461" s="42">
        <v>5</v>
      </c>
      <c r="H2461" s="42">
        <v>6</v>
      </c>
      <c r="I2461" s="42">
        <v>8</v>
      </c>
      <c r="J2461" s="42">
        <v>5</v>
      </c>
      <c r="K2461" s="42">
        <v>6</v>
      </c>
      <c r="L2461" s="42">
        <v>7</v>
      </c>
      <c r="M2461" s="43">
        <v>6</v>
      </c>
      <c r="N2461" s="44">
        <f>MIN(D2461:M2461)</f>
        <v>5</v>
      </c>
      <c r="O2461" s="45">
        <f>C2461-N2461</f>
        <v>19</v>
      </c>
      <c r="P2461" s="46">
        <f>O2461/C2461</f>
        <v>0.7916666666666666</v>
      </c>
    </row>
    <row r="2462" spans="1:16" ht="9.75" customHeight="1">
      <c r="A2462" s="5"/>
      <c r="B2462" s="40" t="s">
        <v>313</v>
      </c>
      <c r="C2462" s="40">
        <v>4</v>
      </c>
      <c r="D2462" s="41">
        <v>2</v>
      </c>
      <c r="E2462" s="42">
        <v>1</v>
      </c>
      <c r="F2462" s="42">
        <v>1</v>
      </c>
      <c r="G2462" s="42">
        <v>1</v>
      </c>
      <c r="H2462" s="42">
        <v>1</v>
      </c>
      <c r="I2462" s="42">
        <v>2</v>
      </c>
      <c r="J2462" s="42">
        <v>1</v>
      </c>
      <c r="K2462" s="42">
        <v>2</v>
      </c>
      <c r="L2462" s="42">
        <v>1</v>
      </c>
      <c r="M2462" s="43">
        <v>2</v>
      </c>
      <c r="N2462" s="44">
        <f>MIN(D2462:M2462)</f>
        <v>1</v>
      </c>
      <c r="O2462" s="45">
        <f>C2462-N2462</f>
        <v>3</v>
      </c>
      <c r="P2462" s="46">
        <f>O2462/C2462</f>
        <v>0.75</v>
      </c>
    </row>
    <row r="2463" spans="1:16" ht="9.75" customHeight="1">
      <c r="A2463" s="5"/>
      <c r="B2463" s="40" t="s">
        <v>289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289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290</v>
      </c>
      <c r="C2465" s="40">
        <f aca="true" t="shared" si="238" ref="C2465:M2465">SUM(C2460:C2464)</f>
        <v>29</v>
      </c>
      <c r="D2465" s="41">
        <f t="shared" si="238"/>
        <v>20</v>
      </c>
      <c r="E2465" s="42">
        <f t="shared" si="238"/>
        <v>14</v>
      </c>
      <c r="F2465" s="42">
        <f t="shared" si="238"/>
        <v>9</v>
      </c>
      <c r="G2465" s="42">
        <f t="shared" si="238"/>
        <v>7</v>
      </c>
      <c r="H2465" s="42">
        <f t="shared" si="238"/>
        <v>7</v>
      </c>
      <c r="I2465" s="42">
        <f t="shared" si="238"/>
        <v>11</v>
      </c>
      <c r="J2465" s="42">
        <f t="shared" si="238"/>
        <v>7</v>
      </c>
      <c r="K2465" s="42">
        <f t="shared" si="238"/>
        <v>9</v>
      </c>
      <c r="L2465" s="42">
        <f t="shared" si="238"/>
        <v>9</v>
      </c>
      <c r="M2465" s="43">
        <f t="shared" si="238"/>
        <v>9</v>
      </c>
      <c r="N2465" s="44">
        <f>MIN(D2465:M2465)</f>
        <v>7</v>
      </c>
      <c r="O2465" s="45">
        <f>C2465-N2465</f>
        <v>22</v>
      </c>
      <c r="P2465" s="46">
        <f>O2465/C2465</f>
        <v>0.7586206896551724</v>
      </c>
    </row>
    <row r="2466" spans="1:16" ht="9.75" customHeight="1">
      <c r="A2466" s="5"/>
      <c r="B2466" s="40" t="s">
        <v>109</v>
      </c>
      <c r="C2466" s="40">
        <v>8</v>
      </c>
      <c r="D2466" s="41">
        <v>1</v>
      </c>
      <c r="E2466" s="42">
        <v>0</v>
      </c>
      <c r="F2466" s="42">
        <v>0</v>
      </c>
      <c r="G2466" s="42">
        <v>0</v>
      </c>
      <c r="H2466" s="42">
        <v>1</v>
      </c>
      <c r="I2466" s="42">
        <v>1</v>
      </c>
      <c r="J2466" s="42">
        <v>1</v>
      </c>
      <c r="K2466" s="42">
        <v>1</v>
      </c>
      <c r="L2466" s="42">
        <v>2</v>
      </c>
      <c r="M2466" s="43">
        <v>4</v>
      </c>
      <c r="N2466" s="44">
        <f>MIN(D2466:M2466)</f>
        <v>0</v>
      </c>
      <c r="O2466" s="45">
        <f>C2466-N2466</f>
        <v>8</v>
      </c>
      <c r="P2466" s="46">
        <f>O2466/C2466</f>
        <v>1</v>
      </c>
    </row>
    <row r="2467" spans="1:16" ht="9.75" customHeight="1">
      <c r="A2467" s="5"/>
      <c r="B2467" s="40" t="s">
        <v>285</v>
      </c>
      <c r="C2467" s="40">
        <v>1</v>
      </c>
      <c r="D2467" s="41">
        <v>0</v>
      </c>
      <c r="E2467" s="42">
        <v>0</v>
      </c>
      <c r="F2467" s="42">
        <v>0</v>
      </c>
      <c r="G2467" s="42">
        <v>1</v>
      </c>
      <c r="H2467" s="42">
        <v>1</v>
      </c>
      <c r="I2467" s="42">
        <v>1</v>
      </c>
      <c r="J2467" s="42">
        <v>1</v>
      </c>
      <c r="K2467" s="42">
        <v>0</v>
      </c>
      <c r="L2467" s="42">
        <v>1</v>
      </c>
      <c r="M2467" s="43">
        <v>0</v>
      </c>
      <c r="N2467" s="44">
        <f>MIN(D2467:M2467)</f>
        <v>0</v>
      </c>
      <c r="O2467" s="45">
        <f>C2467-N2467</f>
        <v>1</v>
      </c>
      <c r="P2467" s="46">
        <f>O2467/C2467</f>
        <v>1</v>
      </c>
    </row>
    <row r="2468" spans="1:16" ht="9.75" customHeight="1">
      <c r="A2468" s="5"/>
      <c r="B2468" s="40" t="s">
        <v>286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39" ref="C2470:M2470">SUM(C2455:C2459,C2465:C2469)</f>
        <v>79</v>
      </c>
      <c r="D2470" s="49">
        <f t="shared" si="239"/>
        <v>38</v>
      </c>
      <c r="E2470" s="50">
        <f t="shared" si="239"/>
        <v>28</v>
      </c>
      <c r="F2470" s="50">
        <f t="shared" si="239"/>
        <v>21</v>
      </c>
      <c r="G2470" s="50">
        <f t="shared" si="239"/>
        <v>16</v>
      </c>
      <c r="H2470" s="50">
        <f t="shared" si="239"/>
        <v>19</v>
      </c>
      <c r="I2470" s="50">
        <f t="shared" si="239"/>
        <v>22</v>
      </c>
      <c r="J2470" s="50">
        <f t="shared" si="239"/>
        <v>18</v>
      </c>
      <c r="K2470" s="50">
        <f t="shared" si="239"/>
        <v>19</v>
      </c>
      <c r="L2470" s="50">
        <f t="shared" si="239"/>
        <v>24</v>
      </c>
      <c r="M2470" s="51">
        <f t="shared" si="239"/>
        <v>28</v>
      </c>
      <c r="N2470" s="52">
        <f>MIN(D2470:M2470)</f>
        <v>16</v>
      </c>
      <c r="O2470" s="53">
        <f>C2470-N2470</f>
        <v>63</v>
      </c>
      <c r="P2470" s="54">
        <f>O2470/C2470</f>
        <v>0.7974683544303798</v>
      </c>
    </row>
    <row r="2471" spans="1:16" ht="9.75" customHeight="1">
      <c r="A2471" s="39" t="s">
        <v>158</v>
      </c>
      <c r="B2471" s="55" t="s">
        <v>0</v>
      </c>
      <c r="C2471" s="55">
        <v>1</v>
      </c>
      <c r="D2471" s="56">
        <v>1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0</v>
      </c>
      <c r="M2471" s="58">
        <v>0</v>
      </c>
      <c r="N2471" s="59">
        <f>MIN(D2471:M2471)</f>
        <v>0</v>
      </c>
      <c r="O2471" s="60">
        <f>C2471-N2471</f>
        <v>1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490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10</v>
      </c>
      <c r="D2475" s="41">
        <v>6</v>
      </c>
      <c r="E2475" s="42">
        <v>6</v>
      </c>
      <c r="F2475" s="42">
        <v>5</v>
      </c>
      <c r="G2475" s="42">
        <v>4</v>
      </c>
      <c r="H2475" s="42">
        <v>4</v>
      </c>
      <c r="I2475" s="42">
        <v>4</v>
      </c>
      <c r="J2475" s="42">
        <v>4</v>
      </c>
      <c r="K2475" s="42">
        <v>5</v>
      </c>
      <c r="L2475" s="42">
        <v>6</v>
      </c>
      <c r="M2475" s="43">
        <v>7</v>
      </c>
      <c r="N2475" s="44">
        <f>MIN(D2475:M2475)</f>
        <v>4</v>
      </c>
      <c r="O2475" s="45">
        <f>C2475-N2475</f>
        <v>6</v>
      </c>
      <c r="P2475" s="46">
        <f>O2475/C2475</f>
        <v>0.6</v>
      </c>
    </row>
    <row r="2476" spans="1:16" ht="9.75" customHeight="1">
      <c r="A2476" s="5"/>
      <c r="B2476" s="40" t="s">
        <v>289</v>
      </c>
      <c r="C2476" s="40"/>
      <c r="D2476" s="41"/>
      <c r="E2476" s="42"/>
      <c r="F2476" s="42"/>
      <c r="G2476" s="42"/>
      <c r="H2476" s="42"/>
      <c r="I2476" s="42"/>
      <c r="J2476" s="42"/>
      <c r="K2476" s="42"/>
      <c r="L2476" s="42"/>
      <c r="M2476" s="43"/>
      <c r="N2476" s="44"/>
      <c r="O2476" s="45"/>
      <c r="P2476" s="46"/>
    </row>
    <row r="2477" spans="1:16" ht="9.75" customHeight="1">
      <c r="A2477" s="5"/>
      <c r="B2477" s="40" t="s">
        <v>289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289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289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289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290</v>
      </c>
      <c r="C2481" s="40"/>
      <c r="D2481" s="41"/>
      <c r="E2481" s="42"/>
      <c r="F2481" s="42"/>
      <c r="G2481" s="42"/>
      <c r="H2481" s="42"/>
      <c r="I2481" s="42"/>
      <c r="J2481" s="42"/>
      <c r="K2481" s="42"/>
      <c r="L2481" s="42"/>
      <c r="M2481" s="43"/>
      <c r="N2481" s="44"/>
      <c r="O2481" s="45"/>
      <c r="P2481" s="46"/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285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286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40" ref="C2486:M2486">SUM(C2471:C2475,C2481:C2485)</f>
        <v>11</v>
      </c>
      <c r="D2486" s="49">
        <f t="shared" si="240"/>
        <v>7</v>
      </c>
      <c r="E2486" s="50">
        <f t="shared" si="240"/>
        <v>6</v>
      </c>
      <c r="F2486" s="50">
        <f t="shared" si="240"/>
        <v>5</v>
      </c>
      <c r="G2486" s="50">
        <f t="shared" si="240"/>
        <v>4</v>
      </c>
      <c r="H2486" s="50">
        <f t="shared" si="240"/>
        <v>4</v>
      </c>
      <c r="I2486" s="50">
        <f t="shared" si="240"/>
        <v>4</v>
      </c>
      <c r="J2486" s="50">
        <f t="shared" si="240"/>
        <v>4</v>
      </c>
      <c r="K2486" s="50">
        <f t="shared" si="240"/>
        <v>5</v>
      </c>
      <c r="L2486" s="50">
        <f t="shared" si="240"/>
        <v>6</v>
      </c>
      <c r="M2486" s="51">
        <f t="shared" si="240"/>
        <v>7</v>
      </c>
      <c r="N2486" s="52">
        <f>MIN(D2486:M2486)</f>
        <v>4</v>
      </c>
      <c r="O2486" s="53">
        <f>C2486-N2486</f>
        <v>7</v>
      </c>
      <c r="P2486" s="54">
        <f>O2486/C2486</f>
        <v>0.6363636363636364</v>
      </c>
    </row>
    <row r="2487" spans="1:16" ht="9.75" customHeight="1">
      <c r="A2487" s="39" t="s">
        <v>159</v>
      </c>
      <c r="B2487" s="55" t="s">
        <v>0</v>
      </c>
      <c r="C2487" s="55"/>
      <c r="D2487" s="56"/>
      <c r="E2487" s="57"/>
      <c r="F2487" s="57"/>
      <c r="G2487" s="57"/>
      <c r="H2487" s="57"/>
      <c r="I2487" s="57"/>
      <c r="J2487" s="57"/>
      <c r="K2487" s="57"/>
      <c r="L2487" s="57"/>
      <c r="M2487" s="58"/>
      <c r="N2487" s="59"/>
      <c r="O2487" s="60"/>
      <c r="P2487" s="61"/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490</v>
      </c>
      <c r="C2490" s="40">
        <v>3</v>
      </c>
      <c r="D2490" s="41">
        <v>1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0</v>
      </c>
      <c r="L2490" s="42">
        <v>1</v>
      </c>
      <c r="M2490" s="43">
        <v>1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/>
      <c r="D2491" s="41"/>
      <c r="E2491" s="42"/>
      <c r="F2491" s="42"/>
      <c r="G2491" s="42"/>
      <c r="H2491" s="42"/>
      <c r="I2491" s="42"/>
      <c r="J2491" s="42"/>
      <c r="K2491" s="42"/>
      <c r="L2491" s="42"/>
      <c r="M2491" s="43"/>
      <c r="N2491" s="44"/>
      <c r="O2491" s="45"/>
      <c r="P2491" s="46"/>
    </row>
    <row r="2492" spans="1:16" ht="9.75" customHeight="1">
      <c r="A2492" s="5"/>
      <c r="B2492" s="40" t="s">
        <v>398</v>
      </c>
      <c r="C2492" s="40">
        <v>38</v>
      </c>
      <c r="D2492" s="41">
        <v>16</v>
      </c>
      <c r="E2492" s="42">
        <v>9</v>
      </c>
      <c r="F2492" s="42">
        <v>2</v>
      </c>
      <c r="G2492" s="42">
        <v>5</v>
      </c>
      <c r="H2492" s="42">
        <v>6</v>
      </c>
      <c r="I2492" s="42">
        <v>4</v>
      </c>
      <c r="J2492" s="42">
        <v>2</v>
      </c>
      <c r="K2492" s="42">
        <v>6</v>
      </c>
      <c r="L2492" s="42">
        <v>6</v>
      </c>
      <c r="M2492" s="43">
        <v>10</v>
      </c>
      <c r="N2492" s="44">
        <f>MIN(D2492:M2492)</f>
        <v>2</v>
      </c>
      <c r="O2492" s="45">
        <f>C2492-N2492</f>
        <v>36</v>
      </c>
      <c r="P2492" s="46">
        <f>O2492/C2492</f>
        <v>0.9473684210526315</v>
      </c>
    </row>
    <row r="2493" spans="1:16" ht="9.75" customHeight="1">
      <c r="A2493" s="5"/>
      <c r="B2493" s="40" t="s">
        <v>289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289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289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289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290</v>
      </c>
      <c r="C2497" s="40">
        <f aca="true" t="shared" si="241" ref="C2497:M2497">SUM(C2492:C2496)</f>
        <v>38</v>
      </c>
      <c r="D2497" s="41">
        <f t="shared" si="241"/>
        <v>16</v>
      </c>
      <c r="E2497" s="42">
        <f t="shared" si="241"/>
        <v>9</v>
      </c>
      <c r="F2497" s="42">
        <f t="shared" si="241"/>
        <v>2</v>
      </c>
      <c r="G2497" s="42">
        <f t="shared" si="241"/>
        <v>5</v>
      </c>
      <c r="H2497" s="42">
        <f t="shared" si="241"/>
        <v>6</v>
      </c>
      <c r="I2497" s="42">
        <f t="shared" si="241"/>
        <v>4</v>
      </c>
      <c r="J2497" s="42">
        <f t="shared" si="241"/>
        <v>2</v>
      </c>
      <c r="K2497" s="42">
        <f t="shared" si="241"/>
        <v>6</v>
      </c>
      <c r="L2497" s="42">
        <f t="shared" si="241"/>
        <v>6</v>
      </c>
      <c r="M2497" s="43">
        <f t="shared" si="241"/>
        <v>10</v>
      </c>
      <c r="N2497" s="44">
        <f>MIN(D2497:M2497)</f>
        <v>2</v>
      </c>
      <c r="O2497" s="45">
        <f>C2497-N2497</f>
        <v>36</v>
      </c>
      <c r="P2497" s="46">
        <f>O2497/C2497</f>
        <v>0.9473684210526315</v>
      </c>
    </row>
    <row r="2498" spans="1:16" ht="9.75" customHeight="1">
      <c r="A2498" s="5"/>
      <c r="B2498" s="40" t="s">
        <v>109</v>
      </c>
      <c r="C2498" s="40">
        <v>2</v>
      </c>
      <c r="D2498" s="41">
        <v>0</v>
      </c>
      <c r="E2498" s="42">
        <v>0</v>
      </c>
      <c r="F2498" s="42">
        <v>0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0</v>
      </c>
      <c r="M2498" s="43">
        <v>1</v>
      </c>
      <c r="N2498" s="44">
        <f>MIN(D2498:M2498)</f>
        <v>0</v>
      </c>
      <c r="O2498" s="45">
        <f>C2498-N2498</f>
        <v>2</v>
      </c>
      <c r="P2498" s="46">
        <f>O2498/C2498</f>
        <v>1</v>
      </c>
    </row>
    <row r="2499" spans="1:16" ht="9.75" customHeight="1">
      <c r="A2499" s="5"/>
      <c r="B2499" s="40" t="s">
        <v>285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286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2" ref="C2502:M2502">SUM(C2487:C2491,C2497:C2501)</f>
        <v>43</v>
      </c>
      <c r="D2502" s="49">
        <f t="shared" si="242"/>
        <v>17</v>
      </c>
      <c r="E2502" s="50">
        <f t="shared" si="242"/>
        <v>9</v>
      </c>
      <c r="F2502" s="50">
        <f t="shared" si="242"/>
        <v>2</v>
      </c>
      <c r="G2502" s="50">
        <f t="shared" si="242"/>
        <v>5</v>
      </c>
      <c r="H2502" s="50">
        <f t="shared" si="242"/>
        <v>6</v>
      </c>
      <c r="I2502" s="50">
        <f t="shared" si="242"/>
        <v>4</v>
      </c>
      <c r="J2502" s="50">
        <f t="shared" si="242"/>
        <v>2</v>
      </c>
      <c r="K2502" s="50">
        <f t="shared" si="242"/>
        <v>6</v>
      </c>
      <c r="L2502" s="50">
        <f t="shared" si="242"/>
        <v>7</v>
      </c>
      <c r="M2502" s="51">
        <f t="shared" si="242"/>
        <v>12</v>
      </c>
      <c r="N2502" s="52">
        <f>MIN(D2502:M2502)</f>
        <v>2</v>
      </c>
      <c r="O2502" s="53">
        <f>C2502-N2502</f>
        <v>41</v>
      </c>
      <c r="P2502" s="54">
        <f>O2502/C2502</f>
        <v>0.9534883720930233</v>
      </c>
    </row>
    <row r="2503" spans="1:16" ht="9.75" customHeight="1">
      <c r="A2503" s="39" t="s">
        <v>160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490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2</v>
      </c>
      <c r="D2507" s="41">
        <v>1</v>
      </c>
      <c r="E2507" s="42">
        <v>1</v>
      </c>
      <c r="F2507" s="42">
        <v>1</v>
      </c>
      <c r="G2507" s="42">
        <v>1</v>
      </c>
      <c r="H2507" s="42">
        <v>1</v>
      </c>
      <c r="I2507" s="42">
        <v>1</v>
      </c>
      <c r="J2507" s="42">
        <v>0</v>
      </c>
      <c r="K2507" s="42">
        <v>0</v>
      </c>
      <c r="L2507" s="42">
        <v>1</v>
      </c>
      <c r="M2507" s="43">
        <v>1</v>
      </c>
      <c r="N2507" s="44">
        <f>MIN(D2507:M2507)</f>
        <v>0</v>
      </c>
      <c r="O2507" s="45">
        <f>C2507-N2507</f>
        <v>2</v>
      </c>
      <c r="P2507" s="46">
        <f>O2507/C2507</f>
        <v>1</v>
      </c>
    </row>
    <row r="2508" spans="1:16" ht="9.75" customHeight="1">
      <c r="A2508" s="5"/>
      <c r="B2508" s="40" t="s">
        <v>399</v>
      </c>
      <c r="C2508" s="40">
        <v>11</v>
      </c>
      <c r="D2508" s="41">
        <v>3</v>
      </c>
      <c r="E2508" s="42">
        <v>1</v>
      </c>
      <c r="F2508" s="42">
        <v>1</v>
      </c>
      <c r="G2508" s="42">
        <v>1</v>
      </c>
      <c r="H2508" s="42">
        <v>2</v>
      </c>
      <c r="I2508" s="42">
        <v>2</v>
      </c>
      <c r="J2508" s="42">
        <v>0</v>
      </c>
      <c r="K2508" s="42">
        <v>2</v>
      </c>
      <c r="L2508" s="42">
        <v>3</v>
      </c>
      <c r="M2508" s="43">
        <v>5</v>
      </c>
      <c r="N2508" s="44">
        <f>MIN(D2508:M2508)</f>
        <v>0</v>
      </c>
      <c r="O2508" s="45">
        <f>C2508-N2508</f>
        <v>11</v>
      </c>
      <c r="P2508" s="46">
        <f>O2508/C2508</f>
        <v>1</v>
      </c>
    </row>
    <row r="2509" spans="1:16" ht="9.75" customHeight="1">
      <c r="A2509" s="5"/>
      <c r="B2509" s="40" t="s">
        <v>314</v>
      </c>
      <c r="C2509" s="40">
        <v>9</v>
      </c>
      <c r="D2509" s="41">
        <v>8</v>
      </c>
      <c r="E2509" s="42">
        <v>8</v>
      </c>
      <c r="F2509" s="42">
        <v>7</v>
      </c>
      <c r="G2509" s="42">
        <v>5</v>
      </c>
      <c r="H2509" s="42">
        <v>5</v>
      </c>
      <c r="I2509" s="42">
        <v>4</v>
      </c>
      <c r="J2509" s="42">
        <v>4</v>
      </c>
      <c r="K2509" s="42">
        <v>6</v>
      </c>
      <c r="L2509" s="42">
        <v>8</v>
      </c>
      <c r="M2509" s="43">
        <v>8</v>
      </c>
      <c r="N2509" s="44">
        <f>MIN(D2509:M2509)</f>
        <v>4</v>
      </c>
      <c r="O2509" s="45">
        <f>C2509-N2509</f>
        <v>5</v>
      </c>
      <c r="P2509" s="46">
        <f>O2509/C2509</f>
        <v>0.5555555555555556</v>
      </c>
    </row>
    <row r="2510" spans="1:16" ht="9.75" customHeight="1">
      <c r="A2510" s="5"/>
      <c r="B2510" s="40" t="s">
        <v>315</v>
      </c>
      <c r="C2510" s="40">
        <v>2</v>
      </c>
      <c r="D2510" s="41">
        <v>2</v>
      </c>
      <c r="E2510" s="42">
        <v>1</v>
      </c>
      <c r="F2510" s="42">
        <v>1</v>
      </c>
      <c r="G2510" s="42">
        <v>1</v>
      </c>
      <c r="H2510" s="42">
        <v>1</v>
      </c>
      <c r="I2510" s="42">
        <v>1</v>
      </c>
      <c r="J2510" s="42">
        <v>0</v>
      </c>
      <c r="K2510" s="42">
        <v>1</v>
      </c>
      <c r="L2510" s="42">
        <v>1</v>
      </c>
      <c r="M2510" s="43">
        <v>1</v>
      </c>
      <c r="N2510" s="44">
        <f>MIN(D2510:M2510)</f>
        <v>0</v>
      </c>
      <c r="O2510" s="45">
        <f>C2510-N2510</f>
        <v>2</v>
      </c>
      <c r="P2510" s="46">
        <f>O2510/C2510</f>
        <v>1</v>
      </c>
    </row>
    <row r="2511" spans="1:16" ht="9.75" customHeight="1">
      <c r="A2511" s="5"/>
      <c r="B2511" s="40" t="s">
        <v>289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289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290</v>
      </c>
      <c r="C2513" s="40">
        <f aca="true" t="shared" si="243" ref="C2513:M2513">SUM(C2508:C2512)</f>
        <v>22</v>
      </c>
      <c r="D2513" s="41">
        <f t="shared" si="243"/>
        <v>13</v>
      </c>
      <c r="E2513" s="42">
        <f t="shared" si="243"/>
        <v>10</v>
      </c>
      <c r="F2513" s="42">
        <f t="shared" si="243"/>
        <v>9</v>
      </c>
      <c r="G2513" s="42">
        <f t="shared" si="243"/>
        <v>7</v>
      </c>
      <c r="H2513" s="42">
        <f t="shared" si="243"/>
        <v>8</v>
      </c>
      <c r="I2513" s="42">
        <f t="shared" si="243"/>
        <v>7</v>
      </c>
      <c r="J2513" s="42">
        <f t="shared" si="243"/>
        <v>4</v>
      </c>
      <c r="K2513" s="42">
        <f t="shared" si="243"/>
        <v>9</v>
      </c>
      <c r="L2513" s="42">
        <f t="shared" si="243"/>
        <v>12</v>
      </c>
      <c r="M2513" s="43">
        <f t="shared" si="243"/>
        <v>14</v>
      </c>
      <c r="N2513" s="44">
        <f>MIN(D2513:M2513)</f>
        <v>4</v>
      </c>
      <c r="O2513" s="45">
        <f>C2513-N2513</f>
        <v>18</v>
      </c>
      <c r="P2513" s="46">
        <f>O2513/C2513</f>
        <v>0.8181818181818182</v>
      </c>
    </row>
    <row r="2514" spans="1:16" ht="9.75" customHeight="1">
      <c r="A2514" s="5"/>
      <c r="B2514" s="40" t="s">
        <v>109</v>
      </c>
      <c r="C2514" s="40">
        <v>8</v>
      </c>
      <c r="D2514" s="41">
        <v>0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1</v>
      </c>
      <c r="M2514" s="43">
        <v>0</v>
      </c>
      <c r="N2514" s="44">
        <f>MIN(D2514:M2514)</f>
        <v>0</v>
      </c>
      <c r="O2514" s="45">
        <f>C2514-N2514</f>
        <v>8</v>
      </c>
      <c r="P2514" s="46">
        <f>O2514/C2514</f>
        <v>1</v>
      </c>
    </row>
    <row r="2515" spans="1:16" ht="9.75" customHeight="1">
      <c r="A2515" s="5"/>
      <c r="B2515" s="40" t="s">
        <v>285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286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4" ref="C2518:M2518">SUM(C2503:C2507,C2513:C2517)</f>
        <v>32</v>
      </c>
      <c r="D2518" s="49">
        <f t="shared" si="244"/>
        <v>14</v>
      </c>
      <c r="E2518" s="50">
        <f t="shared" si="244"/>
        <v>11</v>
      </c>
      <c r="F2518" s="50">
        <f t="shared" si="244"/>
        <v>10</v>
      </c>
      <c r="G2518" s="50">
        <f t="shared" si="244"/>
        <v>8</v>
      </c>
      <c r="H2518" s="50">
        <f t="shared" si="244"/>
        <v>9</v>
      </c>
      <c r="I2518" s="50">
        <f t="shared" si="244"/>
        <v>8</v>
      </c>
      <c r="J2518" s="50">
        <f t="shared" si="244"/>
        <v>4</v>
      </c>
      <c r="K2518" s="50">
        <f t="shared" si="244"/>
        <v>9</v>
      </c>
      <c r="L2518" s="50">
        <f t="shared" si="244"/>
        <v>14</v>
      </c>
      <c r="M2518" s="51">
        <f t="shared" si="244"/>
        <v>15</v>
      </c>
      <c r="N2518" s="52">
        <f>MIN(D2518:M2518)</f>
        <v>4</v>
      </c>
      <c r="O2518" s="53">
        <f>C2518-N2518</f>
        <v>28</v>
      </c>
      <c r="P2518" s="54">
        <f>O2518/C2518</f>
        <v>0.875</v>
      </c>
    </row>
    <row r="2519" spans="1:16" ht="9.75" customHeight="1">
      <c r="A2519" s="39" t="s">
        <v>459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490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1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0</v>
      </c>
      <c r="L2523" s="42">
        <v>0</v>
      </c>
      <c r="M2523" s="43">
        <v>0</v>
      </c>
      <c r="N2523" s="44">
        <f>MIN(D2523:M2523)</f>
        <v>0</v>
      </c>
      <c r="O2523" s="45">
        <f>C2523-N2523</f>
        <v>1</v>
      </c>
      <c r="P2523" s="46">
        <f>O2523/C2523</f>
        <v>1</v>
      </c>
    </row>
    <row r="2524" spans="1:16" ht="9.75" customHeight="1">
      <c r="A2524" s="5"/>
      <c r="B2524" s="40" t="s">
        <v>460</v>
      </c>
      <c r="C2524" s="40">
        <v>4</v>
      </c>
      <c r="D2524" s="41">
        <v>0</v>
      </c>
      <c r="E2524" s="42">
        <v>0</v>
      </c>
      <c r="F2524" s="42">
        <v>0</v>
      </c>
      <c r="G2524" s="42">
        <v>0</v>
      </c>
      <c r="H2524" s="42">
        <v>0</v>
      </c>
      <c r="I2524" s="42">
        <v>0</v>
      </c>
      <c r="J2524" s="42">
        <v>0</v>
      </c>
      <c r="K2524" s="42">
        <v>0</v>
      </c>
      <c r="L2524" s="42">
        <v>0</v>
      </c>
      <c r="M2524" s="43">
        <v>0</v>
      </c>
      <c r="N2524" s="44">
        <f>MIN(D2524:M2524)</f>
        <v>0</v>
      </c>
      <c r="O2524" s="45">
        <f>C2524-N2524</f>
        <v>4</v>
      </c>
      <c r="P2524" s="46">
        <f>O2524/C2524</f>
        <v>1</v>
      </c>
    </row>
    <row r="2525" spans="1:16" ht="9.75" customHeight="1">
      <c r="A2525" s="5"/>
      <c r="B2525" s="40" t="s">
        <v>289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289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289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289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290</v>
      </c>
      <c r="C2529" s="40">
        <f aca="true" t="shared" si="245" ref="C2529:M2529">SUM(C2524:C2528)</f>
        <v>4</v>
      </c>
      <c r="D2529" s="41">
        <f t="shared" si="245"/>
        <v>0</v>
      </c>
      <c r="E2529" s="42">
        <f t="shared" si="245"/>
        <v>0</v>
      </c>
      <c r="F2529" s="42">
        <f t="shared" si="245"/>
        <v>0</v>
      </c>
      <c r="G2529" s="42">
        <f t="shared" si="245"/>
        <v>0</v>
      </c>
      <c r="H2529" s="42">
        <f t="shared" si="245"/>
        <v>0</v>
      </c>
      <c r="I2529" s="42">
        <f t="shared" si="245"/>
        <v>0</v>
      </c>
      <c r="J2529" s="42">
        <f t="shared" si="245"/>
        <v>0</v>
      </c>
      <c r="K2529" s="42">
        <f t="shared" si="245"/>
        <v>0</v>
      </c>
      <c r="L2529" s="42">
        <f t="shared" si="245"/>
        <v>0</v>
      </c>
      <c r="M2529" s="43">
        <f t="shared" si="245"/>
        <v>0</v>
      </c>
      <c r="N2529" s="44">
        <f>MIN(D2529:M2529)</f>
        <v>0</v>
      </c>
      <c r="O2529" s="45">
        <f>C2529-N2529</f>
        <v>4</v>
      </c>
      <c r="P2529" s="46">
        <f>O2529/C2529</f>
        <v>1</v>
      </c>
    </row>
    <row r="2530" spans="1:16" ht="9.75" customHeight="1">
      <c r="A2530" s="5"/>
      <c r="B2530" s="40" t="s">
        <v>109</v>
      </c>
      <c r="C2530" s="40"/>
      <c r="D2530" s="41"/>
      <c r="E2530" s="42"/>
      <c r="F2530" s="42"/>
      <c r="G2530" s="42"/>
      <c r="H2530" s="42"/>
      <c r="I2530" s="42"/>
      <c r="J2530" s="42"/>
      <c r="K2530" s="42"/>
      <c r="L2530" s="42"/>
      <c r="M2530" s="43"/>
      <c r="N2530" s="44"/>
      <c r="O2530" s="45"/>
      <c r="P2530" s="46"/>
    </row>
    <row r="2531" spans="1:16" ht="9.75" customHeight="1">
      <c r="A2531" s="5"/>
      <c r="B2531" s="40" t="s">
        <v>285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286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6" ref="C2534:M2534">SUM(C2519:C2523,C2529:C2533)</f>
        <v>5</v>
      </c>
      <c r="D2534" s="49">
        <f t="shared" si="246"/>
        <v>0</v>
      </c>
      <c r="E2534" s="50">
        <f t="shared" si="246"/>
        <v>0</v>
      </c>
      <c r="F2534" s="50">
        <f t="shared" si="246"/>
        <v>0</v>
      </c>
      <c r="G2534" s="50">
        <f t="shared" si="246"/>
        <v>0</v>
      </c>
      <c r="H2534" s="50">
        <f t="shared" si="246"/>
        <v>0</v>
      </c>
      <c r="I2534" s="50">
        <f t="shared" si="246"/>
        <v>0</v>
      </c>
      <c r="J2534" s="50">
        <f t="shared" si="246"/>
        <v>0</v>
      </c>
      <c r="K2534" s="50">
        <f t="shared" si="246"/>
        <v>0</v>
      </c>
      <c r="L2534" s="50">
        <f t="shared" si="246"/>
        <v>0</v>
      </c>
      <c r="M2534" s="51">
        <f t="shared" si="246"/>
        <v>0</v>
      </c>
      <c r="N2534" s="52">
        <f>MIN(D2534:M2534)</f>
        <v>0</v>
      </c>
      <c r="O2534" s="53">
        <f>C2534-N2534</f>
        <v>5</v>
      </c>
      <c r="P2534" s="54">
        <f>O2534/C2534</f>
        <v>1</v>
      </c>
    </row>
    <row r="2535" spans="1:16" ht="9.75" customHeight="1">
      <c r="A2535" s="39" t="s">
        <v>161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>
        <v>118</v>
      </c>
      <c r="D2536" s="41">
        <v>27</v>
      </c>
      <c r="E2536" s="42">
        <v>9</v>
      </c>
      <c r="F2536" s="42">
        <v>3</v>
      </c>
      <c r="G2536" s="42">
        <v>2</v>
      </c>
      <c r="H2536" s="42">
        <v>5</v>
      </c>
      <c r="I2536" s="42">
        <v>7</v>
      </c>
      <c r="J2536" s="42">
        <v>10</v>
      </c>
      <c r="K2536" s="42">
        <v>14</v>
      </c>
      <c r="L2536" s="42">
        <v>23</v>
      </c>
      <c r="M2536" s="43">
        <v>40</v>
      </c>
      <c r="N2536" s="44">
        <f>MIN(D2536:M2536)</f>
        <v>2</v>
      </c>
      <c r="O2536" s="45">
        <f>C2536-N2536</f>
        <v>116</v>
      </c>
      <c r="P2536" s="46">
        <f>O2536/C2536</f>
        <v>0.9830508474576272</v>
      </c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490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/>
      <c r="D2539" s="41"/>
      <c r="E2539" s="42"/>
      <c r="F2539" s="42"/>
      <c r="G2539" s="42"/>
      <c r="H2539" s="42"/>
      <c r="I2539" s="42"/>
      <c r="J2539" s="42"/>
      <c r="K2539" s="42"/>
      <c r="L2539" s="42"/>
      <c r="M2539" s="43"/>
      <c r="N2539" s="44"/>
      <c r="O2539" s="45"/>
      <c r="P2539" s="46"/>
    </row>
    <row r="2540" spans="1:16" ht="9.75" customHeight="1">
      <c r="A2540" s="5"/>
      <c r="B2540" s="40" t="s">
        <v>289</v>
      </c>
      <c r="C2540" s="40"/>
      <c r="D2540" s="41"/>
      <c r="E2540" s="42"/>
      <c r="F2540" s="42"/>
      <c r="G2540" s="42"/>
      <c r="H2540" s="42"/>
      <c r="I2540" s="42"/>
      <c r="J2540" s="42"/>
      <c r="K2540" s="42"/>
      <c r="L2540" s="42"/>
      <c r="M2540" s="43"/>
      <c r="N2540" s="44"/>
      <c r="O2540" s="45"/>
      <c r="P2540" s="46"/>
    </row>
    <row r="2541" spans="1:16" ht="9.75" customHeight="1">
      <c r="A2541" s="5"/>
      <c r="B2541" s="40" t="s">
        <v>289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289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289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289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290</v>
      </c>
      <c r="C2545" s="40"/>
      <c r="D2545" s="41"/>
      <c r="E2545" s="42"/>
      <c r="F2545" s="42"/>
      <c r="G2545" s="42"/>
      <c r="H2545" s="42"/>
      <c r="I2545" s="42"/>
      <c r="J2545" s="42"/>
      <c r="K2545" s="42"/>
      <c r="L2545" s="42"/>
      <c r="M2545" s="43"/>
      <c r="N2545" s="44"/>
      <c r="O2545" s="45"/>
      <c r="P2545" s="46"/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285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286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7" ref="C2550:M2550">SUM(C2535:C2539,C2545:C2549)</f>
        <v>118</v>
      </c>
      <c r="D2550" s="49">
        <f t="shared" si="247"/>
        <v>27</v>
      </c>
      <c r="E2550" s="50">
        <f t="shared" si="247"/>
        <v>9</v>
      </c>
      <c r="F2550" s="50">
        <f t="shared" si="247"/>
        <v>3</v>
      </c>
      <c r="G2550" s="50">
        <f t="shared" si="247"/>
        <v>2</v>
      </c>
      <c r="H2550" s="50">
        <f t="shared" si="247"/>
        <v>5</v>
      </c>
      <c r="I2550" s="50">
        <f t="shared" si="247"/>
        <v>7</v>
      </c>
      <c r="J2550" s="50">
        <f t="shared" si="247"/>
        <v>10</v>
      </c>
      <c r="K2550" s="50">
        <f t="shared" si="247"/>
        <v>14</v>
      </c>
      <c r="L2550" s="50">
        <f t="shared" si="247"/>
        <v>23</v>
      </c>
      <c r="M2550" s="51">
        <f t="shared" si="247"/>
        <v>40</v>
      </c>
      <c r="N2550" s="52">
        <f>MIN(D2550:M2550)</f>
        <v>2</v>
      </c>
      <c r="O2550" s="53">
        <f>C2550-N2550</f>
        <v>116</v>
      </c>
      <c r="P2550" s="54">
        <f>O2550/C2550</f>
        <v>0.9830508474576272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4.25">
      <c r="A2" s="87" t="s">
        <v>483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1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27" t="s">
        <v>170</v>
      </c>
      <c r="B4" s="27" t="s">
        <v>6</v>
      </c>
      <c r="C4" s="27" t="s">
        <v>6</v>
      </c>
      <c r="D4" s="84" t="s">
        <v>439</v>
      </c>
      <c r="E4" s="85"/>
      <c r="F4" s="85"/>
      <c r="G4" s="85"/>
      <c r="H4" s="85"/>
      <c r="I4" s="85"/>
      <c r="J4" s="85"/>
      <c r="K4" s="85"/>
      <c r="L4" s="85"/>
      <c r="M4" s="86"/>
      <c r="N4" s="84" t="s">
        <v>318</v>
      </c>
      <c r="O4" s="85"/>
      <c r="P4" s="86"/>
    </row>
    <row r="5" spans="1:16" ht="11.25">
      <c r="A5" s="28"/>
      <c r="B5" s="28" t="s">
        <v>175</v>
      </c>
      <c r="C5" s="28" t="s">
        <v>176</v>
      </c>
      <c r="D5" s="29" t="s">
        <v>270</v>
      </c>
      <c r="E5" s="30" t="s">
        <v>271</v>
      </c>
      <c r="F5" s="30" t="s">
        <v>272</v>
      </c>
      <c r="G5" s="30" t="s">
        <v>273</v>
      </c>
      <c r="H5" s="30" t="s">
        <v>274</v>
      </c>
      <c r="I5" s="30" t="s">
        <v>275</v>
      </c>
      <c r="J5" s="30" t="s">
        <v>276</v>
      </c>
      <c r="K5" s="30" t="s">
        <v>277</v>
      </c>
      <c r="L5" s="30" t="s">
        <v>278</v>
      </c>
      <c r="M5" s="31" t="s">
        <v>279</v>
      </c>
      <c r="N5" s="32" t="s">
        <v>280</v>
      </c>
      <c r="O5" s="33" t="s">
        <v>281</v>
      </c>
      <c r="P5" s="34" t="s">
        <v>282</v>
      </c>
    </row>
    <row r="6" spans="1:16" ht="11.25">
      <c r="A6" s="35"/>
      <c r="B6" s="35"/>
      <c r="C6" s="35"/>
      <c r="D6" s="36" t="s">
        <v>283</v>
      </c>
      <c r="E6" s="37" t="s">
        <v>283</v>
      </c>
      <c r="F6" s="37" t="s">
        <v>283</v>
      </c>
      <c r="G6" s="37" t="s">
        <v>283</v>
      </c>
      <c r="H6" s="37" t="s">
        <v>284</v>
      </c>
      <c r="I6" s="37" t="s">
        <v>284</v>
      </c>
      <c r="J6" s="37" t="s">
        <v>284</v>
      </c>
      <c r="K6" s="37" t="s">
        <v>284</v>
      </c>
      <c r="L6" s="37" t="s">
        <v>284</v>
      </c>
      <c r="M6" s="38" t="s">
        <v>284</v>
      </c>
      <c r="N6" s="36" t="s">
        <v>176</v>
      </c>
      <c r="O6" s="37" t="s">
        <v>176</v>
      </c>
      <c r="P6" s="38" t="s">
        <v>281</v>
      </c>
    </row>
    <row r="7" spans="1:16" ht="11.25">
      <c r="A7" s="39" t="s">
        <v>171</v>
      </c>
      <c r="B7" s="40" t="s">
        <v>0</v>
      </c>
      <c r="C7" s="40">
        <f>SUM('By Lot'!C855,'By Lot'!C871,'By Lot'!C887,'By Lot'!C903,'By Lot'!C919,'By Lot'!C935)</f>
        <v>106</v>
      </c>
      <c r="D7" s="41">
        <f>SUM('By Lot'!D855,'By Lot'!D871,'By Lot'!D887,'By Lot'!D903,'By Lot'!D919,'By Lot'!D935)</f>
        <v>86</v>
      </c>
      <c r="E7" s="42">
        <f>SUM('By Lot'!E855,'By Lot'!E871,'By Lot'!E887,'By Lot'!E903,'By Lot'!E919,'By Lot'!E935)</f>
        <v>66</v>
      </c>
      <c r="F7" s="42">
        <f>SUM('By Lot'!F855,'By Lot'!F871,'By Lot'!F887,'By Lot'!F903,'By Lot'!F919,'By Lot'!F935)</f>
        <v>52</v>
      </c>
      <c r="G7" s="42">
        <f>SUM('By Lot'!G855,'By Lot'!G871,'By Lot'!G887,'By Lot'!G903,'By Lot'!G919,'By Lot'!G935)</f>
        <v>43</v>
      </c>
      <c r="H7" s="42">
        <f>SUM('By Lot'!H855,'By Lot'!H871,'By Lot'!H887,'By Lot'!H903,'By Lot'!H919,'By Lot'!H935)</f>
        <v>40</v>
      </c>
      <c r="I7" s="42">
        <f>SUM('By Lot'!I855,'By Lot'!I871,'By Lot'!I887,'By Lot'!I903,'By Lot'!I919,'By Lot'!I935)</f>
        <v>37</v>
      </c>
      <c r="J7" s="42">
        <f>SUM('By Lot'!J855,'By Lot'!J871,'By Lot'!J887,'By Lot'!J903,'By Lot'!J919,'By Lot'!J935)</f>
        <v>40</v>
      </c>
      <c r="K7" s="42">
        <f>SUM('By Lot'!K855,'By Lot'!K871,'By Lot'!K887,'By Lot'!K903,'By Lot'!K919,'By Lot'!K935)</f>
        <v>41</v>
      </c>
      <c r="L7" s="42">
        <f>SUM('By Lot'!L855,'By Lot'!L871,'By Lot'!L887,'By Lot'!L903,'By Lot'!L919,'By Lot'!L935)</f>
        <v>42</v>
      </c>
      <c r="M7" s="43">
        <f>SUM('By Lot'!M855,'By Lot'!M871,'By Lot'!M887,'By Lot'!M903,'By Lot'!M919,'By Lot'!M935)</f>
        <v>54</v>
      </c>
      <c r="N7" s="44">
        <f>MIN(D7:M7)</f>
        <v>37</v>
      </c>
      <c r="O7" s="45">
        <f>C7-N7</f>
        <v>69</v>
      </c>
      <c r="P7" s="46">
        <f>O7/C7</f>
        <v>0.6509433962264151</v>
      </c>
    </row>
    <row r="8" spans="1:16" ht="11.25">
      <c r="A8" s="5"/>
      <c r="B8" s="40" t="s">
        <v>1</v>
      </c>
      <c r="C8" s="40">
        <f>SUM('By Lot'!C856,'By Lot'!C872,'By Lot'!C888,'By Lot'!C904,'By Lot'!C920,'By Lot'!C936)</f>
        <v>189</v>
      </c>
      <c r="D8" s="41">
        <f>SUM('By Lot'!D856,'By Lot'!D872,'By Lot'!D888,'By Lot'!D904,'By Lot'!D920,'By Lot'!D936)</f>
        <v>158</v>
      </c>
      <c r="E8" s="42">
        <f>SUM('By Lot'!E856,'By Lot'!E872,'By Lot'!E888,'By Lot'!E904,'By Lot'!E920,'By Lot'!E936)</f>
        <v>127</v>
      </c>
      <c r="F8" s="42">
        <f>SUM('By Lot'!F856,'By Lot'!F872,'By Lot'!F888,'By Lot'!F904,'By Lot'!F920,'By Lot'!F936)</f>
        <v>65</v>
      </c>
      <c r="G8" s="42">
        <f>SUM('By Lot'!G856,'By Lot'!G872,'By Lot'!G888,'By Lot'!G904,'By Lot'!G920,'By Lot'!G936)</f>
        <v>22</v>
      </c>
      <c r="H8" s="42">
        <f>SUM('By Lot'!H856,'By Lot'!H872,'By Lot'!H888,'By Lot'!H904,'By Lot'!H920,'By Lot'!H936)</f>
        <v>15</v>
      </c>
      <c r="I8" s="42">
        <f>SUM('By Lot'!I856,'By Lot'!I872,'By Lot'!I888,'By Lot'!I904,'By Lot'!I920,'By Lot'!I936)</f>
        <v>15</v>
      </c>
      <c r="J8" s="42">
        <f>SUM('By Lot'!J856,'By Lot'!J872,'By Lot'!J888,'By Lot'!J904,'By Lot'!J920,'By Lot'!J936)</f>
        <v>15</v>
      </c>
      <c r="K8" s="42">
        <f>SUM('By Lot'!K856,'By Lot'!K872,'By Lot'!K888,'By Lot'!K904,'By Lot'!K920,'By Lot'!K936)</f>
        <v>35</v>
      </c>
      <c r="L8" s="42">
        <f>SUM('By Lot'!L856,'By Lot'!L872,'By Lot'!L888,'By Lot'!L904,'By Lot'!L920,'By Lot'!L936)</f>
        <v>55</v>
      </c>
      <c r="M8" s="43">
        <f>SUM('By Lot'!M856,'By Lot'!M872,'By Lot'!M888,'By Lot'!M904,'By Lot'!M920,'By Lot'!M936)</f>
        <v>73</v>
      </c>
      <c r="N8" s="44">
        <f aca="true" t="shared" si="0" ref="N8:N69">MIN(D8:M8)</f>
        <v>15</v>
      </c>
      <c r="O8" s="45">
        <f aca="true" t="shared" si="1" ref="O8:O69">C8-N8</f>
        <v>174</v>
      </c>
      <c r="P8" s="46">
        <f aca="true" t="shared" si="2" ref="P8:P69">O8/C8</f>
        <v>0.9206349206349206</v>
      </c>
    </row>
    <row r="9" spans="1:16" ht="11.25">
      <c r="A9" s="5"/>
      <c r="B9" s="40" t="s">
        <v>2</v>
      </c>
      <c r="C9" s="40">
        <f>SUM('By Lot'!C857,'By Lot'!C873,'By Lot'!C889,'By Lot'!C905,'By Lot'!C921,'By Lot'!C937)</f>
        <v>604</v>
      </c>
      <c r="D9" s="41">
        <f>SUM('By Lot'!D857,'By Lot'!D873,'By Lot'!D889,'By Lot'!D905,'By Lot'!D921,'By Lot'!D937)</f>
        <v>244</v>
      </c>
      <c r="E9" s="42">
        <f>SUM('By Lot'!E857,'By Lot'!E873,'By Lot'!E889,'By Lot'!E905,'By Lot'!E921,'By Lot'!E937)</f>
        <v>61</v>
      </c>
      <c r="F9" s="42">
        <f>SUM('By Lot'!F857,'By Lot'!F873,'By Lot'!F889,'By Lot'!F905,'By Lot'!F921,'By Lot'!F937)</f>
        <v>8</v>
      </c>
      <c r="G9" s="42">
        <f>SUM('By Lot'!G857,'By Lot'!G873,'By Lot'!G889,'By Lot'!G905,'By Lot'!G921,'By Lot'!G937)</f>
        <v>0</v>
      </c>
      <c r="H9" s="42">
        <f>SUM('By Lot'!H857,'By Lot'!H873,'By Lot'!H889,'By Lot'!H905,'By Lot'!H921,'By Lot'!H937)</f>
        <v>0</v>
      </c>
      <c r="I9" s="42">
        <f>SUM('By Lot'!I857,'By Lot'!I873,'By Lot'!I889,'By Lot'!I905,'By Lot'!I921,'By Lot'!I937)</f>
        <v>30</v>
      </c>
      <c r="J9" s="42">
        <f>SUM('By Lot'!J857,'By Lot'!J873,'By Lot'!J889,'By Lot'!J905,'By Lot'!J921,'By Lot'!J937)</f>
        <v>45</v>
      </c>
      <c r="K9" s="42">
        <f>SUM('By Lot'!K857,'By Lot'!K873,'By Lot'!K889,'By Lot'!K905,'By Lot'!K921,'By Lot'!K937)</f>
        <v>78</v>
      </c>
      <c r="L9" s="42">
        <f>SUM('By Lot'!L857,'By Lot'!L873,'By Lot'!L889,'By Lot'!L905,'By Lot'!L921,'By Lot'!L937)</f>
        <v>137</v>
      </c>
      <c r="M9" s="43">
        <f>SUM('By Lot'!M857,'By Lot'!M873,'By Lot'!M889,'By Lot'!M905,'By Lot'!M921,'By Lot'!M937)</f>
        <v>175</v>
      </c>
      <c r="N9" s="44">
        <f t="shared" si="0"/>
        <v>0</v>
      </c>
      <c r="O9" s="45">
        <f t="shared" si="1"/>
        <v>604</v>
      </c>
      <c r="P9" s="46">
        <f t="shared" si="2"/>
        <v>1</v>
      </c>
    </row>
    <row r="10" spans="1:16" ht="11.25">
      <c r="A10" s="5"/>
      <c r="B10" s="40" t="s">
        <v>489</v>
      </c>
      <c r="C10" s="40">
        <f>SUM('By Lot'!C858,'By Lot'!C874,'By Lot'!C890,'By Lot'!C906,'By Lot'!C922,'By Lot'!C938)</f>
        <v>52</v>
      </c>
      <c r="D10" s="41">
        <f>SUM('By Lot'!D858,'By Lot'!D874,'By Lot'!D890,'By Lot'!D906,'By Lot'!D922,'By Lot'!D938)</f>
        <v>47</v>
      </c>
      <c r="E10" s="42">
        <f>SUM('By Lot'!E858,'By Lot'!E874,'By Lot'!E890,'By Lot'!E906,'By Lot'!E922,'By Lot'!E938)</f>
        <v>45</v>
      </c>
      <c r="F10" s="42">
        <f>SUM('By Lot'!F858,'By Lot'!F874,'By Lot'!F890,'By Lot'!F906,'By Lot'!F922,'By Lot'!F938)</f>
        <v>38</v>
      </c>
      <c r="G10" s="42">
        <f>SUM('By Lot'!G858,'By Lot'!G874,'By Lot'!G890,'By Lot'!G906,'By Lot'!G922,'By Lot'!G938)</f>
        <v>33</v>
      </c>
      <c r="H10" s="42">
        <f>SUM('By Lot'!H858,'By Lot'!H874,'By Lot'!H890,'By Lot'!H906,'By Lot'!H922,'By Lot'!H938)</f>
        <v>36</v>
      </c>
      <c r="I10" s="42">
        <f>SUM('By Lot'!I858,'By Lot'!I874,'By Lot'!I890,'By Lot'!I906,'By Lot'!I922,'By Lot'!I938)</f>
        <v>38</v>
      </c>
      <c r="J10" s="42">
        <f>SUM('By Lot'!J858,'By Lot'!J874,'By Lot'!J890,'By Lot'!J906,'By Lot'!J922,'By Lot'!J938)</f>
        <v>39</v>
      </c>
      <c r="K10" s="42">
        <f>SUM('By Lot'!K858,'By Lot'!K874,'By Lot'!K890,'By Lot'!K906,'By Lot'!K922,'By Lot'!K938)</f>
        <v>39</v>
      </c>
      <c r="L10" s="42">
        <f>SUM('By Lot'!L858,'By Lot'!L874,'By Lot'!L890,'By Lot'!L906,'By Lot'!L922,'By Lot'!L938)</f>
        <v>40</v>
      </c>
      <c r="M10" s="43">
        <f>SUM('By Lot'!M858,'By Lot'!M874,'By Lot'!M890,'By Lot'!M906,'By Lot'!M922,'By Lot'!M938)</f>
        <v>42</v>
      </c>
      <c r="N10" s="44">
        <f t="shared" si="0"/>
        <v>33</v>
      </c>
      <c r="O10" s="45">
        <f t="shared" si="1"/>
        <v>19</v>
      </c>
      <c r="P10" s="46">
        <f t="shared" si="2"/>
        <v>0.36538461538461536</v>
      </c>
    </row>
    <row r="11" spans="1:16" ht="11.25">
      <c r="A11" s="5"/>
      <c r="B11" s="40" t="s">
        <v>3</v>
      </c>
      <c r="C11" s="40">
        <f>SUM('By Lot'!C859,'By Lot'!C875,'By Lot'!C891,'By Lot'!C907,'By Lot'!C923,'By Lot'!C939)</f>
        <v>1</v>
      </c>
      <c r="D11" s="41">
        <f>SUM('By Lot'!D859,'By Lot'!D875,'By Lot'!D891,'By Lot'!D907,'By Lot'!D923,'By Lot'!D939)</f>
        <v>1</v>
      </c>
      <c r="E11" s="42">
        <f>SUM('By Lot'!E859,'By Lot'!E875,'By Lot'!E891,'By Lot'!E907,'By Lot'!E923,'By Lot'!E939)</f>
        <v>1</v>
      </c>
      <c r="F11" s="42">
        <f>SUM('By Lot'!F859,'By Lot'!F875,'By Lot'!F891,'By Lot'!F907,'By Lot'!F923,'By Lot'!F939)</f>
        <v>1</v>
      </c>
      <c r="G11" s="42">
        <f>SUM('By Lot'!G859,'By Lot'!G875,'By Lot'!G891,'By Lot'!G907,'By Lot'!G923,'By Lot'!G939)</f>
        <v>1</v>
      </c>
      <c r="H11" s="42">
        <f>SUM('By Lot'!H859,'By Lot'!H875,'By Lot'!H891,'By Lot'!H907,'By Lot'!H923,'By Lot'!H939)</f>
        <v>1</v>
      </c>
      <c r="I11" s="42">
        <f>SUM('By Lot'!I859,'By Lot'!I875,'By Lot'!I891,'By Lot'!I907,'By Lot'!I923,'By Lot'!I939)</f>
        <v>1</v>
      </c>
      <c r="J11" s="42">
        <f>SUM('By Lot'!J859,'By Lot'!J875,'By Lot'!J891,'By Lot'!J907,'By Lot'!J923,'By Lot'!J939)</f>
        <v>1</v>
      </c>
      <c r="K11" s="42">
        <f>SUM('By Lot'!K859,'By Lot'!K875,'By Lot'!K891,'By Lot'!K907,'By Lot'!K923,'By Lot'!K939)</f>
        <v>1</v>
      </c>
      <c r="L11" s="42">
        <f>SUM('By Lot'!L859,'By Lot'!L875,'By Lot'!L891,'By Lot'!L907,'By Lot'!L923,'By Lot'!L939)</f>
        <v>1</v>
      </c>
      <c r="M11" s="43">
        <f>SUM('By Lot'!M859,'By Lot'!M875,'By Lot'!M891,'By Lot'!M907,'By Lot'!M923,'By Lot'!M939)</f>
        <v>1</v>
      </c>
      <c r="N11" s="44">
        <f t="shared" si="0"/>
        <v>1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Lot'!C866,'By Lot'!C882,'By Lot'!C898,'By Lot'!C914,'By Lot'!C930,'By Lot'!C946)</f>
        <v>17</v>
      </c>
      <c r="D13" s="41">
        <f>SUM('By Lot'!D866,'By Lot'!D882,'By Lot'!D898,'By Lot'!D914,'By Lot'!D930,'By Lot'!D946)</f>
        <v>17</v>
      </c>
      <c r="E13" s="42">
        <f>SUM('By Lot'!E866,'By Lot'!E882,'By Lot'!E898,'By Lot'!E914,'By Lot'!E930,'By Lot'!E946)</f>
        <v>17</v>
      </c>
      <c r="F13" s="42">
        <f>SUM('By Lot'!F866,'By Lot'!F882,'By Lot'!F898,'By Lot'!F914,'By Lot'!F930,'By Lot'!F946)</f>
        <v>17</v>
      </c>
      <c r="G13" s="42">
        <f>SUM('By Lot'!G866,'By Lot'!G882,'By Lot'!G898,'By Lot'!G914,'By Lot'!G930,'By Lot'!G946)</f>
        <v>16</v>
      </c>
      <c r="H13" s="42">
        <f>SUM('By Lot'!H866,'By Lot'!H882,'By Lot'!H898,'By Lot'!H914,'By Lot'!H930,'By Lot'!H946)</f>
        <v>16</v>
      </c>
      <c r="I13" s="42">
        <f>SUM('By Lot'!I866,'By Lot'!I882,'By Lot'!I898,'By Lot'!I914,'By Lot'!I930,'By Lot'!I946)</f>
        <v>16</v>
      </c>
      <c r="J13" s="42">
        <f>SUM('By Lot'!J866,'By Lot'!J882,'By Lot'!J898,'By Lot'!J914,'By Lot'!J930,'By Lot'!J946)</f>
        <v>16</v>
      </c>
      <c r="K13" s="42">
        <f>SUM('By Lot'!K866,'By Lot'!K882,'By Lot'!K898,'By Lot'!K914,'By Lot'!K930,'By Lot'!K946)</f>
        <v>16</v>
      </c>
      <c r="L13" s="42">
        <f>SUM('By Lot'!L866,'By Lot'!L882,'By Lot'!L898,'By Lot'!L914,'By Lot'!L930,'By Lot'!L946)</f>
        <v>16</v>
      </c>
      <c r="M13" s="43">
        <f>SUM('By Lot'!M866,'By Lot'!M882,'By Lot'!M898,'By Lot'!M914,'By Lot'!M930,'By Lot'!M946)</f>
        <v>16</v>
      </c>
      <c r="N13" s="44">
        <f t="shared" si="0"/>
        <v>16</v>
      </c>
      <c r="O13" s="45">
        <f t="shared" si="1"/>
        <v>1</v>
      </c>
      <c r="P13" s="46">
        <f t="shared" si="2"/>
        <v>0.058823529411764705</v>
      </c>
    </row>
    <row r="14" spans="1:16" ht="11.25">
      <c r="A14" s="5"/>
      <c r="B14" s="40" t="s">
        <v>285</v>
      </c>
      <c r="C14" s="40">
        <f>SUM('By Lot'!C867,'By Lot'!C883,'By Lot'!C899,'By Lot'!C915,'By Lot'!C931,'By Lot'!C947)</f>
        <v>1</v>
      </c>
      <c r="D14" s="41">
        <f>SUM('By Lot'!D867,'By Lot'!D883,'By Lot'!D899,'By Lot'!D915,'By Lot'!D931,'By Lot'!D947)</f>
        <v>1</v>
      </c>
      <c r="E14" s="42">
        <f>SUM('By Lot'!E867,'By Lot'!E883,'By Lot'!E899,'By Lot'!E915,'By Lot'!E931,'By Lot'!E947)</f>
        <v>1</v>
      </c>
      <c r="F14" s="42">
        <f>SUM('By Lot'!F867,'By Lot'!F883,'By Lot'!F899,'By Lot'!F915,'By Lot'!F931,'By Lot'!F947)</f>
        <v>1</v>
      </c>
      <c r="G14" s="42">
        <f>SUM('By Lot'!G867,'By Lot'!G883,'By Lot'!G899,'By Lot'!G915,'By Lot'!G931,'By Lot'!G947)</f>
        <v>1</v>
      </c>
      <c r="H14" s="42">
        <f>SUM('By Lot'!H867,'By Lot'!H883,'By Lot'!H899,'By Lot'!H915,'By Lot'!H931,'By Lot'!H947)</f>
        <v>1</v>
      </c>
      <c r="I14" s="42">
        <f>SUM('By Lot'!I867,'By Lot'!I883,'By Lot'!I899,'By Lot'!I915,'By Lot'!I931,'By Lot'!I947)</f>
        <v>1</v>
      </c>
      <c r="J14" s="42">
        <f>SUM('By Lot'!J867,'By Lot'!J883,'By Lot'!J899,'By Lot'!J915,'By Lot'!J931,'By Lot'!J947)</f>
        <v>1</v>
      </c>
      <c r="K14" s="42">
        <f>SUM('By Lot'!K867,'By Lot'!K883,'By Lot'!K899,'By Lot'!K915,'By Lot'!K931,'By Lot'!K947)</f>
        <v>1</v>
      </c>
      <c r="L14" s="42">
        <f>SUM('By Lot'!L867,'By Lot'!L883,'By Lot'!L899,'By Lot'!L915,'By Lot'!L931,'By Lot'!L947)</f>
        <v>1</v>
      </c>
      <c r="M14" s="43">
        <f>SUM('By Lot'!M867,'By Lot'!M883,'By Lot'!M899,'By Lot'!M915,'By Lot'!M931,'By Lot'!M947)</f>
        <v>1</v>
      </c>
      <c r="N14" s="44">
        <f t="shared" si="0"/>
        <v>1</v>
      </c>
      <c r="O14" s="45">
        <f t="shared" si="1"/>
        <v>0</v>
      </c>
      <c r="P14" s="46">
        <f t="shared" si="2"/>
        <v>0</v>
      </c>
    </row>
    <row r="15" spans="1:16" ht="11.25">
      <c r="A15" s="5"/>
      <c r="B15" s="40" t="s">
        <v>286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970</v>
      </c>
      <c r="D17" s="49">
        <f t="shared" si="3"/>
        <v>554</v>
      </c>
      <c r="E17" s="50">
        <f t="shared" si="3"/>
        <v>318</v>
      </c>
      <c r="F17" s="50">
        <f t="shared" si="3"/>
        <v>182</v>
      </c>
      <c r="G17" s="50">
        <f t="shared" si="3"/>
        <v>116</v>
      </c>
      <c r="H17" s="50">
        <f t="shared" si="3"/>
        <v>109</v>
      </c>
      <c r="I17" s="50">
        <f t="shared" si="3"/>
        <v>138</v>
      </c>
      <c r="J17" s="50">
        <f t="shared" si="3"/>
        <v>157</v>
      </c>
      <c r="K17" s="50">
        <f t="shared" si="3"/>
        <v>211</v>
      </c>
      <c r="L17" s="50">
        <f t="shared" si="3"/>
        <v>292</v>
      </c>
      <c r="M17" s="51">
        <f t="shared" si="3"/>
        <v>362</v>
      </c>
      <c r="N17" s="52">
        <f t="shared" si="0"/>
        <v>109</v>
      </c>
      <c r="O17" s="53">
        <f t="shared" si="1"/>
        <v>861</v>
      </c>
      <c r="P17" s="54">
        <f t="shared" si="2"/>
        <v>0.8876288659793814</v>
      </c>
    </row>
    <row r="18" spans="1:16" ht="11.25">
      <c r="A18" s="39" t="s">
        <v>316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317</v>
      </c>
      <c r="B19" s="40" t="s">
        <v>1</v>
      </c>
      <c r="C19" s="40">
        <f>SUM('By Lot'!C952,'By Lot'!C968)</f>
        <v>395</v>
      </c>
      <c r="D19" s="41">
        <f>SUM('By Lot'!D952,'By Lot'!D968)</f>
        <v>198</v>
      </c>
      <c r="E19" s="42">
        <f>SUM('By Lot'!E952,'By Lot'!E968)</f>
        <v>95</v>
      </c>
      <c r="F19" s="42">
        <f>SUM('By Lot'!F952,'By Lot'!F968)</f>
        <v>65</v>
      </c>
      <c r="G19" s="42">
        <f>SUM('By Lot'!G952,'By Lot'!G968)</f>
        <v>50</v>
      </c>
      <c r="H19" s="42">
        <f>SUM('By Lot'!H952,'By Lot'!H968)</f>
        <v>77</v>
      </c>
      <c r="I19" s="42">
        <f>SUM('By Lot'!I952,'By Lot'!I968)</f>
        <v>94</v>
      </c>
      <c r="J19" s="42">
        <f>SUM('By Lot'!J952,'By Lot'!J968)</f>
        <v>81</v>
      </c>
      <c r="K19" s="42">
        <f>SUM('By Lot'!K952,'By Lot'!K968)</f>
        <v>79</v>
      </c>
      <c r="L19" s="42">
        <f>SUM('By Lot'!L952,'By Lot'!L968)</f>
        <v>117</v>
      </c>
      <c r="M19" s="43">
        <f>SUM('By Lot'!M952,'By Lot'!M968)</f>
        <v>213</v>
      </c>
      <c r="N19" s="44">
        <f t="shared" si="0"/>
        <v>50</v>
      </c>
      <c r="O19" s="45">
        <f t="shared" si="1"/>
        <v>345</v>
      </c>
      <c r="P19" s="46">
        <f t="shared" si="2"/>
        <v>0.8734177215189873</v>
      </c>
    </row>
    <row r="20" spans="1:16" ht="11.25">
      <c r="A20" s="5" t="s">
        <v>237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253</v>
      </c>
      <c r="B21" s="40" t="s">
        <v>489</v>
      </c>
      <c r="C21" s="40">
        <f>SUM('By Lot'!C954,'By Lot'!C970)</f>
        <v>23</v>
      </c>
      <c r="D21" s="41">
        <f>SUM('By Lot'!D954,'By Lot'!D970)</f>
        <v>19</v>
      </c>
      <c r="E21" s="42">
        <f>SUM('By Lot'!E954,'By Lot'!E970)</f>
        <v>11</v>
      </c>
      <c r="F21" s="42">
        <f>SUM('By Lot'!F954,'By Lot'!F970)</f>
        <v>7</v>
      </c>
      <c r="G21" s="42">
        <f>SUM('By Lot'!G954,'By Lot'!G970)</f>
        <v>5</v>
      </c>
      <c r="H21" s="42">
        <f>SUM('By Lot'!H954,'By Lot'!H970)</f>
        <v>8</v>
      </c>
      <c r="I21" s="42">
        <f>SUM('By Lot'!I954,'By Lot'!I970)</f>
        <v>10</v>
      </c>
      <c r="J21" s="42">
        <f>SUM('By Lot'!J954,'By Lot'!J970)</f>
        <v>8</v>
      </c>
      <c r="K21" s="42">
        <f>SUM('By Lot'!K954,'By Lot'!K970)</f>
        <v>9</v>
      </c>
      <c r="L21" s="42">
        <f>SUM('By Lot'!L954,'By Lot'!L970)</f>
        <v>11</v>
      </c>
      <c r="M21" s="43">
        <f>SUM('By Lot'!M954,'By Lot'!M970)</f>
        <v>16</v>
      </c>
      <c r="N21" s="44">
        <f t="shared" si="0"/>
        <v>5</v>
      </c>
      <c r="O21" s="45">
        <f t="shared" si="1"/>
        <v>18</v>
      </c>
      <c r="P21" s="46">
        <f t="shared" si="2"/>
        <v>0.782608695652174</v>
      </c>
    </row>
    <row r="22" spans="1:16" ht="11.25">
      <c r="A22" s="5"/>
      <c r="B22" s="40" t="s">
        <v>3</v>
      </c>
      <c r="C22" s="40">
        <f>SUM('By Lot'!C955,'By Lot'!C971)</f>
        <v>6</v>
      </c>
      <c r="D22" s="41">
        <f>SUM('By Lot'!D955,'By Lot'!D971)</f>
        <v>4</v>
      </c>
      <c r="E22" s="42">
        <f>SUM('By Lot'!E955,'By Lot'!E971)</f>
        <v>4</v>
      </c>
      <c r="F22" s="42">
        <f>SUM('By Lot'!F955,'By Lot'!F971)</f>
        <v>2</v>
      </c>
      <c r="G22" s="42">
        <f>SUM('By Lot'!G955,'By Lot'!G971)</f>
        <v>2</v>
      </c>
      <c r="H22" s="42">
        <f>SUM('By Lot'!H955,'By Lot'!H971)</f>
        <v>3</v>
      </c>
      <c r="I22" s="42">
        <f>SUM('By Lot'!I955,'By Lot'!I971)</f>
        <v>3</v>
      </c>
      <c r="J22" s="42">
        <f>SUM('By Lot'!J955,'By Lot'!J971)</f>
        <v>2</v>
      </c>
      <c r="K22" s="42">
        <f>SUM('By Lot'!K955,'By Lot'!K971)</f>
        <v>1</v>
      </c>
      <c r="L22" s="42">
        <f>SUM('By Lot'!L955,'By Lot'!L971)</f>
        <v>1</v>
      </c>
      <c r="M22" s="43">
        <f>SUM('By Lot'!M955,'By Lot'!M971)</f>
        <v>3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Lot'!C961,'By Lot'!C977)</f>
        <v>9</v>
      </c>
      <c r="D23" s="41">
        <f>SUM('By Lot'!D961,'By Lot'!D977)</f>
        <v>3</v>
      </c>
      <c r="E23" s="42">
        <f>SUM('By Lot'!E961,'By Lot'!E977)</f>
        <v>5</v>
      </c>
      <c r="F23" s="42">
        <f>SUM('By Lot'!F961,'By Lot'!F977)</f>
        <v>5</v>
      </c>
      <c r="G23" s="42">
        <f>SUM('By Lot'!G961,'By Lot'!G977)</f>
        <v>5</v>
      </c>
      <c r="H23" s="42">
        <f>SUM('By Lot'!H961,'By Lot'!H977)</f>
        <v>5</v>
      </c>
      <c r="I23" s="42">
        <f>SUM('By Lot'!I961,'By Lot'!I977)</f>
        <v>4</v>
      </c>
      <c r="J23" s="42">
        <f>SUM('By Lot'!J961,'By Lot'!J977)</f>
        <v>4</v>
      </c>
      <c r="K23" s="42">
        <f>SUM('By Lot'!K961,'By Lot'!K977)</f>
        <v>2</v>
      </c>
      <c r="L23" s="42">
        <f>SUM('By Lot'!L961,'By Lot'!L977)</f>
        <v>4</v>
      </c>
      <c r="M23" s="43">
        <f>SUM('By Lot'!M961,'By Lot'!M977)</f>
        <v>5</v>
      </c>
      <c r="N23" s="44">
        <f t="shared" si="0"/>
        <v>2</v>
      </c>
      <c r="O23" s="45">
        <f t="shared" si="1"/>
        <v>7</v>
      </c>
      <c r="P23" s="46">
        <f t="shared" si="2"/>
        <v>0.7777777777777778</v>
      </c>
    </row>
    <row r="24" spans="1:16" ht="11.25">
      <c r="A24" s="5"/>
      <c r="B24" s="40" t="s">
        <v>109</v>
      </c>
      <c r="C24" s="40">
        <f>SUM('By Lot'!C962,'By Lot'!C978)</f>
        <v>10</v>
      </c>
      <c r="D24" s="41">
        <f>SUM('By Lot'!D962,'By Lot'!D978)</f>
        <v>6</v>
      </c>
      <c r="E24" s="42">
        <f>SUM('By Lot'!E962,'By Lot'!E978)</f>
        <v>4</v>
      </c>
      <c r="F24" s="42">
        <f>SUM('By Lot'!F962,'By Lot'!F978)</f>
        <v>4</v>
      </c>
      <c r="G24" s="42">
        <f>SUM('By Lot'!G962,'By Lot'!G978)</f>
        <v>3</v>
      </c>
      <c r="H24" s="42">
        <f>SUM('By Lot'!H962,'By Lot'!H978)</f>
        <v>3</v>
      </c>
      <c r="I24" s="42">
        <f>SUM('By Lot'!I962,'By Lot'!I978)</f>
        <v>5</v>
      </c>
      <c r="J24" s="42">
        <f>SUM('By Lot'!J962,'By Lot'!J978)</f>
        <v>5</v>
      </c>
      <c r="K24" s="42">
        <f>SUM('By Lot'!K962,'By Lot'!K978)</f>
        <v>5</v>
      </c>
      <c r="L24" s="42">
        <f>SUM('By Lot'!L962,'By Lot'!L978)</f>
        <v>5</v>
      </c>
      <c r="M24" s="43">
        <f>SUM('By Lot'!M962,'By Lot'!M978)</f>
        <v>7</v>
      </c>
      <c r="N24" s="44">
        <f t="shared" si="0"/>
        <v>3</v>
      </c>
      <c r="O24" s="45">
        <f t="shared" si="1"/>
        <v>7</v>
      </c>
      <c r="P24" s="46">
        <f t="shared" si="2"/>
        <v>0.7</v>
      </c>
    </row>
    <row r="25" spans="1:16" ht="11.25">
      <c r="A25" s="5"/>
      <c r="B25" s="40" t="s">
        <v>285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286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Lot'!C965,'By Lot'!C981)</f>
        <v>1</v>
      </c>
      <c r="D27" s="41">
        <f>SUM('By Lot'!D965,'By Lot'!D981)</f>
        <v>1</v>
      </c>
      <c r="E27" s="42">
        <f>SUM('By Lot'!E965,'By Lot'!E981)</f>
        <v>1</v>
      </c>
      <c r="F27" s="42">
        <f>SUM('By Lot'!F965,'By Lot'!F981)</f>
        <v>0</v>
      </c>
      <c r="G27" s="42">
        <f>SUM('By Lot'!G965,'By Lot'!G981)</f>
        <v>1</v>
      </c>
      <c r="H27" s="42">
        <f>SUM('By Lot'!H965,'By Lot'!H981)</f>
        <v>1</v>
      </c>
      <c r="I27" s="42">
        <f>SUM('By Lot'!I965,'By Lot'!I981)</f>
        <v>1</v>
      </c>
      <c r="J27" s="42">
        <f>SUM('By Lot'!J965,'By Lot'!J981)</f>
        <v>1</v>
      </c>
      <c r="K27" s="42">
        <f>SUM('By Lot'!K965,'By Lot'!K981)</f>
        <v>1</v>
      </c>
      <c r="L27" s="42">
        <f>SUM('By Lot'!L965,'By Lot'!L981)</f>
        <v>1</v>
      </c>
      <c r="M27" s="43">
        <f>SUM('By Lot'!M965,'By Lot'!M981)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231</v>
      </c>
      <c r="E28" s="50">
        <f t="shared" si="4"/>
        <v>120</v>
      </c>
      <c r="F28" s="50">
        <f t="shared" si="4"/>
        <v>83</v>
      </c>
      <c r="G28" s="50">
        <f t="shared" si="4"/>
        <v>66</v>
      </c>
      <c r="H28" s="50">
        <f t="shared" si="4"/>
        <v>97</v>
      </c>
      <c r="I28" s="50">
        <f t="shared" si="4"/>
        <v>117</v>
      </c>
      <c r="J28" s="50">
        <f t="shared" si="4"/>
        <v>101</v>
      </c>
      <c r="K28" s="50">
        <f t="shared" si="4"/>
        <v>97</v>
      </c>
      <c r="L28" s="50">
        <f t="shared" si="4"/>
        <v>139</v>
      </c>
      <c r="M28" s="51">
        <f t="shared" si="4"/>
        <v>245</v>
      </c>
      <c r="N28" s="52">
        <f t="shared" si="0"/>
        <v>66</v>
      </c>
      <c r="O28" s="53">
        <f t="shared" si="1"/>
        <v>378</v>
      </c>
      <c r="P28" s="54">
        <f t="shared" si="2"/>
        <v>0.8513513513513513</v>
      </c>
    </row>
    <row r="29" spans="1:16" ht="11.25">
      <c r="A29" s="39" t="s">
        <v>316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317</v>
      </c>
      <c r="B30" s="40" t="s">
        <v>1</v>
      </c>
      <c r="C30" s="40">
        <f>SUM('By Lot'!C1000,'By Lot'!C1016,'By Lot'!C1032)</f>
        <v>159</v>
      </c>
      <c r="D30" s="41">
        <f>SUM('By Lot'!D1000,'By Lot'!D1016,'By Lot'!D1032)</f>
        <v>111</v>
      </c>
      <c r="E30" s="42">
        <f>SUM('By Lot'!E1000,'By Lot'!E1016,'By Lot'!E1032)</f>
        <v>59</v>
      </c>
      <c r="F30" s="42">
        <f>SUM('By Lot'!F1000,'By Lot'!F1016,'By Lot'!F1032)</f>
        <v>48</v>
      </c>
      <c r="G30" s="42">
        <f>SUM('By Lot'!G1000,'By Lot'!G1016,'By Lot'!G1032)</f>
        <v>42</v>
      </c>
      <c r="H30" s="42">
        <f>SUM('By Lot'!H1000,'By Lot'!H1016,'By Lot'!H1032)</f>
        <v>45</v>
      </c>
      <c r="I30" s="42">
        <f>SUM('By Lot'!I1000,'By Lot'!I1016,'By Lot'!I1032)</f>
        <v>56</v>
      </c>
      <c r="J30" s="42">
        <f>SUM('By Lot'!J1000,'By Lot'!J1016,'By Lot'!J1032)</f>
        <v>49</v>
      </c>
      <c r="K30" s="42">
        <f>SUM('By Lot'!K1000,'By Lot'!K1016,'By Lot'!K1032)</f>
        <v>49</v>
      </c>
      <c r="L30" s="42">
        <f>SUM('By Lot'!L1000,'By Lot'!L1016,'By Lot'!L1032)</f>
        <v>66</v>
      </c>
      <c r="M30" s="43">
        <f>SUM('By Lot'!M1000,'By Lot'!M1016,'By Lot'!M1032)</f>
        <v>90</v>
      </c>
      <c r="N30" s="44">
        <f t="shared" si="0"/>
        <v>42</v>
      </c>
      <c r="O30" s="45">
        <f t="shared" si="1"/>
        <v>117</v>
      </c>
      <c r="P30" s="46">
        <f t="shared" si="2"/>
        <v>0.7358490566037735</v>
      </c>
    </row>
    <row r="31" spans="1:16" ht="11.25">
      <c r="A31" s="5" t="s">
        <v>237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249</v>
      </c>
      <c r="B32" s="40" t="s">
        <v>489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Lot'!C1003,'By Lot'!C1019,'By Lot'!C1035)</f>
        <v>4</v>
      </c>
      <c r="D33" s="41">
        <f>SUM('By Lot'!D1003,'By Lot'!D1019,'By Lot'!D1035)</f>
        <v>3</v>
      </c>
      <c r="E33" s="42">
        <f>SUM('By Lot'!E1003,'By Lot'!E1019,'By Lot'!E1035)</f>
        <v>3</v>
      </c>
      <c r="F33" s="42">
        <f>SUM('By Lot'!F1003,'By Lot'!F1019,'By Lot'!F1035)</f>
        <v>2</v>
      </c>
      <c r="G33" s="42">
        <f>SUM('By Lot'!G1003,'By Lot'!G1019,'By Lot'!G1035)</f>
        <v>2</v>
      </c>
      <c r="H33" s="42">
        <f>SUM('By Lot'!H1003,'By Lot'!H1019,'By Lot'!H1035)</f>
        <v>2</v>
      </c>
      <c r="I33" s="42">
        <f>SUM('By Lot'!I1003,'By Lot'!I1019,'By Lot'!I1035)</f>
        <v>3</v>
      </c>
      <c r="J33" s="42">
        <f>SUM('By Lot'!J1003,'By Lot'!J1019,'By Lot'!J1035)</f>
        <v>2</v>
      </c>
      <c r="K33" s="42">
        <f>SUM('By Lot'!K1003,'By Lot'!K1019,'By Lot'!K1035)</f>
        <v>2</v>
      </c>
      <c r="L33" s="42">
        <f>SUM('By Lot'!L1003,'By Lot'!L1019,'By Lot'!L1035)</f>
        <v>2</v>
      </c>
      <c r="M33" s="43">
        <f>SUM('By Lot'!M1003,'By Lot'!M1019,'By Lot'!M1035)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Lot'!C1010,'By Lot'!C1026,'By Lot'!C1042)</f>
        <v>2</v>
      </c>
      <c r="D35" s="41">
        <f>SUM('By Lot'!D1010,'By Lot'!D1026,'By Lot'!D1042)</f>
        <v>1</v>
      </c>
      <c r="E35" s="42">
        <f>SUM('By Lot'!E1010,'By Lot'!E1026,'By Lot'!E1042)</f>
        <v>1</v>
      </c>
      <c r="F35" s="42">
        <f>SUM('By Lot'!F1010,'By Lot'!F1026,'By Lot'!F1042)</f>
        <v>0</v>
      </c>
      <c r="G35" s="42">
        <f>SUM('By Lot'!G1010,'By Lot'!G1026,'By Lot'!G1042)</f>
        <v>0</v>
      </c>
      <c r="H35" s="42">
        <f>SUM('By Lot'!H1010,'By Lot'!H1026,'By Lot'!H1042)</f>
        <v>0</v>
      </c>
      <c r="I35" s="42">
        <f>SUM('By Lot'!I1010,'By Lot'!I1026,'By Lot'!I1042)</f>
        <v>0</v>
      </c>
      <c r="J35" s="42">
        <f>SUM('By Lot'!J1010,'By Lot'!J1026,'By Lot'!J1042)</f>
        <v>0</v>
      </c>
      <c r="K35" s="42">
        <f>SUM('By Lot'!K1010,'By Lot'!K1026,'By Lot'!K1042)</f>
        <v>0</v>
      </c>
      <c r="L35" s="42">
        <f>SUM('By Lot'!L1010,'By Lot'!L1026,'By Lot'!L1042)</f>
        <v>0</v>
      </c>
      <c r="M35" s="43">
        <f>SUM('By Lot'!M1010,'By Lot'!M1026,'By Lot'!M1042)</f>
        <v>0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285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286</v>
      </c>
      <c r="C37" s="40">
        <f>SUM('By Lot'!C1012,'By Lot'!C1028,'By Lot'!C1044)</f>
        <v>1</v>
      </c>
      <c r="D37" s="41">
        <f>SUM('By Lot'!D1012,'By Lot'!D1028,'By Lot'!D1044)</f>
        <v>1</v>
      </c>
      <c r="E37" s="42">
        <f>SUM('By Lot'!E1012,'By Lot'!E1028,'By Lot'!E1044)</f>
        <v>1</v>
      </c>
      <c r="F37" s="42">
        <f>SUM('By Lot'!F1012,'By Lot'!F1028,'By Lot'!F1044)</f>
        <v>1</v>
      </c>
      <c r="G37" s="42">
        <f>SUM('By Lot'!G1012,'By Lot'!G1028,'By Lot'!G1044)</f>
        <v>0</v>
      </c>
      <c r="H37" s="42">
        <f>SUM('By Lot'!H1012,'By Lot'!H1028,'By Lot'!H1044)</f>
        <v>1</v>
      </c>
      <c r="I37" s="42">
        <f>SUM('By Lot'!I1012,'By Lot'!I1028,'By Lot'!I1044)</f>
        <v>1</v>
      </c>
      <c r="J37" s="42">
        <f>SUM('By Lot'!J1012,'By Lot'!J1028,'By Lot'!J1044)</f>
        <v>0</v>
      </c>
      <c r="K37" s="42">
        <f>SUM('By Lot'!K1012,'By Lot'!K1028,'By Lot'!K1044)</f>
        <v>1</v>
      </c>
      <c r="L37" s="42">
        <f>SUM('By Lot'!L1012,'By Lot'!L1028,'By Lot'!L1044)</f>
        <v>1</v>
      </c>
      <c r="M37" s="43">
        <f>SUM('By Lot'!M1012,'By Lot'!M1028,'By Lot'!M1044)</f>
        <v>1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Lot'!C1013,'By Lot'!C1029,'By Lot'!C1045)</f>
        <v>3</v>
      </c>
      <c r="D38" s="41">
        <f>SUM('By Lot'!D1013,'By Lot'!D1029,'By Lot'!D1045)</f>
        <v>3</v>
      </c>
      <c r="E38" s="42">
        <f>SUM('By Lot'!E1013,'By Lot'!E1029,'By Lot'!E1045)</f>
        <v>2</v>
      </c>
      <c r="F38" s="42">
        <f>SUM('By Lot'!F1013,'By Lot'!F1029,'By Lot'!F1045)</f>
        <v>2</v>
      </c>
      <c r="G38" s="42">
        <f>SUM('By Lot'!G1013,'By Lot'!G1029,'By Lot'!G1045)</f>
        <v>2</v>
      </c>
      <c r="H38" s="42">
        <f>SUM('By Lot'!H1013,'By Lot'!H1029,'By Lot'!H1045)</f>
        <v>1</v>
      </c>
      <c r="I38" s="42">
        <f>SUM('By Lot'!I1013,'By Lot'!I1029,'By Lot'!I1045)</f>
        <v>1</v>
      </c>
      <c r="J38" s="42">
        <f>SUM('By Lot'!J1013,'By Lot'!J1029,'By Lot'!J1045)</f>
        <v>1</v>
      </c>
      <c r="K38" s="42">
        <f>SUM('By Lot'!K1013,'By Lot'!K1029,'By Lot'!K1045)</f>
        <v>1</v>
      </c>
      <c r="L38" s="42">
        <f>SUM('By Lot'!L1013,'By Lot'!L1029,'By Lot'!L1045)</f>
        <v>2</v>
      </c>
      <c r="M38" s="43">
        <f>SUM('By Lot'!M1013,'By Lot'!M1029,'By Lot'!M1045)</f>
        <v>2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119</v>
      </c>
      <c r="E39" s="50">
        <f t="shared" si="5"/>
        <v>66</v>
      </c>
      <c r="F39" s="50">
        <f t="shared" si="5"/>
        <v>53</v>
      </c>
      <c r="G39" s="50">
        <f t="shared" si="5"/>
        <v>46</v>
      </c>
      <c r="H39" s="50">
        <f t="shared" si="5"/>
        <v>49</v>
      </c>
      <c r="I39" s="50">
        <f t="shared" si="5"/>
        <v>61</v>
      </c>
      <c r="J39" s="50">
        <f t="shared" si="5"/>
        <v>52</v>
      </c>
      <c r="K39" s="50">
        <f t="shared" si="5"/>
        <v>53</v>
      </c>
      <c r="L39" s="50">
        <f t="shared" si="5"/>
        <v>71</v>
      </c>
      <c r="M39" s="51">
        <f t="shared" si="5"/>
        <v>96</v>
      </c>
      <c r="N39" s="52">
        <f t="shared" si="0"/>
        <v>46</v>
      </c>
      <c r="O39" s="53">
        <f t="shared" si="1"/>
        <v>123</v>
      </c>
      <c r="P39" s="54">
        <f t="shared" si="2"/>
        <v>0.727810650887574</v>
      </c>
    </row>
    <row r="40" spans="1:16" ht="11.25">
      <c r="A40" s="39" t="s">
        <v>172</v>
      </c>
      <c r="B40" s="40" t="s">
        <v>0</v>
      </c>
      <c r="C40" s="40">
        <f>SUM('By Lot'!C1303,'By Lot'!C1319,'By Lot'!C1335,'By Lot'!C1351,'By Lot'!C1367,'By Lot'!C1383)</f>
        <v>147</v>
      </c>
      <c r="D40" s="41">
        <f>SUM('By Lot'!D1303,'By Lot'!D1319,'By Lot'!D1335,'By Lot'!D1351,'By Lot'!D1367,'By Lot'!D1383)</f>
        <v>121</v>
      </c>
      <c r="E40" s="42">
        <f>SUM('By Lot'!E1303,'By Lot'!E1319,'By Lot'!E1335,'By Lot'!E1351,'By Lot'!E1367,'By Lot'!E1383)</f>
        <v>77</v>
      </c>
      <c r="F40" s="42">
        <f>SUM('By Lot'!F1303,'By Lot'!F1319,'By Lot'!F1335,'By Lot'!F1351,'By Lot'!F1367,'By Lot'!F1383)</f>
        <v>41</v>
      </c>
      <c r="G40" s="42">
        <f>SUM('By Lot'!G1303,'By Lot'!G1319,'By Lot'!G1335,'By Lot'!G1351,'By Lot'!G1367,'By Lot'!G1383)</f>
        <v>20</v>
      </c>
      <c r="H40" s="42">
        <f>SUM('By Lot'!H1303,'By Lot'!H1319,'By Lot'!H1335,'By Lot'!H1351,'By Lot'!H1367,'By Lot'!H1383)</f>
        <v>15</v>
      </c>
      <c r="I40" s="42">
        <f>SUM('By Lot'!I1303,'By Lot'!I1319,'By Lot'!I1335,'By Lot'!I1351,'By Lot'!I1367,'By Lot'!I1383)</f>
        <v>13</v>
      </c>
      <c r="J40" s="42">
        <f>SUM('By Lot'!J1303,'By Lot'!J1319,'By Lot'!J1335,'By Lot'!J1351,'By Lot'!J1367,'By Lot'!J1383)</f>
        <v>13</v>
      </c>
      <c r="K40" s="42">
        <f>SUM('By Lot'!K1303,'By Lot'!K1319,'By Lot'!K1335,'By Lot'!K1351,'By Lot'!K1367,'By Lot'!K1383)</f>
        <v>17</v>
      </c>
      <c r="L40" s="42">
        <f>SUM('By Lot'!L1303,'By Lot'!L1319,'By Lot'!L1335,'By Lot'!L1351,'By Lot'!L1367,'By Lot'!L1383)</f>
        <v>29</v>
      </c>
      <c r="M40" s="43">
        <f>SUM('By Lot'!M1303,'By Lot'!M1319,'By Lot'!M1335,'By Lot'!M1351,'By Lot'!M1367,'By Lot'!M1383)</f>
        <v>35</v>
      </c>
      <c r="N40" s="44">
        <f t="shared" si="0"/>
        <v>13</v>
      </c>
      <c r="O40" s="45">
        <f t="shared" si="1"/>
        <v>134</v>
      </c>
      <c r="P40" s="46">
        <f t="shared" si="2"/>
        <v>0.9115646258503401</v>
      </c>
    </row>
    <row r="41" spans="1:16" ht="11.25">
      <c r="A41" s="5"/>
      <c r="B41" s="40" t="s">
        <v>1</v>
      </c>
      <c r="C41" s="40">
        <f>SUM('By Lot'!C1304,'By Lot'!C1320,'By Lot'!C1336,'By Lot'!C1352,'By Lot'!C1368,'By Lot'!C1384)</f>
        <v>246</v>
      </c>
      <c r="D41" s="41">
        <f>SUM('By Lot'!D1304,'By Lot'!D1320,'By Lot'!D1336,'By Lot'!D1352,'By Lot'!D1368,'By Lot'!D1384)</f>
        <v>103</v>
      </c>
      <c r="E41" s="42">
        <f>SUM('By Lot'!E1304,'By Lot'!E1320,'By Lot'!E1336,'By Lot'!E1352,'By Lot'!E1368,'By Lot'!E1384)</f>
        <v>3</v>
      </c>
      <c r="F41" s="42">
        <f>SUM('By Lot'!F1304,'By Lot'!F1320,'By Lot'!F1336,'By Lot'!F1352,'By Lot'!F1368,'By Lot'!F1384)</f>
        <v>0</v>
      </c>
      <c r="G41" s="42">
        <f>SUM('By Lot'!G1304,'By Lot'!G1320,'By Lot'!G1336,'By Lot'!G1352,'By Lot'!G1368,'By Lot'!G1384)</f>
        <v>0</v>
      </c>
      <c r="H41" s="42">
        <f>SUM('By Lot'!H1304,'By Lot'!H1320,'By Lot'!H1336,'By Lot'!H1352,'By Lot'!H1368,'By Lot'!H1384)</f>
        <v>2</v>
      </c>
      <c r="I41" s="42">
        <f>SUM('By Lot'!I1304,'By Lot'!I1320,'By Lot'!I1336,'By Lot'!I1352,'By Lot'!I1368,'By Lot'!I1384)</f>
        <v>0</v>
      </c>
      <c r="J41" s="42">
        <f>SUM('By Lot'!J1304,'By Lot'!J1320,'By Lot'!J1336,'By Lot'!J1352,'By Lot'!J1368,'By Lot'!J1384)</f>
        <v>0</v>
      </c>
      <c r="K41" s="42">
        <f>SUM('By Lot'!K1304,'By Lot'!K1320,'By Lot'!K1336,'By Lot'!K1352,'By Lot'!K1368,'By Lot'!K1384)</f>
        <v>8</v>
      </c>
      <c r="L41" s="42">
        <f>SUM('By Lot'!L1304,'By Lot'!L1320,'By Lot'!L1336,'By Lot'!L1352,'By Lot'!L1368,'By Lot'!L1384)</f>
        <v>33</v>
      </c>
      <c r="M41" s="43">
        <f>SUM('By Lot'!M1304,'By Lot'!M1320,'By Lot'!M1336,'By Lot'!M1352,'By Lot'!M1368,'By Lot'!M1384)</f>
        <v>79</v>
      </c>
      <c r="N41" s="44">
        <f t="shared" si="0"/>
        <v>0</v>
      </c>
      <c r="O41" s="45">
        <f t="shared" si="1"/>
        <v>246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Lot'!C1305,'By Lot'!C1321,'By Lot'!C1337,'By Lot'!C1353,'By Lot'!C1369,'By Lot'!C1385)</f>
        <v>307</v>
      </c>
      <c r="D42" s="41">
        <f>SUM('By Lot'!D1305,'By Lot'!D1321,'By Lot'!D1337,'By Lot'!D1353,'By Lot'!D1369,'By Lot'!D1385)</f>
        <v>13</v>
      </c>
      <c r="E42" s="42">
        <f>SUM('By Lot'!E1305,'By Lot'!E1321,'By Lot'!E1337,'By Lot'!E1353,'By Lot'!E1369,'By Lot'!E1385)</f>
        <v>3</v>
      </c>
      <c r="F42" s="42">
        <f>SUM('By Lot'!F1305,'By Lot'!F1321,'By Lot'!F1337,'By Lot'!F1353,'By Lot'!F1369,'By Lot'!F1385)</f>
        <v>1</v>
      </c>
      <c r="G42" s="42">
        <f>SUM('By Lot'!G1305,'By Lot'!G1321,'By Lot'!G1337,'By Lot'!G1353,'By Lot'!G1369,'By Lot'!G1385)</f>
        <v>0</v>
      </c>
      <c r="H42" s="42">
        <f>SUM('By Lot'!H1305,'By Lot'!H1321,'By Lot'!H1337,'By Lot'!H1353,'By Lot'!H1369,'By Lot'!H1385)</f>
        <v>0</v>
      </c>
      <c r="I42" s="42">
        <f>SUM('By Lot'!I1305,'By Lot'!I1321,'By Lot'!I1337,'By Lot'!I1353,'By Lot'!I1369,'By Lot'!I1385)</f>
        <v>2</v>
      </c>
      <c r="J42" s="42">
        <f>SUM('By Lot'!J1305,'By Lot'!J1321,'By Lot'!J1337,'By Lot'!J1353,'By Lot'!J1369,'By Lot'!J1385)</f>
        <v>1</v>
      </c>
      <c r="K42" s="42">
        <f>SUM('By Lot'!K1305,'By Lot'!K1321,'By Lot'!K1337,'By Lot'!K1353,'By Lot'!K1369,'By Lot'!K1385)</f>
        <v>5</v>
      </c>
      <c r="L42" s="42">
        <f>SUM('By Lot'!L1305,'By Lot'!L1321,'By Lot'!L1337,'By Lot'!L1353,'By Lot'!L1369,'By Lot'!L1385)</f>
        <v>13</v>
      </c>
      <c r="M42" s="43">
        <f>SUM('By Lot'!M1305,'By Lot'!M1321,'By Lot'!M1337,'By Lot'!M1353,'By Lot'!M1369,'By Lot'!M1385)</f>
        <v>38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489</v>
      </c>
      <c r="C43" s="40">
        <f>SUM('By Lot'!C1306,'By Lot'!C1322,'By Lot'!C1338,'By Lot'!C1354,'By Lot'!C1370,'By Lot'!C1386)</f>
        <v>94</v>
      </c>
      <c r="D43" s="41">
        <f>SUM('By Lot'!D1306,'By Lot'!D1322,'By Lot'!D1338,'By Lot'!D1354,'By Lot'!D1370,'By Lot'!D1386)</f>
        <v>78</v>
      </c>
      <c r="E43" s="42">
        <f>SUM('By Lot'!E1306,'By Lot'!E1322,'By Lot'!E1338,'By Lot'!E1354,'By Lot'!E1370,'By Lot'!E1386)</f>
        <v>53</v>
      </c>
      <c r="F43" s="42">
        <f>SUM('By Lot'!F1306,'By Lot'!F1322,'By Lot'!F1338,'By Lot'!F1354,'By Lot'!F1370,'By Lot'!F1386)</f>
        <v>27</v>
      </c>
      <c r="G43" s="42">
        <f>SUM('By Lot'!G1306,'By Lot'!G1322,'By Lot'!G1338,'By Lot'!G1354,'By Lot'!G1370,'By Lot'!G1386)</f>
        <v>21</v>
      </c>
      <c r="H43" s="42">
        <f>SUM('By Lot'!H1306,'By Lot'!H1322,'By Lot'!H1338,'By Lot'!H1354,'By Lot'!H1370,'By Lot'!H1386)</f>
        <v>17</v>
      </c>
      <c r="I43" s="42">
        <f>SUM('By Lot'!I1306,'By Lot'!I1322,'By Lot'!I1338,'By Lot'!I1354,'By Lot'!I1370,'By Lot'!I1386)</f>
        <v>23</v>
      </c>
      <c r="J43" s="42">
        <f>SUM('By Lot'!J1306,'By Lot'!J1322,'By Lot'!J1338,'By Lot'!J1354,'By Lot'!J1370,'By Lot'!J1386)</f>
        <v>22</v>
      </c>
      <c r="K43" s="42">
        <f>SUM('By Lot'!K1306,'By Lot'!K1322,'By Lot'!K1338,'By Lot'!K1354,'By Lot'!K1370,'By Lot'!K1386)</f>
        <v>37</v>
      </c>
      <c r="L43" s="42">
        <f>SUM('By Lot'!L1306,'By Lot'!L1322,'By Lot'!L1338,'By Lot'!L1354,'By Lot'!L1370,'By Lot'!L1386)</f>
        <v>40</v>
      </c>
      <c r="M43" s="43">
        <f>SUM('By Lot'!M1306,'By Lot'!M1322,'By Lot'!M1338,'By Lot'!M1354,'By Lot'!M1370,'By Lot'!M1386)</f>
        <v>36</v>
      </c>
      <c r="N43" s="44">
        <f t="shared" si="0"/>
        <v>17</v>
      </c>
      <c r="O43" s="45">
        <f t="shared" si="1"/>
        <v>77</v>
      </c>
      <c r="P43" s="46">
        <f t="shared" si="2"/>
        <v>0.8191489361702128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Lot'!C1313,'By Lot'!C1329,'By Lot'!C1345,'By Lot'!C1361,'By Lot'!C1377,'By Lot'!C1393)</f>
        <v>32</v>
      </c>
      <c r="D45" s="41">
        <f>SUM('By Lot'!D1313,'By Lot'!D1329,'By Lot'!D1345,'By Lot'!D1361,'By Lot'!D1377,'By Lot'!D1393)</f>
        <v>31</v>
      </c>
      <c r="E45" s="42">
        <f>SUM('By Lot'!E1313,'By Lot'!E1329,'By Lot'!E1345,'By Lot'!E1361,'By Lot'!E1377,'By Lot'!E1393)</f>
        <v>24</v>
      </c>
      <c r="F45" s="42">
        <f>SUM('By Lot'!F1313,'By Lot'!F1329,'By Lot'!F1345,'By Lot'!F1361,'By Lot'!F1377,'By Lot'!F1393)</f>
        <v>21</v>
      </c>
      <c r="G45" s="42">
        <f>SUM('By Lot'!G1313,'By Lot'!G1329,'By Lot'!G1345,'By Lot'!G1361,'By Lot'!G1377,'By Lot'!G1393)</f>
        <v>20</v>
      </c>
      <c r="H45" s="42">
        <f>SUM('By Lot'!H1313,'By Lot'!H1329,'By Lot'!H1345,'By Lot'!H1361,'By Lot'!H1377,'By Lot'!H1393)</f>
        <v>19</v>
      </c>
      <c r="I45" s="42">
        <f>SUM('By Lot'!I1313,'By Lot'!I1329,'By Lot'!I1345,'By Lot'!I1361,'By Lot'!I1377,'By Lot'!I1393)</f>
        <v>19</v>
      </c>
      <c r="J45" s="42">
        <f>SUM('By Lot'!J1313,'By Lot'!J1329,'By Lot'!J1345,'By Lot'!J1361,'By Lot'!J1377,'By Lot'!J1393)</f>
        <v>19</v>
      </c>
      <c r="K45" s="42">
        <f>SUM('By Lot'!K1313,'By Lot'!K1329,'By Lot'!K1345,'By Lot'!K1361,'By Lot'!K1377,'By Lot'!K1393)</f>
        <v>19</v>
      </c>
      <c r="L45" s="42">
        <f>SUM('By Lot'!L1313,'By Lot'!L1329,'By Lot'!L1345,'By Lot'!L1361,'By Lot'!L1377,'By Lot'!L1393)</f>
        <v>23</v>
      </c>
      <c r="M45" s="43">
        <f>SUM('By Lot'!M1313,'By Lot'!M1329,'By Lot'!M1345,'By Lot'!M1361,'By Lot'!M1377,'By Lot'!M1393)</f>
        <v>23</v>
      </c>
      <c r="N45" s="44">
        <f t="shared" si="0"/>
        <v>19</v>
      </c>
      <c r="O45" s="45">
        <f t="shared" si="1"/>
        <v>13</v>
      </c>
      <c r="P45" s="46">
        <f t="shared" si="2"/>
        <v>0.40625</v>
      </c>
    </row>
    <row r="46" spans="1:16" ht="11.25">
      <c r="A46" s="5"/>
      <c r="B46" s="40" t="s">
        <v>109</v>
      </c>
      <c r="C46" s="40">
        <f>SUM('By Lot'!C1314,'By Lot'!C1330,'By Lot'!C1346,'By Lot'!C1362,'By Lot'!C1378,'By Lot'!C1394)</f>
        <v>17</v>
      </c>
      <c r="D46" s="41">
        <f>SUM('By Lot'!D1314,'By Lot'!D1330,'By Lot'!D1346,'By Lot'!D1362,'By Lot'!D1378,'By Lot'!D1394)</f>
        <v>15</v>
      </c>
      <c r="E46" s="42">
        <f>SUM('By Lot'!E1314,'By Lot'!E1330,'By Lot'!E1346,'By Lot'!E1362,'By Lot'!E1378,'By Lot'!E1394)</f>
        <v>13</v>
      </c>
      <c r="F46" s="42">
        <f>SUM('By Lot'!F1314,'By Lot'!F1330,'By Lot'!F1346,'By Lot'!F1362,'By Lot'!F1378,'By Lot'!F1394)</f>
        <v>13</v>
      </c>
      <c r="G46" s="42">
        <f>SUM('By Lot'!G1314,'By Lot'!G1330,'By Lot'!G1346,'By Lot'!G1362,'By Lot'!G1378,'By Lot'!G1394)</f>
        <v>13</v>
      </c>
      <c r="H46" s="42">
        <f>SUM('By Lot'!H1314,'By Lot'!H1330,'By Lot'!H1346,'By Lot'!H1362,'By Lot'!H1378,'By Lot'!H1394)</f>
        <v>12</v>
      </c>
      <c r="I46" s="42">
        <f>SUM('By Lot'!I1314,'By Lot'!I1330,'By Lot'!I1346,'By Lot'!I1362,'By Lot'!I1378,'By Lot'!I1394)</f>
        <v>14</v>
      </c>
      <c r="J46" s="42">
        <f>SUM('By Lot'!J1314,'By Lot'!J1330,'By Lot'!J1346,'By Lot'!J1362,'By Lot'!J1378,'By Lot'!J1394)</f>
        <v>13</v>
      </c>
      <c r="K46" s="42">
        <f>SUM('By Lot'!K1314,'By Lot'!K1330,'By Lot'!K1346,'By Lot'!K1362,'By Lot'!K1378,'By Lot'!K1394)</f>
        <v>14</v>
      </c>
      <c r="L46" s="42">
        <f>SUM('By Lot'!L1314,'By Lot'!L1330,'By Lot'!L1346,'By Lot'!L1362,'By Lot'!L1378,'By Lot'!L1394)</f>
        <v>14</v>
      </c>
      <c r="M46" s="43">
        <f>SUM('By Lot'!M1314,'By Lot'!M1330,'By Lot'!M1346,'By Lot'!M1362,'By Lot'!M1378,'By Lot'!M1394)</f>
        <v>16</v>
      </c>
      <c r="N46" s="44">
        <f t="shared" si="0"/>
        <v>12</v>
      </c>
      <c r="O46" s="45">
        <f t="shared" si="1"/>
        <v>5</v>
      </c>
      <c r="P46" s="46">
        <f t="shared" si="2"/>
        <v>0.29411764705882354</v>
      </c>
    </row>
    <row r="47" spans="1:16" ht="11.25">
      <c r="A47" s="5"/>
      <c r="B47" s="40" t="s">
        <v>285</v>
      </c>
      <c r="C47" s="40">
        <f>SUM('By Lot'!C1315,'By Lot'!C1331,'By Lot'!C1347,'By Lot'!C1363,'By Lot'!C1379,'By Lot'!C1395)</f>
        <v>17</v>
      </c>
      <c r="D47" s="41">
        <f>SUM('By Lot'!D1315,'By Lot'!D1331,'By Lot'!D1347,'By Lot'!D1363,'By Lot'!D1379,'By Lot'!D1395)</f>
        <v>5</v>
      </c>
      <c r="E47" s="42">
        <f>SUM('By Lot'!E1315,'By Lot'!E1331,'By Lot'!E1347,'By Lot'!E1363,'By Lot'!E1379,'By Lot'!E1395)</f>
        <v>6</v>
      </c>
      <c r="F47" s="42">
        <f>SUM('By Lot'!F1315,'By Lot'!F1331,'By Lot'!F1347,'By Lot'!F1363,'By Lot'!F1379,'By Lot'!F1395)</f>
        <v>7</v>
      </c>
      <c r="G47" s="42">
        <f>SUM('By Lot'!G1315,'By Lot'!G1331,'By Lot'!G1347,'By Lot'!G1363,'By Lot'!G1379,'By Lot'!G1395)</f>
        <v>8</v>
      </c>
      <c r="H47" s="42">
        <f>SUM('By Lot'!H1315,'By Lot'!H1331,'By Lot'!H1347,'By Lot'!H1363,'By Lot'!H1379,'By Lot'!H1395)</f>
        <v>8</v>
      </c>
      <c r="I47" s="42">
        <f>SUM('By Lot'!I1315,'By Lot'!I1331,'By Lot'!I1347,'By Lot'!I1363,'By Lot'!I1379,'By Lot'!I1395)</f>
        <v>7</v>
      </c>
      <c r="J47" s="42">
        <f>SUM('By Lot'!J1315,'By Lot'!J1331,'By Lot'!J1347,'By Lot'!J1363,'By Lot'!J1379,'By Lot'!J1395)</f>
        <v>6</v>
      </c>
      <c r="K47" s="42">
        <f>SUM('By Lot'!K1315,'By Lot'!K1331,'By Lot'!K1347,'By Lot'!K1363,'By Lot'!K1379,'By Lot'!K1395)</f>
        <v>5</v>
      </c>
      <c r="L47" s="42">
        <f>SUM('By Lot'!L1315,'By Lot'!L1331,'By Lot'!L1347,'By Lot'!L1363,'By Lot'!L1379,'By Lot'!L1395)</f>
        <v>6</v>
      </c>
      <c r="M47" s="43">
        <f>SUM('By Lot'!M1315,'By Lot'!M1331,'By Lot'!M1347,'By Lot'!M1363,'By Lot'!M1379,'By Lot'!M1395)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286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366</v>
      </c>
      <c r="E50" s="50">
        <f t="shared" si="6"/>
        <v>179</v>
      </c>
      <c r="F50" s="50">
        <f t="shared" si="6"/>
        <v>110</v>
      </c>
      <c r="G50" s="50">
        <f t="shared" si="6"/>
        <v>82</v>
      </c>
      <c r="H50" s="50">
        <f t="shared" si="6"/>
        <v>73</v>
      </c>
      <c r="I50" s="50">
        <f t="shared" si="6"/>
        <v>78</v>
      </c>
      <c r="J50" s="50">
        <f t="shared" si="6"/>
        <v>74</v>
      </c>
      <c r="K50" s="50">
        <f t="shared" si="6"/>
        <v>105</v>
      </c>
      <c r="L50" s="50">
        <f t="shared" si="6"/>
        <v>158</v>
      </c>
      <c r="M50" s="51">
        <f t="shared" si="6"/>
        <v>232</v>
      </c>
      <c r="N50" s="52">
        <f t="shared" si="0"/>
        <v>73</v>
      </c>
      <c r="O50" s="53">
        <f t="shared" si="1"/>
        <v>787</v>
      </c>
      <c r="P50" s="54">
        <f t="shared" si="2"/>
        <v>0.9151162790697674</v>
      </c>
    </row>
    <row r="51" spans="1:16" ht="11.25">
      <c r="A51" s="39" t="s">
        <v>173</v>
      </c>
      <c r="B51" s="40" t="s">
        <v>0</v>
      </c>
      <c r="C51" s="40">
        <f>SUM('By Lot'!C1943,'By Lot'!C1959,'By Lot'!C1975,'By Lot'!C1991,'By Lot'!C2007,'By Lot'!C2023,'By Lot'!C2039,'By Lot'!C2055,'By Lot'!C2071,'By Lot'!C2087,'By Lot'!C2103,'By Lot'!C2119,'By Lot'!C2135,'By Lot'!C2151)</f>
        <v>201</v>
      </c>
      <c r="D51" s="41">
        <f>SUM('By Lot'!D1943,'By Lot'!D1959,'By Lot'!D1975,'By Lot'!D1991,'By Lot'!D2007,'By Lot'!D2023,'By Lot'!D2039,'By Lot'!D2055,'By Lot'!D2071,'By Lot'!D2087,'By Lot'!D2103,'By Lot'!D2119,'By Lot'!D2135,'By Lot'!D2151)</f>
        <v>88</v>
      </c>
      <c r="E51" s="42">
        <f>SUM('By Lot'!E1943,'By Lot'!E1959,'By Lot'!E1975,'By Lot'!E1991,'By Lot'!E2007,'By Lot'!E2023,'By Lot'!E2039,'By Lot'!E2055,'By Lot'!E2071,'By Lot'!E2087,'By Lot'!E2103,'By Lot'!E2119,'By Lot'!E2135,'By Lot'!E2151)</f>
        <v>57</v>
      </c>
      <c r="F51" s="42">
        <f>SUM('By Lot'!F1943,'By Lot'!F1959,'By Lot'!F1975,'By Lot'!F1991,'By Lot'!F2007,'By Lot'!F2023,'By Lot'!F2039,'By Lot'!F2055,'By Lot'!F2071,'By Lot'!F2087,'By Lot'!F2103,'By Lot'!F2119,'By Lot'!F2135,'By Lot'!F2151)</f>
        <v>28</v>
      </c>
      <c r="G51" s="42">
        <f>SUM('By Lot'!G1943,'By Lot'!G1959,'By Lot'!G1975,'By Lot'!G1991,'By Lot'!G2007,'By Lot'!G2023,'By Lot'!G2039,'By Lot'!G2055,'By Lot'!G2071,'By Lot'!G2087,'By Lot'!G2103,'By Lot'!G2119,'By Lot'!G2135,'By Lot'!G2151)</f>
        <v>11</v>
      </c>
      <c r="H51" s="42">
        <f>SUM('By Lot'!H1943,'By Lot'!H1959,'By Lot'!H1975,'By Lot'!H1991,'By Lot'!H2007,'By Lot'!H2023,'By Lot'!H2039,'By Lot'!H2055,'By Lot'!H2071,'By Lot'!H2087,'By Lot'!H2103,'By Lot'!H2119,'By Lot'!H2135,'By Lot'!H2151)</f>
        <v>12</v>
      </c>
      <c r="I51" s="42">
        <f>SUM('By Lot'!I1943,'By Lot'!I1959,'By Lot'!I1975,'By Lot'!I1991,'By Lot'!I2007,'By Lot'!I2023,'By Lot'!I2039,'By Lot'!I2055,'By Lot'!I2071,'By Lot'!I2087,'By Lot'!I2103,'By Lot'!I2119,'By Lot'!I2135,'By Lot'!I2151)</f>
        <v>23</v>
      </c>
      <c r="J51" s="42">
        <f>SUM('By Lot'!J1943,'By Lot'!J1959,'By Lot'!J1975,'By Lot'!J1991,'By Lot'!J2007,'By Lot'!J2023,'By Lot'!J2039,'By Lot'!J2055,'By Lot'!J2071,'By Lot'!J2087,'By Lot'!J2103,'By Lot'!J2119,'By Lot'!J2135,'By Lot'!J2151)</f>
        <v>23</v>
      </c>
      <c r="K51" s="42">
        <f>SUM('By Lot'!K1943,'By Lot'!K1959,'By Lot'!K1975,'By Lot'!K1991,'By Lot'!K2007,'By Lot'!K2023,'By Lot'!K2039,'By Lot'!K2055,'By Lot'!K2071,'By Lot'!K2087,'By Lot'!K2103,'By Lot'!K2119,'By Lot'!K2135,'By Lot'!K2151)</f>
        <v>28</v>
      </c>
      <c r="L51" s="42">
        <f>SUM('By Lot'!L1943,'By Lot'!L1959,'By Lot'!L1975,'By Lot'!L1991,'By Lot'!L2007,'By Lot'!L2023,'By Lot'!L2039,'By Lot'!L2055,'By Lot'!L2071,'By Lot'!L2087,'By Lot'!L2103,'By Lot'!L2119,'By Lot'!L2135,'By Lot'!L2151)</f>
        <v>34</v>
      </c>
      <c r="M51" s="43">
        <f>SUM('By Lot'!M1943,'By Lot'!M1959,'By Lot'!M1975,'By Lot'!M1991,'By Lot'!M2007,'By Lot'!M2023,'By Lot'!M2039,'By Lot'!M2055,'By Lot'!M2071,'By Lot'!M2087,'By Lot'!M2103,'By Lot'!M2119,'By Lot'!M2135,'By Lot'!M2151)</f>
        <v>57</v>
      </c>
      <c r="N51" s="44">
        <f t="shared" si="0"/>
        <v>11</v>
      </c>
      <c r="O51" s="45">
        <f t="shared" si="1"/>
        <v>190</v>
      </c>
      <c r="P51" s="46">
        <f t="shared" si="2"/>
        <v>0.945273631840796</v>
      </c>
    </row>
    <row r="52" spans="1:16" ht="11.25">
      <c r="A52" s="5"/>
      <c r="B52" s="40" t="s">
        <v>1</v>
      </c>
      <c r="C52" s="40">
        <f>SUM('By Lot'!C1944,'By Lot'!C1960,'By Lot'!C1976,'By Lot'!C1992,'By Lot'!C2008,'By Lot'!C2024,'By Lot'!C2040,'By Lot'!C2056,'By Lot'!C2072,'By Lot'!C2088,'By Lot'!C2104,'By Lot'!C2120,'By Lot'!C2136,'By Lot'!C2152)</f>
        <v>15</v>
      </c>
      <c r="D52" s="41">
        <f>SUM('By Lot'!D1944,'By Lot'!D1960,'By Lot'!D1976,'By Lot'!D1992,'By Lot'!D2008,'By Lot'!D2024,'By Lot'!D2040,'By Lot'!D2056,'By Lot'!D2072,'By Lot'!D2088,'By Lot'!D2104,'By Lot'!D2120,'By Lot'!D2136,'By Lot'!D2152)</f>
        <v>2</v>
      </c>
      <c r="E52" s="42">
        <f>SUM('By Lot'!E1944,'By Lot'!E1960,'By Lot'!E1976,'By Lot'!E1992,'By Lot'!E2008,'By Lot'!E2024,'By Lot'!E2040,'By Lot'!E2056,'By Lot'!E2072,'By Lot'!E2088,'By Lot'!E2104,'By Lot'!E2120,'By Lot'!E2136,'By Lot'!E2152)</f>
        <v>1</v>
      </c>
      <c r="F52" s="42">
        <f>SUM('By Lot'!F1944,'By Lot'!F1960,'By Lot'!F1976,'By Lot'!F1992,'By Lot'!F2008,'By Lot'!F2024,'By Lot'!F2040,'By Lot'!F2056,'By Lot'!F2072,'By Lot'!F2088,'By Lot'!F2104,'By Lot'!F2120,'By Lot'!F2136,'By Lot'!F2152)</f>
        <v>1</v>
      </c>
      <c r="G52" s="42">
        <f>SUM('By Lot'!G1944,'By Lot'!G1960,'By Lot'!G1976,'By Lot'!G1992,'By Lot'!G2008,'By Lot'!G2024,'By Lot'!G2040,'By Lot'!G2056,'By Lot'!G2072,'By Lot'!G2088,'By Lot'!G2104,'By Lot'!G2120,'By Lot'!G2136,'By Lot'!G2152)</f>
        <v>0</v>
      </c>
      <c r="H52" s="42">
        <f>SUM('By Lot'!H1944,'By Lot'!H1960,'By Lot'!H1976,'By Lot'!H1992,'By Lot'!H2008,'By Lot'!H2024,'By Lot'!H2040,'By Lot'!H2056,'By Lot'!H2072,'By Lot'!H2088,'By Lot'!H2104,'By Lot'!H2120,'By Lot'!H2136,'By Lot'!H2152)</f>
        <v>1</v>
      </c>
      <c r="I52" s="42">
        <f>SUM('By Lot'!I1944,'By Lot'!I1960,'By Lot'!I1976,'By Lot'!I1992,'By Lot'!I2008,'By Lot'!I2024,'By Lot'!I2040,'By Lot'!I2056,'By Lot'!I2072,'By Lot'!I2088,'By Lot'!I2104,'By Lot'!I2120,'By Lot'!I2136,'By Lot'!I2152)</f>
        <v>1</v>
      </c>
      <c r="J52" s="42">
        <f>SUM('By Lot'!J1944,'By Lot'!J1960,'By Lot'!J1976,'By Lot'!J1992,'By Lot'!J2008,'By Lot'!J2024,'By Lot'!J2040,'By Lot'!J2056,'By Lot'!J2072,'By Lot'!J2088,'By Lot'!J2104,'By Lot'!J2120,'By Lot'!J2136,'By Lot'!J2152)</f>
        <v>0</v>
      </c>
      <c r="K52" s="42">
        <f>SUM('By Lot'!K1944,'By Lot'!K1960,'By Lot'!K1976,'By Lot'!K1992,'By Lot'!K2008,'By Lot'!K2024,'By Lot'!K2040,'By Lot'!K2056,'By Lot'!K2072,'By Lot'!K2088,'By Lot'!K2104,'By Lot'!K2120,'By Lot'!K2136,'By Lot'!K2152)</f>
        <v>3</v>
      </c>
      <c r="L52" s="42">
        <f>SUM('By Lot'!L1944,'By Lot'!L1960,'By Lot'!L1976,'By Lot'!L1992,'By Lot'!L2008,'By Lot'!L2024,'By Lot'!L2040,'By Lot'!L2056,'By Lot'!L2072,'By Lot'!L2088,'By Lot'!L2104,'By Lot'!L2120,'By Lot'!L2136,'By Lot'!L2152)</f>
        <v>2</v>
      </c>
      <c r="M52" s="43">
        <f>SUM('By Lot'!M1944,'By Lot'!M1960,'By Lot'!M1976,'By Lot'!M1992,'By Lot'!M2008,'By Lot'!M2024,'By Lot'!M2040,'By Lot'!M2056,'By Lot'!M2072,'By Lot'!M2088,'By Lot'!M2104,'By Lot'!M2120,'By Lot'!M2136,'By Lot'!M2152)</f>
        <v>5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489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Lot'!C1947,'By Lot'!C1963,'By Lot'!C1979,'By Lot'!C1995,'By Lot'!C2011,'By Lot'!C2027,'By Lot'!C2043,'By Lot'!C2059,'By Lot'!C2075,'By Lot'!C2091,'By Lot'!C2107,'By Lot'!C2123,'By Lot'!C2139,'By Lot'!C2155)</f>
        <v>11</v>
      </c>
      <c r="D55" s="41">
        <f>SUM('By Lot'!D1947,'By Lot'!D1963,'By Lot'!D1979,'By Lot'!D1995,'By Lot'!D2011,'By Lot'!D2027,'By Lot'!D2043,'By Lot'!D2059,'By Lot'!D2075,'By Lot'!D2091,'By Lot'!D2107,'By Lot'!D2123,'By Lot'!D2139,'By Lot'!D2155)</f>
        <v>8</v>
      </c>
      <c r="E55" s="42">
        <f>SUM('By Lot'!E1947,'By Lot'!E1963,'By Lot'!E1979,'By Lot'!E1995,'By Lot'!E2011,'By Lot'!E2027,'By Lot'!E2043,'By Lot'!E2059,'By Lot'!E2075,'By Lot'!E2091,'By Lot'!E2107,'By Lot'!E2123,'By Lot'!E2139,'By Lot'!E2155)</f>
        <v>6</v>
      </c>
      <c r="F55" s="42">
        <f>SUM('By Lot'!F1947,'By Lot'!F1963,'By Lot'!F1979,'By Lot'!F1995,'By Lot'!F2011,'By Lot'!F2027,'By Lot'!F2043,'By Lot'!F2059,'By Lot'!F2075,'By Lot'!F2091,'By Lot'!F2107,'By Lot'!F2123,'By Lot'!F2139,'By Lot'!F2155)</f>
        <v>6</v>
      </c>
      <c r="G55" s="42">
        <f>SUM('By Lot'!G1947,'By Lot'!G1963,'By Lot'!G1979,'By Lot'!G1995,'By Lot'!G2011,'By Lot'!G2027,'By Lot'!G2043,'By Lot'!G2059,'By Lot'!G2075,'By Lot'!G2091,'By Lot'!G2107,'By Lot'!G2123,'By Lot'!G2139,'By Lot'!G2155)</f>
        <v>5</v>
      </c>
      <c r="H55" s="42">
        <f>SUM('By Lot'!H1947,'By Lot'!H1963,'By Lot'!H1979,'By Lot'!H1995,'By Lot'!H2011,'By Lot'!H2027,'By Lot'!H2043,'By Lot'!H2059,'By Lot'!H2075,'By Lot'!H2091,'By Lot'!H2107,'By Lot'!H2123,'By Lot'!H2139,'By Lot'!H2155)</f>
        <v>6</v>
      </c>
      <c r="I55" s="42">
        <f>SUM('By Lot'!I1947,'By Lot'!I1963,'By Lot'!I1979,'By Lot'!I1995,'By Lot'!I2011,'By Lot'!I2027,'By Lot'!I2043,'By Lot'!I2059,'By Lot'!I2075,'By Lot'!I2091,'By Lot'!I2107,'By Lot'!I2123,'By Lot'!I2139,'By Lot'!I2155)</f>
        <v>6</v>
      </c>
      <c r="J55" s="42">
        <f>SUM('By Lot'!J1947,'By Lot'!J1963,'By Lot'!J1979,'By Lot'!J1995,'By Lot'!J2011,'By Lot'!J2027,'By Lot'!J2043,'By Lot'!J2059,'By Lot'!J2075,'By Lot'!J2091,'By Lot'!J2107,'By Lot'!J2123,'By Lot'!J2139,'By Lot'!J2155)</f>
        <v>6</v>
      </c>
      <c r="K55" s="42">
        <f>SUM('By Lot'!K1947,'By Lot'!K1963,'By Lot'!K1979,'By Lot'!K1995,'By Lot'!K2011,'By Lot'!K2027,'By Lot'!K2043,'By Lot'!K2059,'By Lot'!K2075,'By Lot'!K2091,'By Lot'!K2107,'By Lot'!K2123,'By Lot'!K2139,'By Lot'!K2155)</f>
        <v>6</v>
      </c>
      <c r="L55" s="42">
        <f>SUM('By Lot'!L1947,'By Lot'!L1963,'By Lot'!L1979,'By Lot'!L1995,'By Lot'!L2011,'By Lot'!L2027,'By Lot'!L2043,'By Lot'!L2059,'By Lot'!L2075,'By Lot'!L2091,'By Lot'!L2107,'By Lot'!L2123,'By Lot'!L2139,'By Lot'!L2155)</f>
        <v>6</v>
      </c>
      <c r="M55" s="43">
        <f>SUM('By Lot'!M1947,'By Lot'!M1963,'By Lot'!M1979,'By Lot'!M1995,'By Lot'!M2011,'By Lot'!M2027,'By Lot'!M2043,'By Lot'!M2059,'By Lot'!M2075,'By Lot'!M2091,'By Lot'!M2107,'By Lot'!M2123,'By Lot'!M2139,'By Lot'!M2155)</f>
        <v>6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Lot'!C1953,'By Lot'!C1969,'By Lot'!C1985,'By Lot'!C2001,'By Lot'!C2017,'By Lot'!C2033,'By Lot'!C2049,'By Lot'!C2065,'By Lot'!C2081,'By Lot'!C2097,'By Lot'!C2113,'By Lot'!C2129,'By Lot'!C2145,'By Lot'!C2161)</f>
        <v>270</v>
      </c>
      <c r="D56" s="41">
        <f>SUM('By Lot'!D1953,'By Lot'!D1969,'By Lot'!D1985,'By Lot'!D2001,'By Lot'!D2017,'By Lot'!D2033,'By Lot'!D2049,'By Lot'!D2065,'By Lot'!D2081,'By Lot'!D2097,'By Lot'!D2113,'By Lot'!D2129,'By Lot'!D2145,'By Lot'!D2161)</f>
        <v>172</v>
      </c>
      <c r="E56" s="42">
        <f>SUM('By Lot'!E1953,'By Lot'!E1969,'By Lot'!E1985,'By Lot'!E2001,'By Lot'!E2017,'By Lot'!E2033,'By Lot'!E2049,'By Lot'!E2065,'By Lot'!E2081,'By Lot'!E2097,'By Lot'!E2113,'By Lot'!E2129,'By Lot'!E2145,'By Lot'!E2161)</f>
        <v>120</v>
      </c>
      <c r="F56" s="42">
        <f>SUM('By Lot'!F1953,'By Lot'!F1969,'By Lot'!F1985,'By Lot'!F2001,'By Lot'!F2017,'By Lot'!F2033,'By Lot'!F2049,'By Lot'!F2065,'By Lot'!F2081,'By Lot'!F2097,'By Lot'!F2113,'By Lot'!F2129,'By Lot'!F2145,'By Lot'!F2161)</f>
        <v>55</v>
      </c>
      <c r="G56" s="42">
        <f>SUM('By Lot'!G1953,'By Lot'!G1969,'By Lot'!G1985,'By Lot'!G2001,'By Lot'!G2017,'By Lot'!G2033,'By Lot'!G2049,'By Lot'!G2065,'By Lot'!G2081,'By Lot'!G2097,'By Lot'!G2113,'By Lot'!G2129,'By Lot'!G2145,'By Lot'!G2161)</f>
        <v>31</v>
      </c>
      <c r="H56" s="42">
        <f>SUM('By Lot'!H1953,'By Lot'!H1969,'By Lot'!H1985,'By Lot'!H2001,'By Lot'!H2017,'By Lot'!H2033,'By Lot'!H2049,'By Lot'!H2065,'By Lot'!H2081,'By Lot'!H2097,'By Lot'!H2113,'By Lot'!H2129,'By Lot'!H2145,'By Lot'!H2161)</f>
        <v>39</v>
      </c>
      <c r="I56" s="42">
        <f>SUM('By Lot'!I1953,'By Lot'!I1969,'By Lot'!I1985,'By Lot'!I2001,'By Lot'!I2017,'By Lot'!I2033,'By Lot'!I2049,'By Lot'!I2065,'By Lot'!I2081,'By Lot'!I2097,'By Lot'!I2113,'By Lot'!I2129,'By Lot'!I2145,'By Lot'!I2161)</f>
        <v>50</v>
      </c>
      <c r="J56" s="42">
        <f>SUM('By Lot'!J1953,'By Lot'!J1969,'By Lot'!J1985,'By Lot'!J2001,'By Lot'!J2017,'By Lot'!J2033,'By Lot'!J2049,'By Lot'!J2065,'By Lot'!J2081,'By Lot'!J2097,'By Lot'!J2113,'By Lot'!J2129,'By Lot'!J2145,'By Lot'!J2161)</f>
        <v>29</v>
      </c>
      <c r="K56" s="42">
        <f>SUM('By Lot'!K1953,'By Lot'!K1969,'By Lot'!K1985,'By Lot'!K2001,'By Lot'!K2017,'By Lot'!K2033,'By Lot'!K2049,'By Lot'!K2065,'By Lot'!K2081,'By Lot'!K2097,'By Lot'!K2113,'By Lot'!K2129,'By Lot'!K2145,'By Lot'!K2161)</f>
        <v>36</v>
      </c>
      <c r="L56" s="42">
        <f>SUM('By Lot'!L1953,'By Lot'!L1969,'By Lot'!L1985,'By Lot'!L2001,'By Lot'!L2017,'By Lot'!L2033,'By Lot'!L2049,'By Lot'!L2065,'By Lot'!L2081,'By Lot'!L2097,'By Lot'!L2113,'By Lot'!L2129,'By Lot'!L2145,'By Lot'!L2161)</f>
        <v>68</v>
      </c>
      <c r="M56" s="43">
        <f>SUM('By Lot'!M1953,'By Lot'!M1969,'By Lot'!M1985,'By Lot'!M2001,'By Lot'!M2017,'By Lot'!M2033,'By Lot'!M2049,'By Lot'!M2065,'By Lot'!M2081,'By Lot'!M2097,'By Lot'!M2113,'By Lot'!M2129,'By Lot'!M2145,'By Lot'!M2161)</f>
        <v>99</v>
      </c>
      <c r="N56" s="44">
        <f t="shared" si="0"/>
        <v>29</v>
      </c>
      <c r="O56" s="45">
        <f t="shared" si="1"/>
        <v>241</v>
      </c>
      <c r="P56" s="46">
        <f t="shared" si="2"/>
        <v>0.8925925925925926</v>
      </c>
    </row>
    <row r="57" spans="1:16" ht="11.25">
      <c r="A57" s="5"/>
      <c r="B57" s="40" t="s">
        <v>109</v>
      </c>
      <c r="C57" s="40">
        <f>SUM('By Lot'!C1954,'By Lot'!C1970,'By Lot'!C1986,'By Lot'!C2002,'By Lot'!C2018,'By Lot'!C2034,'By Lot'!C2050,'By Lot'!C2066,'By Lot'!C2082,'By Lot'!C2098,'By Lot'!C2114,'By Lot'!C2130,'By Lot'!C2146,'By Lot'!C2162)</f>
        <v>16</v>
      </c>
      <c r="D57" s="41">
        <f>SUM('By Lot'!D1954,'By Lot'!D1970,'By Lot'!D1986,'By Lot'!D2002,'By Lot'!D2018,'By Lot'!D2034,'By Lot'!D2050,'By Lot'!D2066,'By Lot'!D2082,'By Lot'!D2098,'By Lot'!D2114,'By Lot'!D2130,'By Lot'!D2146,'By Lot'!D2162)</f>
        <v>7</v>
      </c>
      <c r="E57" s="42">
        <f>SUM('By Lot'!E1954,'By Lot'!E1970,'By Lot'!E1986,'By Lot'!E2002,'By Lot'!E2018,'By Lot'!E2034,'By Lot'!E2050,'By Lot'!E2066,'By Lot'!E2082,'By Lot'!E2098,'By Lot'!E2114,'By Lot'!E2130,'By Lot'!E2146,'By Lot'!E2162)</f>
        <v>3</v>
      </c>
      <c r="F57" s="42">
        <f>SUM('By Lot'!F1954,'By Lot'!F1970,'By Lot'!F1986,'By Lot'!F2002,'By Lot'!F2018,'By Lot'!F2034,'By Lot'!F2050,'By Lot'!F2066,'By Lot'!F2082,'By Lot'!F2098,'By Lot'!F2114,'By Lot'!F2130,'By Lot'!F2146,'By Lot'!F2162)</f>
        <v>1</v>
      </c>
      <c r="G57" s="42">
        <f>SUM('By Lot'!G1954,'By Lot'!G1970,'By Lot'!G1986,'By Lot'!G2002,'By Lot'!G2018,'By Lot'!G2034,'By Lot'!G2050,'By Lot'!G2066,'By Lot'!G2082,'By Lot'!G2098,'By Lot'!G2114,'By Lot'!G2130,'By Lot'!G2146,'By Lot'!G2162)</f>
        <v>1</v>
      </c>
      <c r="H57" s="42">
        <f>SUM('By Lot'!H1954,'By Lot'!H1970,'By Lot'!H1986,'By Lot'!H2002,'By Lot'!H2018,'By Lot'!H2034,'By Lot'!H2050,'By Lot'!H2066,'By Lot'!H2082,'By Lot'!H2098,'By Lot'!H2114,'By Lot'!H2130,'By Lot'!H2146,'By Lot'!H2162)</f>
        <v>3</v>
      </c>
      <c r="I57" s="42">
        <f>SUM('By Lot'!I1954,'By Lot'!I1970,'By Lot'!I1986,'By Lot'!I2002,'By Lot'!I2018,'By Lot'!I2034,'By Lot'!I2050,'By Lot'!I2066,'By Lot'!I2082,'By Lot'!I2098,'By Lot'!I2114,'By Lot'!I2130,'By Lot'!I2146,'By Lot'!I2162)</f>
        <v>1</v>
      </c>
      <c r="J57" s="42">
        <f>SUM('By Lot'!J1954,'By Lot'!J1970,'By Lot'!J1986,'By Lot'!J2002,'By Lot'!J2018,'By Lot'!J2034,'By Lot'!J2050,'By Lot'!J2066,'By Lot'!J2082,'By Lot'!J2098,'By Lot'!J2114,'By Lot'!J2130,'By Lot'!J2146,'By Lot'!J2162)</f>
        <v>2</v>
      </c>
      <c r="K57" s="42">
        <f>SUM('By Lot'!K1954,'By Lot'!K1970,'By Lot'!K1986,'By Lot'!K2002,'By Lot'!K2018,'By Lot'!K2034,'By Lot'!K2050,'By Lot'!K2066,'By Lot'!K2082,'By Lot'!K2098,'By Lot'!K2114,'By Lot'!K2130,'By Lot'!K2146,'By Lot'!K2162)</f>
        <v>2</v>
      </c>
      <c r="L57" s="42">
        <f>SUM('By Lot'!L1954,'By Lot'!L1970,'By Lot'!L1986,'By Lot'!L2002,'By Lot'!L2018,'By Lot'!L2034,'By Lot'!L2050,'By Lot'!L2066,'By Lot'!L2082,'By Lot'!L2098,'By Lot'!L2114,'By Lot'!L2130,'By Lot'!L2146,'By Lot'!L2162)</f>
        <v>4</v>
      </c>
      <c r="M57" s="43">
        <f>SUM('By Lot'!M1954,'By Lot'!M1970,'By Lot'!M1986,'By Lot'!M2002,'By Lot'!M2018,'By Lot'!M2034,'By Lot'!M2050,'By Lot'!M2066,'By Lot'!M2082,'By Lot'!M2098,'By Lot'!M2114,'By Lot'!M2130,'By Lot'!M2146,'By Lot'!M2162)</f>
        <v>8</v>
      </c>
      <c r="N57" s="44">
        <f t="shared" si="0"/>
        <v>1</v>
      </c>
      <c r="O57" s="45">
        <f t="shared" si="1"/>
        <v>15</v>
      </c>
      <c r="P57" s="46">
        <f t="shared" si="2"/>
        <v>0.9375</v>
      </c>
    </row>
    <row r="58" spans="1:16" ht="11.25">
      <c r="A58" s="5"/>
      <c r="B58" s="40" t="s">
        <v>285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286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277</v>
      </c>
      <c r="E61" s="50">
        <f t="shared" si="7"/>
        <v>187</v>
      </c>
      <c r="F61" s="50">
        <f t="shared" si="7"/>
        <v>91</v>
      </c>
      <c r="G61" s="50">
        <f t="shared" si="7"/>
        <v>48</v>
      </c>
      <c r="H61" s="50">
        <f t="shared" si="7"/>
        <v>61</v>
      </c>
      <c r="I61" s="50">
        <f t="shared" si="7"/>
        <v>81</v>
      </c>
      <c r="J61" s="50">
        <f t="shared" si="7"/>
        <v>60</v>
      </c>
      <c r="K61" s="50">
        <f t="shared" si="7"/>
        <v>75</v>
      </c>
      <c r="L61" s="50">
        <f t="shared" si="7"/>
        <v>114</v>
      </c>
      <c r="M61" s="51">
        <f t="shared" si="7"/>
        <v>175</v>
      </c>
      <c r="N61" s="52">
        <f t="shared" si="0"/>
        <v>48</v>
      </c>
      <c r="O61" s="53">
        <f t="shared" si="1"/>
        <v>465</v>
      </c>
      <c r="P61" s="54">
        <f t="shared" si="2"/>
        <v>0.9064327485380117</v>
      </c>
    </row>
    <row r="62" spans="1:16" ht="11.25">
      <c r="A62" s="39" t="s">
        <v>174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Lot'!C2168,'By Lot'!C2184,'By Lot'!C2200,'By Lot'!C2216,'By Lot'!C2232,'By Lot'!C2248,'By Lot'!C2264,'By Lot'!C2280,'By Lot'!C2296,'By Lot'!C2312,'By Lot'!C2328)</f>
        <v>1023</v>
      </c>
      <c r="D63" s="41">
        <f>SUM('By Lot'!D2168,'By Lot'!D2184,'By Lot'!D2200,'By Lot'!D2216,'By Lot'!D2232,'By Lot'!D2248,'By Lot'!D2264,'By Lot'!D2280,'By Lot'!D2296,'By Lot'!D2312,'By Lot'!D2328)</f>
        <v>214</v>
      </c>
      <c r="E63" s="42">
        <f>SUM('By Lot'!E2168,'By Lot'!E2184,'By Lot'!E2200,'By Lot'!E2216,'By Lot'!E2232,'By Lot'!E2248,'By Lot'!E2264,'By Lot'!E2280,'By Lot'!E2296,'By Lot'!E2312,'By Lot'!E2328)</f>
        <v>113</v>
      </c>
      <c r="F63" s="42">
        <f>SUM('By Lot'!F2168,'By Lot'!F2184,'By Lot'!F2200,'By Lot'!F2216,'By Lot'!F2232,'By Lot'!F2248,'By Lot'!F2264,'By Lot'!F2280,'By Lot'!F2296,'By Lot'!F2312,'By Lot'!F2328)</f>
        <v>48</v>
      </c>
      <c r="G63" s="42">
        <f>SUM('By Lot'!G2168,'By Lot'!G2184,'By Lot'!G2200,'By Lot'!G2216,'By Lot'!G2232,'By Lot'!G2248,'By Lot'!G2264,'By Lot'!G2280,'By Lot'!G2296,'By Lot'!G2312,'By Lot'!G2328)</f>
        <v>27</v>
      </c>
      <c r="H63" s="42">
        <f>SUM('By Lot'!H2168,'By Lot'!H2184,'By Lot'!H2200,'By Lot'!H2216,'By Lot'!H2232,'By Lot'!H2248,'By Lot'!H2264,'By Lot'!H2280,'By Lot'!H2296,'By Lot'!H2312,'By Lot'!H2328)</f>
        <v>46</v>
      </c>
      <c r="I63" s="42">
        <f>SUM('By Lot'!I2168,'By Lot'!I2184,'By Lot'!I2200,'By Lot'!I2216,'By Lot'!I2232,'By Lot'!I2248,'By Lot'!I2264,'By Lot'!I2280,'By Lot'!I2296,'By Lot'!I2312,'By Lot'!I2328)</f>
        <v>61</v>
      </c>
      <c r="J63" s="42">
        <f>SUM('By Lot'!J2168,'By Lot'!J2184,'By Lot'!J2200,'By Lot'!J2216,'By Lot'!J2232,'By Lot'!J2248,'By Lot'!J2264,'By Lot'!J2280,'By Lot'!J2296,'By Lot'!J2312,'By Lot'!J2328)</f>
        <v>74</v>
      </c>
      <c r="K63" s="42">
        <f>SUM('By Lot'!K2168,'By Lot'!K2184,'By Lot'!K2200,'By Lot'!K2216,'By Lot'!K2232,'By Lot'!K2248,'By Lot'!K2264,'By Lot'!K2280,'By Lot'!K2296,'By Lot'!K2312,'By Lot'!K2328)</f>
        <v>112</v>
      </c>
      <c r="L63" s="42">
        <f>SUM('By Lot'!L2168,'By Lot'!L2184,'By Lot'!L2200,'By Lot'!L2216,'By Lot'!L2232,'By Lot'!L2248,'By Lot'!L2264,'By Lot'!L2280,'By Lot'!L2296,'By Lot'!L2312,'By Lot'!L2328)</f>
        <v>223</v>
      </c>
      <c r="M63" s="43">
        <f>SUM('By Lot'!M2168,'By Lot'!M2184,'By Lot'!M2200,'By Lot'!M2216,'By Lot'!M2232,'By Lot'!M2248,'By Lot'!M2264,'By Lot'!M2280,'By Lot'!M2296,'By Lot'!M2312,'By Lot'!M2328)</f>
        <v>357</v>
      </c>
      <c r="N63" s="44">
        <f t="shared" si="0"/>
        <v>27</v>
      </c>
      <c r="O63" s="45">
        <f t="shared" si="1"/>
        <v>996</v>
      </c>
      <c r="P63" s="46">
        <f t="shared" si="2"/>
        <v>0.9736070381231672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489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Lot'!C2178,'By Lot'!C2194,'By Lot'!C2210,'By Lot'!C2226,'By Lot'!C2242,'By Lot'!C2258,'By Lot'!C2274,'By Lot'!C2290,'By Lot'!C2306,'By Lot'!C2322,'By Lot'!C2338)</f>
        <v>4</v>
      </c>
      <c r="D68" s="41">
        <f>SUM('By Lot'!D2178,'By Lot'!D2194,'By Lot'!D2210,'By Lot'!D2226,'By Lot'!D2242,'By Lot'!D2258,'By Lot'!D2274,'By Lot'!D2290,'By Lot'!D2306,'By Lot'!D2322,'By Lot'!D2338)</f>
        <v>3</v>
      </c>
      <c r="E68" s="42">
        <f>SUM('By Lot'!E2178,'By Lot'!E2194,'By Lot'!E2210,'By Lot'!E2226,'By Lot'!E2242,'By Lot'!E2258,'By Lot'!E2274,'By Lot'!E2290,'By Lot'!E2306,'By Lot'!E2322,'By Lot'!E2338)</f>
        <v>2</v>
      </c>
      <c r="F68" s="42">
        <f>SUM('By Lot'!F2178,'By Lot'!F2194,'By Lot'!F2210,'By Lot'!F2226,'By Lot'!F2242,'By Lot'!F2258,'By Lot'!F2274,'By Lot'!F2290,'By Lot'!F2306,'By Lot'!F2322,'By Lot'!F2338)</f>
        <v>2</v>
      </c>
      <c r="G68" s="42">
        <f>SUM('By Lot'!G2178,'By Lot'!G2194,'By Lot'!G2210,'By Lot'!G2226,'By Lot'!G2242,'By Lot'!G2258,'By Lot'!G2274,'By Lot'!G2290,'By Lot'!G2306,'By Lot'!G2322,'By Lot'!G2338)</f>
        <v>2</v>
      </c>
      <c r="H68" s="42">
        <f>SUM('By Lot'!H2178,'By Lot'!H2194,'By Lot'!H2210,'By Lot'!H2226,'By Lot'!H2242,'By Lot'!H2258,'By Lot'!H2274,'By Lot'!H2290,'By Lot'!H2306,'By Lot'!H2322,'By Lot'!H2338)</f>
        <v>2</v>
      </c>
      <c r="I68" s="42">
        <f>SUM('By Lot'!I2178,'By Lot'!I2194,'By Lot'!I2210,'By Lot'!I2226,'By Lot'!I2242,'By Lot'!I2258,'By Lot'!I2274,'By Lot'!I2290,'By Lot'!I2306,'By Lot'!I2322,'By Lot'!I2338)</f>
        <v>2</v>
      </c>
      <c r="J68" s="42">
        <f>SUM('By Lot'!J2178,'By Lot'!J2194,'By Lot'!J2210,'By Lot'!J2226,'By Lot'!J2242,'By Lot'!J2258,'By Lot'!J2274,'By Lot'!J2290,'By Lot'!J2306,'By Lot'!J2322,'By Lot'!J2338)</f>
        <v>2</v>
      </c>
      <c r="K68" s="42">
        <f>SUM('By Lot'!K2178,'By Lot'!K2194,'By Lot'!K2210,'By Lot'!K2226,'By Lot'!K2242,'By Lot'!K2258,'By Lot'!K2274,'By Lot'!K2290,'By Lot'!K2306,'By Lot'!K2322,'By Lot'!K2338)</f>
        <v>2</v>
      </c>
      <c r="L68" s="42">
        <f>SUM('By Lot'!L2178,'By Lot'!L2194,'By Lot'!L2210,'By Lot'!L2226,'By Lot'!L2242,'By Lot'!L2258,'By Lot'!L2274,'By Lot'!L2290,'By Lot'!L2306,'By Lot'!L2322,'By Lot'!L2338)</f>
        <v>3</v>
      </c>
      <c r="M68" s="43">
        <f>SUM('By Lot'!M2178,'By Lot'!M2194,'By Lot'!M2210,'By Lot'!M2226,'By Lot'!M2242,'By Lot'!M2258,'By Lot'!M2274,'By Lot'!M2290,'By Lot'!M2306,'By Lot'!M2322,'By Lot'!M2338)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285</v>
      </c>
      <c r="C69" s="40">
        <f>SUM('By Lot'!C2179,'By Lot'!C2195,'By Lot'!C2211,'By Lot'!C2227,'By Lot'!C2243,'By Lot'!C2259,'By Lot'!C2275,'By Lot'!C2291,'By Lot'!C2307,'By Lot'!C2323,'By Lot'!C2339)</f>
        <v>5</v>
      </c>
      <c r="D69" s="41">
        <f>SUM('By Lot'!D2179,'By Lot'!D2195,'By Lot'!D2211,'By Lot'!D2227,'By Lot'!D2243,'By Lot'!D2259,'By Lot'!D2275,'By Lot'!D2291,'By Lot'!D2307,'By Lot'!D2323,'By Lot'!D2339)</f>
        <v>3</v>
      </c>
      <c r="E69" s="42">
        <f>SUM('By Lot'!E2179,'By Lot'!E2195,'By Lot'!E2211,'By Lot'!E2227,'By Lot'!E2243,'By Lot'!E2259,'By Lot'!E2275,'By Lot'!E2291,'By Lot'!E2307,'By Lot'!E2323,'By Lot'!E2339)</f>
        <v>3</v>
      </c>
      <c r="F69" s="42">
        <f>SUM('By Lot'!F2179,'By Lot'!F2195,'By Lot'!F2211,'By Lot'!F2227,'By Lot'!F2243,'By Lot'!F2259,'By Lot'!F2275,'By Lot'!F2291,'By Lot'!F2307,'By Lot'!F2323,'By Lot'!F2339)</f>
        <v>3</v>
      </c>
      <c r="G69" s="42">
        <f>SUM('By Lot'!G2179,'By Lot'!G2195,'By Lot'!G2211,'By Lot'!G2227,'By Lot'!G2243,'By Lot'!G2259,'By Lot'!G2275,'By Lot'!G2291,'By Lot'!G2307,'By Lot'!G2323,'By Lot'!G2339)</f>
        <v>2</v>
      </c>
      <c r="H69" s="42">
        <f>SUM('By Lot'!H2179,'By Lot'!H2195,'By Lot'!H2211,'By Lot'!H2227,'By Lot'!H2243,'By Lot'!H2259,'By Lot'!H2275,'By Lot'!H2291,'By Lot'!H2307,'By Lot'!H2323,'By Lot'!H2339)</f>
        <v>3</v>
      </c>
      <c r="I69" s="42">
        <f>SUM('By Lot'!I2179,'By Lot'!I2195,'By Lot'!I2211,'By Lot'!I2227,'By Lot'!I2243,'By Lot'!I2259,'By Lot'!I2275,'By Lot'!I2291,'By Lot'!I2307,'By Lot'!I2323,'By Lot'!I2339)</f>
        <v>3</v>
      </c>
      <c r="J69" s="42">
        <f>SUM('By Lot'!J2179,'By Lot'!J2195,'By Lot'!J2211,'By Lot'!J2227,'By Lot'!J2243,'By Lot'!J2259,'By Lot'!J2275,'By Lot'!J2291,'By Lot'!J2307,'By Lot'!J2323,'By Lot'!J2339)</f>
        <v>3</v>
      </c>
      <c r="K69" s="42">
        <f>SUM('By Lot'!K2179,'By Lot'!K2195,'By Lot'!K2211,'By Lot'!K2227,'By Lot'!K2243,'By Lot'!K2259,'By Lot'!K2275,'By Lot'!K2291,'By Lot'!K2307,'By Lot'!K2323,'By Lot'!K2339)</f>
        <v>2</v>
      </c>
      <c r="L69" s="42">
        <f>SUM('By Lot'!L2179,'By Lot'!L2195,'By Lot'!L2211,'By Lot'!L2227,'By Lot'!L2243,'By Lot'!L2259,'By Lot'!L2275,'By Lot'!L2291,'By Lot'!L2307,'By Lot'!L2323,'By Lot'!L2339)</f>
        <v>2</v>
      </c>
      <c r="M69" s="43">
        <f>SUM('By Lot'!M2179,'By Lot'!M2195,'By Lot'!M2211,'By Lot'!M2227,'By Lot'!M2243,'By Lot'!M2259,'By Lot'!M2275,'By Lot'!M2291,'By Lot'!M2307,'By Lot'!M2323,'By Lot'!M2339)</f>
        <v>2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286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220</v>
      </c>
      <c r="E72" s="50">
        <f t="shared" si="8"/>
        <v>118</v>
      </c>
      <c r="F72" s="50">
        <f t="shared" si="8"/>
        <v>53</v>
      </c>
      <c r="G72" s="50">
        <f t="shared" si="8"/>
        <v>31</v>
      </c>
      <c r="H72" s="50">
        <f t="shared" si="8"/>
        <v>51</v>
      </c>
      <c r="I72" s="50">
        <f t="shared" si="8"/>
        <v>66</v>
      </c>
      <c r="J72" s="50">
        <f t="shared" si="8"/>
        <v>79</v>
      </c>
      <c r="K72" s="50">
        <f t="shared" si="8"/>
        <v>116</v>
      </c>
      <c r="L72" s="50">
        <f t="shared" si="8"/>
        <v>228</v>
      </c>
      <c r="M72" s="51">
        <f t="shared" si="8"/>
        <v>362</v>
      </c>
      <c r="N72" s="52">
        <f aca="true" t="shared" si="9" ref="N72:N83">MIN(D72:M72)</f>
        <v>31</v>
      </c>
      <c r="O72" s="53">
        <f aca="true" t="shared" si="10" ref="O72:O83">C72-N72</f>
        <v>1001</v>
      </c>
      <c r="P72" s="54">
        <f aca="true" t="shared" si="11" ref="P72:P83">O72/C72</f>
        <v>0.9699612403100775</v>
      </c>
    </row>
    <row r="73" spans="1:16" ht="11.25">
      <c r="A73" s="39" t="s">
        <v>108</v>
      </c>
      <c r="B73" s="40" t="s">
        <v>0</v>
      </c>
      <c r="C73" s="40">
        <f>SUM('By Lot'!C2343,'By Lot'!C2359)</f>
        <v>10</v>
      </c>
      <c r="D73" s="41">
        <f>SUM('By Lot'!D2343,'By Lot'!D2359)</f>
        <v>7</v>
      </c>
      <c r="E73" s="42">
        <f>SUM('By Lot'!E2343,'By Lot'!E2359)</f>
        <v>6</v>
      </c>
      <c r="F73" s="42">
        <f>SUM('By Lot'!F2343,'By Lot'!F2359)</f>
        <v>4</v>
      </c>
      <c r="G73" s="42">
        <f>SUM('By Lot'!G2343,'By Lot'!G2359)</f>
        <v>2</v>
      </c>
      <c r="H73" s="42">
        <f>SUM('By Lot'!H2343,'By Lot'!H2359)</f>
        <v>3</v>
      </c>
      <c r="I73" s="42">
        <f>SUM('By Lot'!I2343,'By Lot'!I2359)</f>
        <v>3</v>
      </c>
      <c r="J73" s="42">
        <f>SUM('By Lot'!J2343,'By Lot'!J2359)</f>
        <v>3</v>
      </c>
      <c r="K73" s="42">
        <f>SUM('By Lot'!K2343,'By Lot'!K2359)</f>
        <v>3</v>
      </c>
      <c r="L73" s="42">
        <f>SUM('By Lot'!L2343,'By Lot'!L2359)</f>
        <v>4</v>
      </c>
      <c r="M73" s="43">
        <f>SUM('By Lot'!M2343,'By Lot'!M2359)</f>
        <v>5</v>
      </c>
      <c r="N73" s="44">
        <f t="shared" si="9"/>
        <v>2</v>
      </c>
      <c r="O73" s="45">
        <f t="shared" si="10"/>
        <v>8</v>
      </c>
      <c r="P73" s="46">
        <f t="shared" si="11"/>
        <v>0.8</v>
      </c>
    </row>
    <row r="74" spans="1:16" ht="11.25">
      <c r="A74" s="5"/>
      <c r="B74" s="40" t="s">
        <v>1</v>
      </c>
      <c r="C74" s="40">
        <f>SUM('By Lot'!C2344,'By Lot'!C2360)</f>
        <v>11</v>
      </c>
      <c r="D74" s="41">
        <f>SUM('By Lot'!D2344,'By Lot'!D2360)</f>
        <v>3</v>
      </c>
      <c r="E74" s="42">
        <f>SUM('By Lot'!E2344,'By Lot'!E2360)</f>
        <v>1</v>
      </c>
      <c r="F74" s="42">
        <f>SUM('By Lot'!F2344,'By Lot'!F2360)</f>
        <v>0</v>
      </c>
      <c r="G74" s="42">
        <f>SUM('By Lot'!G2344,'By Lot'!G2360)</f>
        <v>0</v>
      </c>
      <c r="H74" s="42">
        <f>SUM('By Lot'!H2344,'By Lot'!H2360)</f>
        <v>1</v>
      </c>
      <c r="I74" s="42">
        <f>SUM('By Lot'!I2344,'By Lot'!I2360)</f>
        <v>1</v>
      </c>
      <c r="J74" s="42">
        <f>SUM('By Lot'!J2344,'By Lot'!J2360)</f>
        <v>0</v>
      </c>
      <c r="K74" s="42">
        <f>SUM('By Lot'!K2344,'By Lot'!K2360)</f>
        <v>1</v>
      </c>
      <c r="L74" s="42">
        <f>SUM('By Lot'!L2344,'By Lot'!L2360)</f>
        <v>2</v>
      </c>
      <c r="M74" s="43">
        <f>SUM('By Lot'!M2344,'By Lot'!M2360)</f>
        <v>5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489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Lot'!C2347,'By Lot'!C2363)</f>
        <v>7</v>
      </c>
      <c r="D77" s="41">
        <f>SUM('By Lot'!D2347,'By Lot'!D2363)</f>
        <v>7</v>
      </c>
      <c r="E77" s="42">
        <f>SUM('By Lot'!E2347,'By Lot'!E2363)</f>
        <v>5</v>
      </c>
      <c r="F77" s="42">
        <f>SUM('By Lot'!F2347,'By Lot'!F2363)</f>
        <v>4</v>
      </c>
      <c r="G77" s="42">
        <f>SUM('By Lot'!G2347,'By Lot'!G2363)</f>
        <v>3</v>
      </c>
      <c r="H77" s="42">
        <f>SUM('By Lot'!H2347,'By Lot'!H2363)</f>
        <v>3</v>
      </c>
      <c r="I77" s="42">
        <f>SUM('By Lot'!I2347,'By Lot'!I2363)</f>
        <v>3</v>
      </c>
      <c r="J77" s="42">
        <f>SUM('By Lot'!J2347,'By Lot'!J2363)</f>
        <v>4</v>
      </c>
      <c r="K77" s="42">
        <f>SUM('By Lot'!K2347,'By Lot'!K2363)</f>
        <v>3</v>
      </c>
      <c r="L77" s="42">
        <f>SUM('By Lot'!L2347,'By Lot'!L2363)</f>
        <v>3</v>
      </c>
      <c r="M77" s="43">
        <f>SUM('By Lot'!M2347,'By Lot'!M2363)</f>
        <v>5</v>
      </c>
      <c r="N77" s="44">
        <f t="shared" si="9"/>
        <v>3</v>
      </c>
      <c r="O77" s="45">
        <f t="shared" si="10"/>
        <v>4</v>
      </c>
      <c r="P77" s="46">
        <f t="shared" si="11"/>
        <v>0.5714285714285714</v>
      </c>
    </row>
    <row r="78" spans="1:16" ht="11.25">
      <c r="A78" s="5"/>
      <c r="B78" s="40" t="s">
        <v>105</v>
      </c>
      <c r="C78" s="40">
        <f>SUM('By Lot'!C2353,'By Lot'!C2369)</f>
        <v>48</v>
      </c>
      <c r="D78" s="41">
        <f>SUM('By Lot'!D2353,'By Lot'!D2369)</f>
        <v>37</v>
      </c>
      <c r="E78" s="42">
        <f>SUM('By Lot'!E2353,'By Lot'!E2369)</f>
        <v>26</v>
      </c>
      <c r="F78" s="42">
        <f>SUM('By Lot'!F2353,'By Lot'!F2369)</f>
        <v>16</v>
      </c>
      <c r="G78" s="42">
        <f>SUM('By Lot'!G2353,'By Lot'!G2369)</f>
        <v>10</v>
      </c>
      <c r="H78" s="42">
        <f>SUM('By Lot'!H2353,'By Lot'!H2369)</f>
        <v>14</v>
      </c>
      <c r="I78" s="42">
        <f>SUM('By Lot'!I2353,'By Lot'!I2369)</f>
        <v>15</v>
      </c>
      <c r="J78" s="42">
        <f>SUM('By Lot'!J2353,'By Lot'!J2369)</f>
        <v>9</v>
      </c>
      <c r="K78" s="42">
        <f>SUM('By Lot'!K2353,'By Lot'!K2369)</f>
        <v>9</v>
      </c>
      <c r="L78" s="42">
        <f>SUM('By Lot'!L2353,'By Lot'!L2369)</f>
        <v>12</v>
      </c>
      <c r="M78" s="43">
        <f>SUM('By Lot'!M2353,'By Lot'!M2369)</f>
        <v>20</v>
      </c>
      <c r="N78" s="44">
        <f t="shared" si="9"/>
        <v>9</v>
      </c>
      <c r="O78" s="45">
        <f t="shared" si="10"/>
        <v>39</v>
      </c>
      <c r="P78" s="46">
        <f t="shared" si="11"/>
        <v>0.8125</v>
      </c>
    </row>
    <row r="79" spans="1:16" ht="11.25">
      <c r="A79" s="5"/>
      <c r="B79" s="40" t="s">
        <v>109</v>
      </c>
      <c r="C79" s="40">
        <f>SUM('By Lot'!C2354,'By Lot'!C2370)</f>
        <v>4</v>
      </c>
      <c r="D79" s="41">
        <f>SUM('By Lot'!D2354,'By Lot'!D2370)</f>
        <v>3</v>
      </c>
      <c r="E79" s="42">
        <f>SUM('By Lot'!E2354,'By Lot'!E2370)</f>
        <v>3</v>
      </c>
      <c r="F79" s="42">
        <f>SUM('By Lot'!F2354,'By Lot'!F2370)</f>
        <v>1</v>
      </c>
      <c r="G79" s="42">
        <f>SUM('By Lot'!G2354,'By Lot'!G2370)</f>
        <v>0</v>
      </c>
      <c r="H79" s="42">
        <f>SUM('By Lot'!H2354,'By Lot'!H2370)</f>
        <v>1</v>
      </c>
      <c r="I79" s="42">
        <f>SUM('By Lot'!I2354,'By Lot'!I2370)</f>
        <v>1</v>
      </c>
      <c r="J79" s="42">
        <f>SUM('By Lot'!J2354,'By Lot'!J2370)</f>
        <v>1</v>
      </c>
      <c r="K79" s="42">
        <f>SUM('By Lot'!K2354,'By Lot'!K2370)</f>
        <v>2</v>
      </c>
      <c r="L79" s="42">
        <f>SUM('By Lot'!L2354,'By Lot'!L2370)</f>
        <v>2</v>
      </c>
      <c r="M79" s="43">
        <f>SUM('By Lot'!M2354,'By Lot'!M2370)</f>
        <v>3</v>
      </c>
      <c r="N79" s="44">
        <f t="shared" si="9"/>
        <v>0</v>
      </c>
      <c r="O79" s="45">
        <f t="shared" si="10"/>
        <v>4</v>
      </c>
      <c r="P79" s="46">
        <f t="shared" si="11"/>
        <v>1</v>
      </c>
    </row>
    <row r="80" spans="1:16" ht="11.25">
      <c r="A80" s="5"/>
      <c r="B80" s="40" t="s">
        <v>285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286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57</v>
      </c>
      <c r="E83" s="50">
        <f t="shared" si="12"/>
        <v>41</v>
      </c>
      <c r="F83" s="50">
        <f t="shared" si="12"/>
        <v>25</v>
      </c>
      <c r="G83" s="50">
        <f t="shared" si="12"/>
        <v>15</v>
      </c>
      <c r="H83" s="50">
        <f t="shared" si="12"/>
        <v>22</v>
      </c>
      <c r="I83" s="50">
        <f t="shared" si="12"/>
        <v>23</v>
      </c>
      <c r="J83" s="50">
        <f t="shared" si="12"/>
        <v>17</v>
      </c>
      <c r="K83" s="50">
        <f t="shared" si="12"/>
        <v>18</v>
      </c>
      <c r="L83" s="50">
        <f t="shared" si="12"/>
        <v>23</v>
      </c>
      <c r="M83" s="51">
        <f t="shared" si="12"/>
        <v>38</v>
      </c>
      <c r="N83" s="52">
        <f t="shared" si="9"/>
        <v>15</v>
      </c>
      <c r="O83" s="53">
        <f t="shared" si="10"/>
        <v>65</v>
      </c>
      <c r="P83" s="54">
        <f t="shared" si="11"/>
        <v>0.8125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3"/>
      <c r="N1" s="13"/>
      <c r="O1" s="13"/>
      <c r="P1" s="13"/>
    </row>
    <row r="2" spans="1:16" ht="14.25">
      <c r="A2" s="87" t="s">
        <v>484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3"/>
      <c r="N2" s="13"/>
      <c r="O2" s="13"/>
      <c r="P2" s="13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3"/>
      <c r="N3" s="13"/>
      <c r="O3" s="13"/>
      <c r="P3" s="13"/>
    </row>
    <row r="4" spans="1:12" ht="11.25">
      <c r="A4" s="14" t="s">
        <v>287</v>
      </c>
      <c r="B4" s="15" t="s">
        <v>6</v>
      </c>
      <c r="C4" s="89" t="s">
        <v>491</v>
      </c>
      <c r="D4" s="90"/>
      <c r="E4" s="90"/>
      <c r="F4" s="90"/>
      <c r="G4" s="90"/>
      <c r="H4" s="90"/>
      <c r="I4" s="90"/>
      <c r="J4" s="90"/>
      <c r="K4" s="90"/>
      <c r="L4" s="91"/>
    </row>
    <row r="5" spans="1:12" ht="11.25">
      <c r="A5" s="16"/>
      <c r="B5" s="17" t="s">
        <v>175</v>
      </c>
      <c r="C5" s="18" t="s">
        <v>270</v>
      </c>
      <c r="D5" s="19" t="s">
        <v>271</v>
      </c>
      <c r="E5" s="19" t="s">
        <v>272</v>
      </c>
      <c r="F5" s="19" t="s">
        <v>273</v>
      </c>
      <c r="G5" s="19" t="s">
        <v>274</v>
      </c>
      <c r="H5" s="19" t="s">
        <v>275</v>
      </c>
      <c r="I5" s="19" t="s">
        <v>276</v>
      </c>
      <c r="J5" s="19" t="s">
        <v>277</v>
      </c>
      <c r="K5" s="19" t="s">
        <v>278</v>
      </c>
      <c r="L5" s="17" t="s">
        <v>279</v>
      </c>
    </row>
    <row r="6" spans="1:12" ht="11.25">
      <c r="A6" s="20"/>
      <c r="B6" s="21"/>
      <c r="C6" s="22" t="s">
        <v>283</v>
      </c>
      <c r="D6" s="23" t="s">
        <v>283</v>
      </c>
      <c r="E6" s="23" t="s">
        <v>283</v>
      </c>
      <c r="F6" s="23" t="s">
        <v>283</v>
      </c>
      <c r="G6" s="23" t="s">
        <v>284</v>
      </c>
      <c r="H6" s="23" t="s">
        <v>284</v>
      </c>
      <c r="I6" s="23" t="s">
        <v>284</v>
      </c>
      <c r="J6" s="23" t="s">
        <v>284</v>
      </c>
      <c r="K6" s="23" t="s">
        <v>284</v>
      </c>
      <c r="L6" s="21" t="s">
        <v>284</v>
      </c>
    </row>
    <row r="7" spans="1:12" ht="11.25">
      <c r="A7" s="79" t="s">
        <v>8</v>
      </c>
      <c r="B7" s="80" t="s">
        <v>288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8</v>
      </c>
      <c r="B8" s="80" t="s">
        <v>4</v>
      </c>
      <c r="C8" s="81">
        <v>2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13</v>
      </c>
      <c r="B9" s="80" t="s">
        <v>288</v>
      </c>
      <c r="C9" s="81">
        <v>3</v>
      </c>
      <c r="D9" s="82">
        <v>3</v>
      </c>
      <c r="E9" s="82">
        <v>3</v>
      </c>
      <c r="F9" s="82">
        <v>3</v>
      </c>
      <c r="G9" s="82">
        <v>3</v>
      </c>
      <c r="H9" s="82">
        <v>3</v>
      </c>
      <c r="I9" s="82">
        <v>3</v>
      </c>
      <c r="J9" s="82">
        <v>3</v>
      </c>
      <c r="K9" s="82">
        <v>3</v>
      </c>
      <c r="L9" s="80">
        <v>3</v>
      </c>
    </row>
    <row r="10" spans="1:12" ht="11.25">
      <c r="A10" s="79" t="s">
        <v>16</v>
      </c>
      <c r="B10" s="80" t="s">
        <v>1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464</v>
      </c>
      <c r="B11" s="80" t="s">
        <v>468</v>
      </c>
      <c r="C11" s="81">
        <v>3</v>
      </c>
      <c r="D11" s="82">
        <v>3</v>
      </c>
      <c r="E11" s="82">
        <v>3</v>
      </c>
      <c r="F11" s="82">
        <v>3</v>
      </c>
      <c r="G11" s="82">
        <v>3</v>
      </c>
      <c r="H11" s="82">
        <v>3</v>
      </c>
      <c r="I11" s="82">
        <v>3</v>
      </c>
      <c r="J11" s="82">
        <v>3</v>
      </c>
      <c r="K11" s="82">
        <v>3</v>
      </c>
      <c r="L11" s="80">
        <v>3</v>
      </c>
    </row>
    <row r="12" spans="1:12" ht="11.25">
      <c r="A12" s="79" t="s">
        <v>31</v>
      </c>
      <c r="B12" s="80" t="s">
        <v>490</v>
      </c>
      <c r="C12" s="81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0">
        <v>1</v>
      </c>
    </row>
    <row r="13" spans="1:12" ht="11.25">
      <c r="A13" s="79" t="s">
        <v>34</v>
      </c>
      <c r="B13" s="80" t="s">
        <v>285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38</v>
      </c>
      <c r="B14" s="80" t="s">
        <v>490</v>
      </c>
      <c r="C14" s="81">
        <v>27</v>
      </c>
      <c r="D14" s="82">
        <v>27</v>
      </c>
      <c r="E14" s="82">
        <v>27</v>
      </c>
      <c r="F14" s="82">
        <v>27</v>
      </c>
      <c r="G14" s="82">
        <v>20</v>
      </c>
      <c r="H14" s="82">
        <v>14</v>
      </c>
      <c r="I14" s="82">
        <v>14</v>
      </c>
      <c r="J14" s="82">
        <v>14</v>
      </c>
      <c r="K14" s="82">
        <v>14</v>
      </c>
      <c r="L14" s="80">
        <v>14</v>
      </c>
    </row>
    <row r="15" spans="1:12" ht="11.25">
      <c r="A15" s="79" t="s">
        <v>42</v>
      </c>
      <c r="B15" s="80" t="s">
        <v>490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0</v>
      </c>
      <c r="K15" s="82">
        <v>0</v>
      </c>
      <c r="L15" s="80">
        <v>0</v>
      </c>
    </row>
    <row r="16" spans="1:12" ht="11.25">
      <c r="A16" s="79" t="s">
        <v>43</v>
      </c>
      <c r="B16" s="80" t="s">
        <v>490</v>
      </c>
      <c r="C16" s="81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0">
        <v>1</v>
      </c>
    </row>
    <row r="17" spans="1:12" ht="11.25">
      <c r="A17" s="79" t="s">
        <v>46</v>
      </c>
      <c r="B17" s="80" t="s">
        <v>490</v>
      </c>
      <c r="C17" s="81">
        <v>1</v>
      </c>
      <c r="D17" s="82">
        <v>1</v>
      </c>
      <c r="E17" s="82">
        <v>1</v>
      </c>
      <c r="F17" s="82">
        <v>1</v>
      </c>
      <c r="G17" s="82">
        <v>1</v>
      </c>
      <c r="H17" s="82">
        <v>1</v>
      </c>
      <c r="I17" s="82">
        <v>1</v>
      </c>
      <c r="J17" s="82">
        <v>0</v>
      </c>
      <c r="K17" s="82">
        <v>0</v>
      </c>
      <c r="L17" s="80">
        <v>0</v>
      </c>
    </row>
    <row r="18" spans="1:12" ht="11.25">
      <c r="A18" s="79" t="s">
        <v>47</v>
      </c>
      <c r="B18" s="80" t="s">
        <v>490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52</v>
      </c>
      <c r="B19" s="80" t="s">
        <v>2</v>
      </c>
      <c r="C19" s="81">
        <v>2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0</v>
      </c>
      <c r="L19" s="80">
        <v>0</v>
      </c>
    </row>
    <row r="20" spans="1:12" ht="11.25">
      <c r="A20" s="79" t="s">
        <v>117</v>
      </c>
      <c r="B20" s="80" t="s">
        <v>1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1</v>
      </c>
      <c r="K20" s="82">
        <v>1</v>
      </c>
      <c r="L20" s="80">
        <v>1</v>
      </c>
    </row>
    <row r="21" spans="1:12" ht="11.25">
      <c r="A21" s="79" t="s">
        <v>118</v>
      </c>
      <c r="B21" s="80" t="s">
        <v>490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58</v>
      </c>
      <c r="B22" s="80" t="s">
        <v>1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58</v>
      </c>
      <c r="B23" s="80" t="s">
        <v>490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66</v>
      </c>
      <c r="B24" s="80" t="s">
        <v>490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71</v>
      </c>
      <c r="B25" s="80" t="s">
        <v>1</v>
      </c>
      <c r="C25" s="81">
        <v>3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71</v>
      </c>
      <c r="B26" s="80" t="s">
        <v>490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71</v>
      </c>
      <c r="B27" s="80" t="s">
        <v>286</v>
      </c>
      <c r="C27" s="81">
        <v>1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0">
        <v>1</v>
      </c>
    </row>
    <row r="28" spans="1:12" ht="11.25">
      <c r="A28" s="79" t="s">
        <v>72</v>
      </c>
      <c r="B28" s="80" t="s">
        <v>490</v>
      </c>
      <c r="C28" s="81">
        <v>8</v>
      </c>
      <c r="D28" s="82">
        <v>8</v>
      </c>
      <c r="E28" s="82">
        <v>8</v>
      </c>
      <c r="F28" s="82">
        <v>8</v>
      </c>
      <c r="G28" s="82">
        <v>8</v>
      </c>
      <c r="H28" s="82">
        <v>8</v>
      </c>
      <c r="I28" s="82">
        <v>8</v>
      </c>
      <c r="J28" s="82">
        <v>8</v>
      </c>
      <c r="K28" s="82">
        <v>8</v>
      </c>
      <c r="L28" s="80">
        <v>8</v>
      </c>
    </row>
    <row r="29" spans="1:12" ht="11.25">
      <c r="A29" s="79" t="s">
        <v>75</v>
      </c>
      <c r="B29" s="80" t="s">
        <v>4</v>
      </c>
      <c r="C29" s="81">
        <v>1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82">
        <v>1</v>
      </c>
      <c r="J29" s="82">
        <v>1</v>
      </c>
      <c r="K29" s="82">
        <v>1</v>
      </c>
      <c r="L29" s="80">
        <v>1</v>
      </c>
    </row>
    <row r="30" spans="1:12" ht="11.25">
      <c r="A30" s="79" t="s">
        <v>119</v>
      </c>
      <c r="B30" s="80" t="s">
        <v>490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85</v>
      </c>
      <c r="B31" s="80" t="s">
        <v>490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89</v>
      </c>
      <c r="B32" s="80" t="s">
        <v>490</v>
      </c>
      <c r="C32" s="81">
        <v>7</v>
      </c>
      <c r="D32" s="82">
        <v>7</v>
      </c>
      <c r="E32" s="82">
        <v>7</v>
      </c>
      <c r="F32" s="82">
        <v>7</v>
      </c>
      <c r="G32" s="82">
        <v>7</v>
      </c>
      <c r="H32" s="82">
        <v>7</v>
      </c>
      <c r="I32" s="82">
        <v>2</v>
      </c>
      <c r="J32" s="82">
        <v>2</v>
      </c>
      <c r="K32" s="82">
        <v>2</v>
      </c>
      <c r="L32" s="80">
        <v>2</v>
      </c>
    </row>
    <row r="33" spans="1:12" ht="11.25">
      <c r="A33" s="79" t="s">
        <v>92</v>
      </c>
      <c r="B33" s="80" t="s">
        <v>490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163</v>
      </c>
      <c r="B34" s="80" t="s">
        <v>1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133</v>
      </c>
      <c r="B35" s="80" t="s">
        <v>0</v>
      </c>
      <c r="C35" s="81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1</v>
      </c>
      <c r="K35" s="82">
        <v>1</v>
      </c>
      <c r="L35" s="80">
        <v>1</v>
      </c>
    </row>
    <row r="36" spans="1:12" ht="11.25">
      <c r="A36" s="79" t="s">
        <v>148</v>
      </c>
      <c r="B36" s="80" t="s">
        <v>1</v>
      </c>
      <c r="C36" s="81">
        <v>18</v>
      </c>
      <c r="D36" s="82">
        <v>18</v>
      </c>
      <c r="E36" s="82">
        <v>18</v>
      </c>
      <c r="F36" s="82">
        <v>11</v>
      </c>
      <c r="G36" s="82">
        <v>11</v>
      </c>
      <c r="H36" s="82">
        <v>8</v>
      </c>
      <c r="I36" s="82">
        <v>0</v>
      </c>
      <c r="J36" s="82">
        <v>0</v>
      </c>
      <c r="K36" s="82">
        <v>0</v>
      </c>
      <c r="L36" s="80">
        <v>0</v>
      </c>
    </row>
    <row r="37" spans="1:12" ht="11.25">
      <c r="A37" s="79" t="s">
        <v>154</v>
      </c>
      <c r="B37" s="80" t="s">
        <v>490</v>
      </c>
      <c r="C37" s="81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1</v>
      </c>
      <c r="J37" s="82">
        <v>1</v>
      </c>
      <c r="K37" s="82">
        <v>1</v>
      </c>
      <c r="L37" s="80">
        <v>1</v>
      </c>
    </row>
    <row r="38" spans="1:12" ht="11.25">
      <c r="A38" s="79" t="s">
        <v>156</v>
      </c>
      <c r="B38" s="80" t="s">
        <v>0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156</v>
      </c>
      <c r="B39" s="80" t="s">
        <v>286</v>
      </c>
      <c r="C39" s="81">
        <v>2</v>
      </c>
      <c r="D39" s="82">
        <v>2</v>
      </c>
      <c r="E39" s="82">
        <v>2</v>
      </c>
      <c r="F39" s="82">
        <v>2</v>
      </c>
      <c r="G39" s="82">
        <v>2</v>
      </c>
      <c r="H39" s="82">
        <v>2</v>
      </c>
      <c r="I39" s="82">
        <v>2</v>
      </c>
      <c r="J39" s="82">
        <v>2</v>
      </c>
      <c r="K39" s="82">
        <v>2</v>
      </c>
      <c r="L39" s="80">
        <v>2</v>
      </c>
    </row>
    <row r="40" spans="1:12" ht="11.25">
      <c r="A40" s="79" t="s">
        <v>159</v>
      </c>
      <c r="B40" s="80" t="s">
        <v>398</v>
      </c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1</v>
      </c>
      <c r="J40" s="82">
        <v>1</v>
      </c>
      <c r="K40" s="82">
        <v>1</v>
      </c>
      <c r="L40" s="80">
        <v>1</v>
      </c>
    </row>
    <row r="41" spans="1:12" ht="11.25">
      <c r="A41" s="79" t="s">
        <v>160</v>
      </c>
      <c r="B41" s="80" t="s">
        <v>399</v>
      </c>
      <c r="C41" s="81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0">
        <v>1</v>
      </c>
    </row>
    <row r="42" spans="1:12" ht="11.25">
      <c r="A42" s="79" t="s">
        <v>459</v>
      </c>
      <c r="B42" s="80" t="s">
        <v>3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459</v>
      </c>
      <c r="B43" s="80" t="s">
        <v>460</v>
      </c>
      <c r="C43" s="81">
        <v>4</v>
      </c>
      <c r="D43" s="82">
        <v>4</v>
      </c>
      <c r="E43" s="82">
        <v>4</v>
      </c>
      <c r="F43" s="82">
        <v>4</v>
      </c>
      <c r="G43" s="82">
        <v>4</v>
      </c>
      <c r="H43" s="82">
        <v>4</v>
      </c>
      <c r="I43" s="82">
        <v>4</v>
      </c>
      <c r="J43" s="82">
        <v>4</v>
      </c>
      <c r="K43" s="82">
        <v>4</v>
      </c>
      <c r="L43" s="80">
        <v>4</v>
      </c>
    </row>
    <row r="44" spans="1:12" ht="11.25">
      <c r="A44" s="95" t="s">
        <v>5</v>
      </c>
      <c r="B44" s="96"/>
      <c r="C44" s="24">
        <f aca="true" t="shared" si="0" ref="C44:L44">SUM(C7:C43)</f>
        <v>105</v>
      </c>
      <c r="D44" s="26">
        <f t="shared" si="0"/>
        <v>102</v>
      </c>
      <c r="E44" s="26">
        <f t="shared" si="0"/>
        <v>102</v>
      </c>
      <c r="F44" s="26">
        <f t="shared" si="0"/>
        <v>95</v>
      </c>
      <c r="G44" s="26">
        <f t="shared" si="0"/>
        <v>88</v>
      </c>
      <c r="H44" s="26">
        <f t="shared" si="0"/>
        <v>79</v>
      </c>
      <c r="I44" s="26">
        <f t="shared" si="0"/>
        <v>66</v>
      </c>
      <c r="J44" s="26">
        <f t="shared" si="0"/>
        <v>64</v>
      </c>
      <c r="K44" s="26">
        <f t="shared" si="0"/>
        <v>62</v>
      </c>
      <c r="L44" s="25">
        <f t="shared" si="0"/>
        <v>62</v>
      </c>
    </row>
    <row r="46" spans="1:12" ht="22.5" customHeight="1">
      <c r="A46" s="94" t="s">
        <v>492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</sheetData>
  <sheetProtection/>
  <mergeCells count="6">
    <mergeCell ref="A1:L1"/>
    <mergeCell ref="C4:L4"/>
    <mergeCell ref="A3:L3"/>
    <mergeCell ref="A46:L46"/>
    <mergeCell ref="A44:B44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87" t="s">
        <v>488</v>
      </c>
      <c r="B1" s="87"/>
    </row>
    <row r="2" spans="1:2" ht="14.25">
      <c r="A2" s="87" t="s">
        <v>485</v>
      </c>
      <c r="B2" s="87"/>
    </row>
    <row r="3" spans="1:2" ht="11.25">
      <c r="A3" s="107"/>
      <c r="B3" s="107"/>
    </row>
    <row r="4" spans="1:2" ht="11.25">
      <c r="A4" s="108" t="s">
        <v>319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175</v>
      </c>
    </row>
    <row r="7" spans="1:2" ht="11.25">
      <c r="A7" s="111" t="s">
        <v>320</v>
      </c>
      <c r="B7" s="111" t="s">
        <v>210</v>
      </c>
    </row>
    <row r="8" spans="1:2" ht="11.25">
      <c r="A8" s="111" t="s">
        <v>321</v>
      </c>
      <c r="B8" s="111" t="s">
        <v>211</v>
      </c>
    </row>
    <row r="9" spans="1:2" ht="11.25">
      <c r="A9" s="111" t="s">
        <v>322</v>
      </c>
      <c r="B9" s="111" t="s">
        <v>225</v>
      </c>
    </row>
    <row r="10" spans="1:2" ht="11.25">
      <c r="A10" s="111" t="s">
        <v>323</v>
      </c>
      <c r="B10" s="111" t="s">
        <v>229</v>
      </c>
    </row>
    <row r="11" spans="1:2" ht="11.25">
      <c r="A11" s="111" t="s">
        <v>324</v>
      </c>
      <c r="B11" s="111" t="s">
        <v>208</v>
      </c>
    </row>
    <row r="12" spans="1:2" ht="11.25">
      <c r="A12" s="111" t="s">
        <v>325</v>
      </c>
      <c r="B12" s="111" t="s">
        <v>223</v>
      </c>
    </row>
    <row r="13" spans="1:2" ht="11.25">
      <c r="A13" s="111" t="s">
        <v>326</v>
      </c>
      <c r="B13" s="111" t="s">
        <v>226</v>
      </c>
    </row>
    <row r="14" spans="1:2" ht="11.25">
      <c r="A14" s="111" t="s">
        <v>327</v>
      </c>
      <c r="B14" s="111" t="s">
        <v>184</v>
      </c>
    </row>
    <row r="15" spans="1:2" ht="11.25">
      <c r="A15" s="111" t="s">
        <v>328</v>
      </c>
      <c r="B15" s="111" t="s">
        <v>214</v>
      </c>
    </row>
    <row r="16" spans="1:2" ht="11.25">
      <c r="A16" s="111" t="s">
        <v>329</v>
      </c>
      <c r="B16" s="111" t="s">
        <v>187</v>
      </c>
    </row>
    <row r="17" spans="1:2" ht="11.25">
      <c r="A17" s="111" t="s">
        <v>330</v>
      </c>
      <c r="B17" s="111" t="s">
        <v>179</v>
      </c>
    </row>
    <row r="18" spans="1:2" ht="11.25">
      <c r="A18" s="111" t="s">
        <v>331</v>
      </c>
      <c r="B18" s="111" t="s">
        <v>195</v>
      </c>
    </row>
    <row r="19" spans="1:2" ht="11.25">
      <c r="A19" s="111" t="s">
        <v>332</v>
      </c>
      <c r="B19" s="111" t="s">
        <v>196</v>
      </c>
    </row>
    <row r="20" spans="1:2" ht="11.25">
      <c r="A20" s="111" t="s">
        <v>333</v>
      </c>
      <c r="B20" s="111" t="s">
        <v>205</v>
      </c>
    </row>
    <row r="21" spans="1:2" ht="11.25">
      <c r="A21" s="111" t="s">
        <v>334</v>
      </c>
      <c r="B21" s="111" t="s">
        <v>185</v>
      </c>
    </row>
    <row r="22" spans="1:2" ht="11.25">
      <c r="A22" s="111" t="s">
        <v>335</v>
      </c>
      <c r="B22" s="111" t="s">
        <v>182</v>
      </c>
    </row>
    <row r="23" spans="1:2" ht="11.25">
      <c r="A23" s="111" t="s">
        <v>336</v>
      </c>
      <c r="B23" s="111" t="s">
        <v>188</v>
      </c>
    </row>
    <row r="24" spans="1:2" ht="11.25">
      <c r="A24" s="111" t="s">
        <v>337</v>
      </c>
      <c r="B24" s="111" t="s">
        <v>180</v>
      </c>
    </row>
    <row r="25" spans="1:2" ht="11.25">
      <c r="A25" s="111" t="s">
        <v>338</v>
      </c>
      <c r="B25" s="111" t="s">
        <v>201</v>
      </c>
    </row>
    <row r="26" spans="1:2" ht="11.25">
      <c r="A26" s="111" t="s">
        <v>339</v>
      </c>
      <c r="B26" s="111" t="s">
        <v>197</v>
      </c>
    </row>
    <row r="27" spans="1:2" ht="11.25">
      <c r="A27" s="111" t="s">
        <v>340</v>
      </c>
      <c r="B27" s="111" t="s">
        <v>219</v>
      </c>
    </row>
    <row r="28" spans="1:2" ht="11.25">
      <c r="A28" s="111" t="s">
        <v>341</v>
      </c>
      <c r="B28" s="111" t="s">
        <v>218</v>
      </c>
    </row>
    <row r="29" spans="1:2" ht="11.25">
      <c r="A29" s="111" t="s">
        <v>462</v>
      </c>
      <c r="B29" s="111" t="s">
        <v>463</v>
      </c>
    </row>
    <row r="30" spans="1:2" ht="11.25">
      <c r="A30" s="111" t="s">
        <v>342</v>
      </c>
      <c r="B30" s="111" t="s">
        <v>209</v>
      </c>
    </row>
    <row r="31" spans="1:2" ht="11.25">
      <c r="A31" s="111" t="s">
        <v>343</v>
      </c>
      <c r="B31" s="111" t="s">
        <v>207</v>
      </c>
    </row>
    <row r="32" spans="1:2" ht="11.25">
      <c r="A32" s="111" t="s">
        <v>344</v>
      </c>
      <c r="B32" s="111" t="s">
        <v>190</v>
      </c>
    </row>
    <row r="33" spans="1:2" ht="11.25">
      <c r="A33" s="111" t="s">
        <v>345</v>
      </c>
      <c r="B33" s="111" t="s">
        <v>189</v>
      </c>
    </row>
    <row r="34" spans="1:2" ht="11.25">
      <c r="A34" s="111" t="s">
        <v>346</v>
      </c>
      <c r="B34" s="111" t="s">
        <v>198</v>
      </c>
    </row>
    <row r="35" spans="1:2" ht="11.25">
      <c r="A35" s="111" t="s">
        <v>347</v>
      </c>
      <c r="B35" s="111" t="s">
        <v>177</v>
      </c>
    </row>
    <row r="36" spans="1:2" ht="11.25">
      <c r="A36" s="111" t="s">
        <v>474</v>
      </c>
      <c r="B36" s="111" t="s">
        <v>475</v>
      </c>
    </row>
    <row r="37" spans="1:2" ht="11.25">
      <c r="A37" s="111" t="s">
        <v>348</v>
      </c>
      <c r="B37" s="111" t="s">
        <v>215</v>
      </c>
    </row>
    <row r="38" spans="1:2" ht="11.25">
      <c r="A38" s="111" t="s">
        <v>349</v>
      </c>
      <c r="B38" s="111" t="s">
        <v>200</v>
      </c>
    </row>
    <row r="39" spans="1:2" ht="11.25">
      <c r="A39" s="111" t="s">
        <v>350</v>
      </c>
      <c r="B39" s="111" t="s">
        <v>181</v>
      </c>
    </row>
    <row r="40" spans="1:2" ht="11.25">
      <c r="A40" s="111" t="s">
        <v>351</v>
      </c>
      <c r="B40" s="111" t="s">
        <v>213</v>
      </c>
    </row>
    <row r="41" spans="1:2" ht="11.25">
      <c r="A41" s="111" t="s">
        <v>352</v>
      </c>
      <c r="B41" s="111" t="s">
        <v>183</v>
      </c>
    </row>
    <row r="42" spans="1:2" ht="11.25">
      <c r="A42" s="111" t="s">
        <v>353</v>
      </c>
      <c r="B42" s="111" t="s">
        <v>222</v>
      </c>
    </row>
    <row r="43" spans="1:2" ht="11.25">
      <c r="A43" s="111" t="s">
        <v>354</v>
      </c>
      <c r="B43" s="111" t="s">
        <v>216</v>
      </c>
    </row>
    <row r="44" spans="1:2" ht="11.25">
      <c r="A44" s="111" t="s">
        <v>355</v>
      </c>
      <c r="B44" s="111" t="s">
        <v>191</v>
      </c>
    </row>
    <row r="45" spans="1:2" ht="11.25">
      <c r="A45" s="111" t="s">
        <v>444</v>
      </c>
      <c r="B45" s="111" t="s">
        <v>445</v>
      </c>
    </row>
    <row r="46" spans="1:2" ht="11.25">
      <c r="A46" s="111" t="s">
        <v>356</v>
      </c>
      <c r="B46" s="111" t="s">
        <v>186</v>
      </c>
    </row>
    <row r="47" spans="1:2" ht="11.25">
      <c r="A47" s="111" t="s">
        <v>357</v>
      </c>
      <c r="B47" s="111" t="s">
        <v>194</v>
      </c>
    </row>
    <row r="48" spans="1:2" ht="11.25">
      <c r="A48" s="111" t="s">
        <v>358</v>
      </c>
      <c r="B48" s="111" t="s">
        <v>220</v>
      </c>
    </row>
    <row r="49" spans="1:2" ht="11.25">
      <c r="A49" s="111" t="s">
        <v>457</v>
      </c>
      <c r="B49" s="111" t="s">
        <v>458</v>
      </c>
    </row>
    <row r="50" spans="1:2" ht="11.25">
      <c r="A50" s="111" t="s">
        <v>359</v>
      </c>
      <c r="B50" s="111" t="s">
        <v>178</v>
      </c>
    </row>
    <row r="51" spans="1:2" ht="11.25">
      <c r="A51" s="111" t="s">
        <v>360</v>
      </c>
      <c r="B51" s="111" t="s">
        <v>217</v>
      </c>
    </row>
    <row r="52" spans="1:2" ht="11.25">
      <c r="A52" s="111" t="s">
        <v>361</v>
      </c>
      <c r="B52" s="111" t="s">
        <v>440</v>
      </c>
    </row>
    <row r="53" spans="1:2" ht="11.25">
      <c r="A53" s="111" t="s">
        <v>362</v>
      </c>
      <c r="B53" s="111" t="s">
        <v>224</v>
      </c>
    </row>
    <row r="54" spans="1:2" ht="11.25">
      <c r="A54" s="111" t="s">
        <v>363</v>
      </c>
      <c r="B54" s="111" t="s">
        <v>228</v>
      </c>
    </row>
    <row r="55" spans="1:2" ht="11.25">
      <c r="A55" s="111" t="s">
        <v>364</v>
      </c>
      <c r="B55" s="111" t="s">
        <v>204</v>
      </c>
    </row>
    <row r="56" spans="1:2" ht="11.25">
      <c r="A56" s="111" t="s">
        <v>365</v>
      </c>
      <c r="B56" s="111" t="s">
        <v>206</v>
      </c>
    </row>
    <row r="57" spans="1:2" ht="11.25">
      <c r="A57" s="111" t="s">
        <v>366</v>
      </c>
      <c r="B57" s="111" t="s">
        <v>192</v>
      </c>
    </row>
    <row r="58" spans="1:2" ht="11.25">
      <c r="A58" s="111" t="s">
        <v>367</v>
      </c>
      <c r="B58" s="111" t="s">
        <v>193</v>
      </c>
    </row>
    <row r="59" spans="1:2" ht="11.25">
      <c r="A59" s="111" t="s">
        <v>244</v>
      </c>
      <c r="B59" s="111" t="s">
        <v>227</v>
      </c>
    </row>
    <row r="60" spans="1:2" ht="11.25">
      <c r="A60" s="111" t="s">
        <v>368</v>
      </c>
      <c r="B60" s="111" t="s">
        <v>221</v>
      </c>
    </row>
    <row r="61" spans="1:2" ht="11.25">
      <c r="A61" s="111" t="s">
        <v>476</v>
      </c>
      <c r="B61" s="111" t="s">
        <v>477</v>
      </c>
    </row>
    <row r="62" spans="1:2" ht="11.25">
      <c r="A62" s="111" t="s">
        <v>369</v>
      </c>
      <c r="B62" s="111" t="s">
        <v>203</v>
      </c>
    </row>
    <row r="63" spans="1:2" ht="11.25">
      <c r="A63" s="111" t="s">
        <v>387</v>
      </c>
      <c r="B63" s="111" t="s">
        <v>199</v>
      </c>
    </row>
    <row r="64" spans="1:2" ht="11.25">
      <c r="A64" s="111" t="s">
        <v>370</v>
      </c>
      <c r="B64" s="111" t="s">
        <v>202</v>
      </c>
    </row>
    <row r="65" spans="1:2" ht="11.25">
      <c r="A65" s="112" t="s">
        <v>371</v>
      </c>
      <c r="B65" s="112" t="s">
        <v>212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1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7" t="s">
        <v>488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4.25">
      <c r="A2" s="87" t="s">
        <v>486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4" spans="1:18" ht="9">
      <c r="A4" s="64"/>
      <c r="B4" s="101" t="s">
        <v>230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</row>
    <row r="5" spans="1:18" ht="9">
      <c r="A5" s="65"/>
      <c r="B5" s="98" t="s">
        <v>231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9">
      <c r="A6" s="65"/>
      <c r="B6" s="98" t="s">
        <v>232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ht="9">
      <c r="A7" s="69"/>
      <c r="B7" s="104" t="s">
        <v>233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ht="9">
      <c r="A8" s="64" t="s">
        <v>106</v>
      </c>
      <c r="B8" s="101" t="s">
        <v>234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70" t="s">
        <v>235</v>
      </c>
    </row>
    <row r="9" spans="1:18" ht="9">
      <c r="A9" s="65"/>
      <c r="B9" s="98" t="s">
        <v>236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71" t="s">
        <v>237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238</v>
      </c>
    </row>
    <row r="11" spans="1:18" ht="9">
      <c r="A11" s="64" t="s">
        <v>168</v>
      </c>
      <c r="B11" s="101" t="s">
        <v>239</v>
      </c>
      <c r="C11" s="102"/>
      <c r="D11" s="102"/>
      <c r="E11" s="103"/>
      <c r="F11" s="83"/>
      <c r="G11" s="102"/>
      <c r="H11" s="102"/>
      <c r="I11" s="102"/>
      <c r="J11" s="102"/>
      <c r="K11" s="102"/>
      <c r="L11" s="102"/>
      <c r="M11" s="102"/>
      <c r="N11" s="102"/>
      <c r="O11" s="103"/>
      <c r="P11" s="101" t="s">
        <v>241</v>
      </c>
      <c r="Q11" s="102"/>
      <c r="R11" s="70" t="s">
        <v>235</v>
      </c>
    </row>
    <row r="12" spans="1:18" ht="9">
      <c r="A12" s="65"/>
      <c r="B12" s="98" t="s">
        <v>242</v>
      </c>
      <c r="C12" s="99"/>
      <c r="D12" s="99"/>
      <c r="E12" s="100"/>
      <c r="F12" s="67"/>
      <c r="G12" s="99"/>
      <c r="H12" s="99"/>
      <c r="I12" s="99"/>
      <c r="J12" s="99"/>
      <c r="K12" s="99"/>
      <c r="L12" s="99"/>
      <c r="M12" s="99"/>
      <c r="N12" s="99"/>
      <c r="O12" s="100"/>
      <c r="P12" s="98" t="s">
        <v>236</v>
      </c>
      <c r="Q12" s="99"/>
      <c r="R12" s="71" t="s">
        <v>237</v>
      </c>
    </row>
    <row r="13" spans="1:18" ht="9">
      <c r="A13" s="65"/>
      <c r="B13" s="98" t="s">
        <v>231</v>
      </c>
      <c r="C13" s="99"/>
      <c r="D13" s="99"/>
      <c r="E13" s="100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238</v>
      </c>
    </row>
    <row r="14" spans="1:18" ht="9">
      <c r="A14" s="65"/>
      <c r="B14" s="98" t="s">
        <v>243</v>
      </c>
      <c r="C14" s="99"/>
      <c r="D14" s="99"/>
      <c r="E14" s="100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244</v>
      </c>
      <c r="C15" s="70" t="s">
        <v>244</v>
      </c>
      <c r="D15" s="70" t="s">
        <v>244</v>
      </c>
      <c r="E15" s="70" t="s">
        <v>169</v>
      </c>
      <c r="F15" s="70" t="s">
        <v>467</v>
      </c>
      <c r="G15" s="70" t="s">
        <v>245</v>
      </c>
      <c r="H15" s="70" t="s">
        <v>246</v>
      </c>
      <c r="I15" s="70" t="s">
        <v>247</v>
      </c>
      <c r="J15" s="70" t="s">
        <v>249</v>
      </c>
      <c r="K15" s="70" t="s">
        <v>250</v>
      </c>
      <c r="L15" s="70" t="s">
        <v>236</v>
      </c>
      <c r="M15" s="70" t="s">
        <v>248</v>
      </c>
      <c r="N15" s="70" t="s">
        <v>251</v>
      </c>
      <c r="O15" s="70" t="s">
        <v>230</v>
      </c>
      <c r="P15" s="70" t="s">
        <v>241</v>
      </c>
      <c r="Q15" s="70" t="s">
        <v>252</v>
      </c>
      <c r="R15" s="70" t="s">
        <v>235</v>
      </c>
    </row>
    <row r="16" spans="1:18" ht="9">
      <c r="A16" s="65"/>
      <c r="B16" s="71" t="s">
        <v>253</v>
      </c>
      <c r="C16" s="71" t="s">
        <v>240</v>
      </c>
      <c r="D16" s="71" t="s">
        <v>254</v>
      </c>
      <c r="E16" s="71"/>
      <c r="F16" s="71" t="s">
        <v>466</v>
      </c>
      <c r="G16" s="71" t="s">
        <v>255</v>
      </c>
      <c r="H16" s="71" t="s">
        <v>255</v>
      </c>
      <c r="I16" s="71" t="s">
        <v>255</v>
      </c>
      <c r="J16" s="71" t="s">
        <v>236</v>
      </c>
      <c r="K16" s="71" t="s">
        <v>255</v>
      </c>
      <c r="L16" s="71" t="s">
        <v>256</v>
      </c>
      <c r="M16" s="71" t="s">
        <v>255</v>
      </c>
      <c r="N16" s="71" t="s">
        <v>231</v>
      </c>
      <c r="O16" s="71" t="s">
        <v>237</v>
      </c>
      <c r="P16" s="71" t="s">
        <v>236</v>
      </c>
      <c r="Q16" s="71" t="s">
        <v>257</v>
      </c>
      <c r="R16" s="71" t="s">
        <v>237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258</v>
      </c>
      <c r="M17" s="72"/>
      <c r="N17" s="72" t="s">
        <v>259</v>
      </c>
      <c r="O17" s="72"/>
      <c r="P17" s="72" t="s">
        <v>260</v>
      </c>
      <c r="Q17" s="72"/>
      <c r="R17" s="72" t="s">
        <v>238</v>
      </c>
    </row>
    <row r="18" spans="1:18" ht="9">
      <c r="A18" s="64" t="s">
        <v>287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464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166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167</v>
      </c>
      <c r="E19" s="74"/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 t="s">
        <v>20</v>
      </c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164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165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 t="s">
        <v>162</v>
      </c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 t="s">
        <v>163</v>
      </c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111</v>
      </c>
      <c r="H28" s="74" t="s">
        <v>75</v>
      </c>
      <c r="I28" s="74"/>
      <c r="J28" s="74" t="s">
        <v>114</v>
      </c>
      <c r="K28" s="74"/>
      <c r="L28" s="74"/>
      <c r="M28" s="74" t="s">
        <v>442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/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152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153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154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155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156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157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158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159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160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459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161</v>
      </c>
    </row>
    <row r="56" spans="1:18" ht="9">
      <c r="A56" s="64" t="s">
        <v>170</v>
      </c>
      <c r="B56" s="73"/>
      <c r="C56" s="73"/>
      <c r="D56" s="73"/>
      <c r="E56" s="73"/>
      <c r="F56" s="73"/>
      <c r="G56" s="73"/>
      <c r="H56" s="73"/>
      <c r="I56" s="73"/>
      <c r="J56" s="73" t="s">
        <v>171</v>
      </c>
      <c r="K56" s="73"/>
      <c r="L56" s="73"/>
      <c r="M56" s="73" t="s">
        <v>172</v>
      </c>
      <c r="N56" s="73"/>
      <c r="O56" s="73"/>
      <c r="P56" s="73"/>
      <c r="Q56" s="73"/>
      <c r="R56" s="73" t="s">
        <v>173</v>
      </c>
    </row>
    <row r="57" spans="1:18" ht="9">
      <c r="A57" s="65"/>
      <c r="B57" s="74"/>
      <c r="C57" s="74"/>
      <c r="D57" s="74"/>
      <c r="E57" s="74"/>
      <c r="F57" s="74"/>
      <c r="G57" s="74"/>
      <c r="H57" s="74"/>
      <c r="I57" s="74"/>
      <c r="J57" s="74" t="s">
        <v>263</v>
      </c>
      <c r="K57" s="74"/>
      <c r="L57" s="74"/>
      <c r="M57" s="74" t="s">
        <v>266</v>
      </c>
      <c r="N57" s="74"/>
      <c r="O57" s="74"/>
      <c r="P57" s="74"/>
      <c r="Q57" s="74"/>
      <c r="R57" s="74" t="s">
        <v>267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261</v>
      </c>
      <c r="K58" s="74"/>
      <c r="L58" s="74"/>
      <c r="M58" s="74"/>
      <c r="N58" s="74"/>
      <c r="O58" s="74"/>
      <c r="P58" s="74"/>
      <c r="Q58" s="74"/>
      <c r="R58" s="74" t="s">
        <v>174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264</v>
      </c>
      <c r="K59" s="74"/>
      <c r="L59" s="74"/>
      <c r="M59" s="74"/>
      <c r="N59" s="74"/>
      <c r="O59" s="74"/>
      <c r="P59" s="74"/>
      <c r="Q59" s="74"/>
      <c r="R59" s="74" t="s">
        <v>268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262</v>
      </c>
      <c r="K60" s="74"/>
      <c r="L60" s="74"/>
      <c r="M60" s="74"/>
      <c r="N60" s="74"/>
      <c r="O60" s="74"/>
      <c r="P60" s="74"/>
      <c r="Q60" s="74"/>
      <c r="R60" s="74" t="s">
        <v>108</v>
      </c>
    </row>
    <row r="61" spans="1:18" ht="9">
      <c r="A61" s="69"/>
      <c r="B61" s="75"/>
      <c r="C61" s="75"/>
      <c r="D61" s="75"/>
      <c r="E61" s="75"/>
      <c r="F61" s="75"/>
      <c r="G61" s="75"/>
      <c r="H61" s="75"/>
      <c r="I61" s="75"/>
      <c r="J61" s="75" t="s">
        <v>265</v>
      </c>
      <c r="K61" s="75"/>
      <c r="L61" s="75"/>
      <c r="M61" s="75"/>
      <c r="N61" s="75"/>
      <c r="O61" s="75"/>
      <c r="P61" s="75"/>
      <c r="Q61" s="75"/>
      <c r="R61" s="75" t="s">
        <v>269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2011-06-21T16:19:23Z</cp:lastPrinted>
  <dcterms:created xsi:type="dcterms:W3CDTF">1997-07-03T02:59:50Z</dcterms:created>
  <dcterms:modified xsi:type="dcterms:W3CDTF">2011-06-21T16:19:53Z</dcterms:modified>
  <cp:category/>
  <cp:version/>
  <cp:contentType/>
  <cp:contentStatus/>
</cp:coreProperties>
</file>