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<sst xmlns="http://schemas.openxmlformats.org/spreadsheetml/2006/main" count="3930" uniqueCount="485">
  <si>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</si>
  <si>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</si>
  <si>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</si>
  <si>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</si>
  <si>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</si>
  <si>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</si>
  <si>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</si>
  <si>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</si>
  <si>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</si>
  <si>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</si>
  <si>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</si>
  <si>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</si>
  <si>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</si>
  <si>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</si>
  <si>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</si>
  <si>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</si>
  <si>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</si>
  <si>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</si>
  <si>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</si>
  <si>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</si>
  <si>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</si>
  <si>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</si>
  <si>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</si>
  <si>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</si>
  <si>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</si>
  <si>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</si>
  <si>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</si>
  <si>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</si>
  <si>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</si>
  <si>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</si>
  <si>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</si>
  <si>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</si>
  <si>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</si>
  <si>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</si>
  <si>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</si>
  <si>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</si>
  <si>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</si>
  <si>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</si>
  <si>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</si>
  <si>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</si>
  <si>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</si>
  <si>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</si>
  <si>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</si>
  <si>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</si>
  <si>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</si>
  <si>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</si>
  <si>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</si>
  <si>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</si>
  <si>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</si>
  <si>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</si>
  <si>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</si>
  <si>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</si>
  <si>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</si>
  <si>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</si>
  <si>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</si>
  <si>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</si>
  <si>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</si>
  <si>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</si>
  <si>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</si>
  <si>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</si>
  <si>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</si>
  <si>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</si>
  <si>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</si>
  <si>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</si>
  <si>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</si>
  <si>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</si>
  <si>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</si>
  <si>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</si>
  <si>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</si>
  <si>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</si>
  <si>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</si>
  <si>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</si>
  <si>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</si>
  <si>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</si>
  <si>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</si>
  <si>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</si>
  <si>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</si>
  <si>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</si>
  <si>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</si>
  <si>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</si>
  <si>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</si>
  <si>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</si>
  <si>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</si>
  <si>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</si>
  <si>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</si>
  <si>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</si>
  <si>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</si>
  <si>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</si>
  <si>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</si>
  <si>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</si>
  <si>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</si>
  <si>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</si>
  <si>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</si>
  <si>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</si>
  <si>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</si>
  <si>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</si>
  <si>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</si>
  <si>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</si>
  <si>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</si>
  <si>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</si>
  <si>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</si>
  <si>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</si>
  <si>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</si>
  <si>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</si>
  <si>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</si>
  <si>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</si>
  <si>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</si>
  <si>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</si>
  <si>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</si>
  <si>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</si>
  <si>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</si>
  <si>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</si>
  <si>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</si>
  <si>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</si>
  <si>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</si>
  <si>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</si>
  <si>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</si>
  <si>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</si>
  <si>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</si>
  <si>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</si>
  <si>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</si>
  <si>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</si>
  <si>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</si>
  <si>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</si>
  <si>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</si>
  <si>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</si>
  <si>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</si>
  <si>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</si>
  <si>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</si>
  <si>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</si>
  <si>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</si>
  <si>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</si>
  <si>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</si>
  <si>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</si>
  <si>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</si>
  <si>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</si>
  <si>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</si>
  <si>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</si>
  <si>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</si>
  <si>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</si>
  <si>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</si>
  <si>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</si>
  <si>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</si>
  <si>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</si>
  <si>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</si>
  <si>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</si>
  <si>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</si>
  <si>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</si>
  <si>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</si>
  <si>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</si>
  <si>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</si>
  <si>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</si>
  <si>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</si>
  <si>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</si>
  <si>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</si>
  <si>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</si>
  <si>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</si>
  <si>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</si>
  <si>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</si>
  <si>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</si>
  <si>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</si>
  <si>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</si>
  <si>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</si>
  <si>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</si>
  <si>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P601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</si>
  <si>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</si>
  <si>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</si>
  <si>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</si>
  <si>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</si>
  <si>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</si>
  <si>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</si>
  <si>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</si>
  <si>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</si>
  <si>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</si>
  <si>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</si>
  <si>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</si>
  <si>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</si>
  <si>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</si>
  <si>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</si>
  <si>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</si>
  <si>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</si>
  <si>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</si>
  <si>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</si>
  <si>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</si>
  <si>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</si>
  <si>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</si>
  <si>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</si>
  <si>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</si>
  <si>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</si>
  <si>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</si>
  <si>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</si>
  <si>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</si>
  <si>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</si>
  <si>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</si>
  <si>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</si>
  <si>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</si>
  <si>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</si>
  <si>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</si>
  <si>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</si>
  <si>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Patient/Visitor</t>
  </si>
  <si>
    <t>Medical Center Hillcrest Patient/Visitor</t>
  </si>
  <si>
    <t>Arbor Parking Office Visitor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</si>
  <si>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</si>
  <si>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</si>
  <si>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</si>
  <si>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</si>
  <si>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</si>
  <si>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</si>
  <si>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</si>
  <si>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</si>
  <si>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</si>
  <si>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</si>
  <si>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</si>
  <si>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</si>
  <si>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</si>
  <si>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</si>
  <si>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</si>
  <si>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</si>
  <si>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</si>
  <si>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</si>
  <si>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</si>
  <si>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</si>
  <si>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</si>
  <si>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</si>
  <si>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</si>
  <si>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</si>
  <si>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</si>
  <si>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</si>
  <si>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</si>
  <si>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</si>
  <si>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</si>
  <si>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</si>
  <si>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</si>
  <si>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</si>
  <si>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</si>
  <si>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</si>
  <si>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</si>
  <si>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</si>
  <si>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</si>
  <si>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</si>
  <si>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</si>
  <si>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</si>
  <si>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</si>
  <si>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</si>
  <si>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</si>
  <si>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</si>
  <si>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</si>
  <si>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</si>
  <si>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</si>
  <si>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</si>
  <si>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</si>
  <si>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</si>
  <si>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</si>
  <si>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</si>
  <si>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</si>
  <si>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</si>
  <si>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</si>
  <si>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</si>
  <si>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</si>
  <si>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</si>
  <si>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</si>
  <si>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</si>
  <si>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</si>
  <si>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</si>
  <si>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</si>
  <si>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</si>
  <si>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</si>
  <si>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</si>
  <si>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</si>
  <si>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</si>
  <si>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</si>
  <si>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</si>
  <si>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</si>
  <si>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</si>
  <si>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</si>
  <si>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</si>
  <si>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</si>
  <si>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</si>
  <si>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</si>
  <si>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</si>
  <si>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</si>
  <si>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</si>
  <si>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</si>
  <si>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</si>
  <si>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</si>
  <si>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</si>
  <si>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</si>
  <si>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</si>
  <si>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</si>
  <si>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</si>
  <si>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</si>
  <si>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</si>
  <si>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</si>
  <si>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</si>
  <si>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</si>
  <si>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</si>
  <si>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</si>
  <si>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</si>
  <si>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</si>
  <si>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</si>
  <si>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</si>
  <si>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</si>
  <si>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</si>
  <si>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</si>
  <si>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</si>
  <si>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</si>
  <si>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</si>
  <si>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</si>
  <si>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</si>
  <si>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</si>
  <si>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</si>
  <si>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</si>
  <si>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</si>
  <si>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</si>
  <si>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</si>
  <si>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</si>
  <si>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</si>
  <si>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</si>
  <si>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</si>
  <si>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</si>
  <si>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</si>
  <si>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</si>
  <si>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ERV</t>
  </si>
  <si>
    <t>EV</t>
  </si>
  <si>
    <t>FC</t>
  </si>
  <si>
    <t>GIC</t>
  </si>
  <si>
    <t>GPO</t>
  </si>
  <si>
    <t>HAS</t>
  </si>
  <si>
    <t>HASE</t>
  </si>
  <si>
    <t>HPV</t>
  </si>
  <si>
    <t>IC</t>
  </si>
  <si>
    <t>IMP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</si>
  <si>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</si>
  <si>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</si>
  <si>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</si>
  <si>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</si>
  <si>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</si>
  <si>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</si>
  <si>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</si>
  <si>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</si>
  <si>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</si>
  <si>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</si>
  <si>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</si>
  <si>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</si>
  <si>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</si>
  <si>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</si>
  <si>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</si>
  <si>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</si>
  <si>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</si>
  <si>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SEPV</t>
  </si>
  <si>
    <t>SHAS</t>
  </si>
  <si>
    <t>SHPV</t>
  </si>
  <si>
    <t>TE</t>
  </si>
  <si>
    <t>TPV</t>
  </si>
  <si>
    <t>VP</t>
  </si>
  <si>
    <t>Allocated: BAB</t>
  </si>
  <si>
    <t>Allocated: RIB</t>
  </si>
  <si>
    <t>Allocated: MIB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</si>
  <si>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</si>
  <si>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</si>
  <si>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</si>
  <si>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</si>
  <si>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</si>
  <si>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</si>
  <si>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</si>
  <si>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</si>
  <si>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</si>
  <si>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TPSS</t>
  </si>
  <si>
    <t>TPSS</t>
  </si>
  <si>
    <t>Allocated: GIC</t>
  </si>
  <si>
    <t>Allocated: TPV</t>
  </si>
  <si>
    <t>Allocated: SEPV</t>
  </si>
  <si>
    <t>Allocated: HPV</t>
  </si>
  <si>
    <t>Allocated: APO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</si>
  <si>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</si>
  <si>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</si>
  <si>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</si>
  <si>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</si>
  <si>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</si>
  <si>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</si>
  <si>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</si>
  <si>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</si>
  <si>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</si>
  <si>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</si>
  <si>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</si>
  <si>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</si>
  <si>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</si>
  <si>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</si>
  <si>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</si>
  <si>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</si>
  <si>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</si>
  <si>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</si>
  <si>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</si>
  <si>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</si>
  <si>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</si>
  <si>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</si>
  <si>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</si>
  <si>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</si>
  <si>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</si>
  <si>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</si>
  <si>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</si>
  <si>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</si>
  <si>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</si>
  <si>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</si>
  <si>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</si>
  <si>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</si>
  <si>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</si>
  <si>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</si>
  <si>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</si>
  <si>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</si>
  <si>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</si>
  <si>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</si>
  <si>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</si>
  <si>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</si>
  <si>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</si>
  <si>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</si>
  <si>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</si>
  <si>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</si>
  <si>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</si>
  <si>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</si>
  <si>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</si>
  <si>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</si>
  <si>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</si>
  <si>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</si>
  <si>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</si>
  <si>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Allocated: RA</t>
  </si>
  <si>
    <t>RA</t>
  </si>
  <si>
    <t>Retirement Association Visitor</t>
  </si>
  <si>
    <t>P961</t>
  </si>
  <si>
    <t>Allocated: HE</t>
  </si>
  <si>
    <t>HE</t>
  </si>
  <si>
    <t>Medical Center Hillcrest Emergency Patient/Visitor</t>
  </si>
  <si>
    <t>P105</t>
  </si>
  <si>
    <t>Theater</t>
  </si>
  <si>
    <t>District</t>
  </si>
  <si>
    <t>Theatre</t>
  </si>
  <si>
    <t>Allocated: LJP</t>
  </si>
  <si>
    <t>Allocated: TC</t>
  </si>
  <si>
    <t>LJP</t>
  </si>
  <si>
    <t>La Jolla Playhouse Staff</t>
  </si>
  <si>
    <t>TC</t>
  </si>
  <si>
    <t>Telephone Company Vehicle</t>
  </si>
  <si>
    <t>P018</t>
  </si>
  <si>
    <t>Allocated: BA</t>
  </si>
  <si>
    <t>Birch Aquarium Visitor</t>
  </si>
  <si>
    <t>BA</t>
  </si>
  <si>
    <t>Allocated: CTC</t>
  </si>
  <si>
    <t>CTC</t>
  </si>
  <si>
    <t>Clinical Trials Center Patient/Visitor</t>
  </si>
  <si>
    <t>P951</t>
  </si>
  <si>
    <t>Allocated: VAL</t>
  </si>
  <si>
    <t>VAL</t>
  </si>
  <si>
    <t>Valet</t>
  </si>
  <si>
    <t>P115</t>
  </si>
  <si>
    <t>Allocated: AR</t>
  </si>
  <si>
    <t>24</t>
  </si>
  <si>
    <t>1</t>
  </si>
  <si>
    <t>8</t>
  </si>
  <si>
    <t>15</t>
  </si>
  <si>
    <t>22</t>
  </si>
  <si>
    <t>29</t>
  </si>
  <si>
    <t>5</t>
  </si>
  <si>
    <t>12</t>
  </si>
  <si>
    <t>19</t>
  </si>
  <si>
    <t>26</t>
  </si>
  <si>
    <t>September</t>
  </si>
  <si>
    <t>October</t>
  </si>
  <si>
    <t>November</t>
  </si>
  <si>
    <t>AR</t>
  </si>
  <si>
    <t>Animal Resources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</si>
  <si>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</si>
  <si>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</si>
  <si>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</si>
  <si>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</si>
  <si>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</si>
  <si>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</si>
  <si>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</si>
  <si>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</si>
  <si>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</si>
  <si>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</si>
  <si>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Fall 2001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</si>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</sst>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/>
      <c r="B4" s="27" t="s">
        <v>6</v>
      </c>
      <c r="C4" s="27" t="s">
        <v>6</v>
      </c>
      <c r="D4" s="85" t="s">
        <v>418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307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261</v>
      </c>
      <c r="E5" s="30" t="s">
        <v>262</v>
      </c>
      <c r="F5" s="30" t="s">
        <v>263</v>
      </c>
      <c r="G5" s="30" t="s">
        <v>264</v>
      </c>
      <c r="H5" s="30" t="s">
        <v>265</v>
      </c>
      <c r="I5" s="30" t="s">
        <v>266</v>
      </c>
      <c r="J5" s="30" t="s">
        <v>267</v>
      </c>
      <c r="K5" s="30" t="s">
        <v>268</v>
      </c>
      <c r="L5" s="30" t="s">
        <v>269</v>
      </c>
      <c r="M5" s="31" t="s">
        <v>270</v>
      </c>
      <c r="N5" s="32" t="s">
        <v>271</v>
      </c>
      <c r="O5" s="33" t="s">
        <v>272</v>
      </c>
      <c r="P5" s="34" t="s">
        <v>273</v>
      </c>
    </row>
    <row r="6" spans="1:16" ht="11.25">
      <c r="A6" s="35"/>
      <c r="B6" s="35"/>
      <c r="C6" s="35"/>
      <c r="D6" s="36" t="s">
        <v>274</v>
      </c>
      <c r="E6" s="37" t="s">
        <v>274</v>
      </c>
      <c r="F6" s="37" t="s">
        <v>274</v>
      </c>
      <c r="G6" s="37" t="s">
        <v>274</v>
      </c>
      <c r="H6" s="37" t="s">
        <v>275</v>
      </c>
      <c r="I6" s="37" t="s">
        <v>275</v>
      </c>
      <c r="J6" s="37" t="s">
        <v>275</v>
      </c>
      <c r="K6" s="37" t="s">
        <v>275</v>
      </c>
      <c r="L6" s="37" t="s">
        <v>275</v>
      </c>
      <c r="M6" s="38" t="s">
        <v>275</v>
      </c>
      <c r="N6" s="36" t="s">
        <v>173</v>
      </c>
      <c r="O6" s="37" t="s">
        <v>173</v>
      </c>
      <c r="P6" s="38" t="s">
        <v>272</v>
      </c>
    </row>
    <row r="7" spans="1:16" ht="11.25">
      <c r="A7" s="5" t="s">
        <v>221</v>
      </c>
      <c r="B7" s="40" t="s">
        <v>0</v>
      </c>
      <c r="C7" s="40">
        <f>SUM('By Location'!C7,'By Location'!C18)</f>
        <v>1971</v>
      </c>
      <c r="D7" s="41">
        <f>SUM('By Location'!D7,'By Location'!D18)</f>
        <v>1348</v>
      </c>
      <c r="E7" s="42">
        <f>SUM('By Location'!E7,'By Location'!E18)</f>
        <v>921</v>
      </c>
      <c r="F7" s="42">
        <f>SUM('By Location'!F7,'By Location'!F18)</f>
        <v>586</v>
      </c>
      <c r="G7" s="42">
        <f>SUM('By Location'!G7,'By Location'!G18)</f>
        <v>401</v>
      </c>
      <c r="H7" s="42">
        <f>SUM('By Location'!H7,'By Location'!H18)</f>
        <v>357</v>
      </c>
      <c r="I7" s="42">
        <f>SUM('By Location'!I7,'By Location'!I18)</f>
        <v>357</v>
      </c>
      <c r="J7" s="42">
        <f>SUM('By Location'!J7,'By Location'!J18)</f>
        <v>361</v>
      </c>
      <c r="K7" s="42">
        <f>SUM('By Location'!K7,'By Location'!K18)</f>
        <v>404</v>
      </c>
      <c r="L7" s="42">
        <f>SUM('By Location'!L7,'By Location'!L18)</f>
        <v>548</v>
      </c>
      <c r="M7" s="43">
        <f>SUM('By Location'!M7,'By Location'!M18)</f>
        <v>647</v>
      </c>
      <c r="N7" s="44">
        <f>MIN(D7:M7)</f>
        <v>357</v>
      </c>
      <c r="O7" s="45">
        <f>C7-N7</f>
        <v>1614</v>
      </c>
      <c r="P7" s="46">
        <f>O7/C7</f>
        <v>0.8188736681887366</v>
      </c>
    </row>
    <row r="8" spans="1:16" ht="11.25">
      <c r="A8" s="5" t="s">
        <v>222</v>
      </c>
      <c r="B8" s="40" t="s">
        <v>1</v>
      </c>
      <c r="C8" s="40">
        <f>SUM('By Location'!C8,'By Location'!C19)</f>
        <v>5241</v>
      </c>
      <c r="D8" s="41">
        <f>SUM('By Location'!D8,'By Location'!D19)</f>
        <v>2485</v>
      </c>
      <c r="E8" s="42">
        <f>SUM('By Location'!E8,'By Location'!E19)</f>
        <v>1409</v>
      </c>
      <c r="F8" s="42">
        <f>SUM('By Location'!F8,'By Location'!F19)</f>
        <v>863</v>
      </c>
      <c r="G8" s="42">
        <f>SUM('By Location'!G8,'By Location'!G19)</f>
        <v>647</v>
      </c>
      <c r="H8" s="42">
        <f>SUM('By Location'!H8,'By Location'!H19)</f>
        <v>675</v>
      </c>
      <c r="I8" s="42">
        <f>SUM('By Location'!I8,'By Location'!I19)</f>
        <v>751</v>
      </c>
      <c r="J8" s="42">
        <f>SUM('By Location'!J8,'By Location'!J19)</f>
        <v>763</v>
      </c>
      <c r="K8" s="42">
        <f>SUM('By Location'!K8,'By Location'!K19)</f>
        <v>928</v>
      </c>
      <c r="L8" s="42">
        <f>SUM('By Location'!L8,'By Location'!L19)</f>
        <v>1362</v>
      </c>
      <c r="M8" s="43">
        <f>SUM('By Location'!M8,'By Location'!M19)</f>
        <v>2092</v>
      </c>
      <c r="N8" s="44">
        <f aca="true" t="shared" si="0" ref="N8:N17">MIN(D8:M8)</f>
        <v>647</v>
      </c>
      <c r="O8" s="45">
        <f aca="true" t="shared" si="1" ref="O8:O17">C8-N8</f>
        <v>4594</v>
      </c>
      <c r="P8" s="46">
        <f aca="true" t="shared" si="2" ref="P8:P17">O8/C8</f>
        <v>0.8765502766647586</v>
      </c>
    </row>
    <row r="9" spans="1:16" ht="11.25">
      <c r="A9" s="5" t="s">
        <v>223</v>
      </c>
      <c r="B9" s="40" t="s">
        <v>2</v>
      </c>
      <c r="C9" s="40">
        <f>SUM('By Location'!C9,'By Location'!C20)</f>
        <v>7043</v>
      </c>
      <c r="D9" s="41">
        <f>SUM('By Location'!D9,'By Location'!D20)</f>
        <v>4240</v>
      </c>
      <c r="E9" s="42">
        <f>SUM('By Location'!E9,'By Location'!E20)</f>
        <v>3227</v>
      </c>
      <c r="F9" s="42">
        <f>SUM('By Location'!F9,'By Location'!F20)</f>
        <v>2128</v>
      </c>
      <c r="G9" s="42">
        <f>SUM('By Location'!G9,'By Location'!G20)</f>
        <v>1473</v>
      </c>
      <c r="H9" s="42">
        <f>SUM('By Location'!H9,'By Location'!H20)</f>
        <v>1295</v>
      </c>
      <c r="I9" s="42">
        <f>SUM('By Location'!I9,'By Location'!I20)</f>
        <v>1241</v>
      </c>
      <c r="J9" s="42">
        <f>SUM('By Location'!J9,'By Location'!J20)</f>
        <v>1264</v>
      </c>
      <c r="K9" s="42">
        <f>SUM('By Location'!K9,'By Location'!K20)</f>
        <v>1671</v>
      </c>
      <c r="L9" s="42">
        <f>SUM('By Location'!L9,'By Location'!L20)</f>
        <v>2114</v>
      </c>
      <c r="M9" s="43">
        <f>SUM('By Location'!M9,'By Location'!M20)</f>
        <v>2713</v>
      </c>
      <c r="N9" s="44">
        <f t="shared" si="0"/>
        <v>1241</v>
      </c>
      <c r="O9" s="45">
        <f t="shared" si="1"/>
        <v>5802</v>
      </c>
      <c r="P9" s="46">
        <f t="shared" si="2"/>
        <v>0.8237966775521794</v>
      </c>
    </row>
    <row r="10" spans="1:16" ht="11.25">
      <c r="A10" s="5" t="s">
        <v>224</v>
      </c>
      <c r="B10" s="40" t="s">
        <v>481</v>
      </c>
      <c r="C10" s="40">
        <f>SUM('By Location'!C10,'By Location'!C21)</f>
        <v>711</v>
      </c>
      <c r="D10" s="41">
        <f>SUM('By Location'!D10,'By Location'!D21)</f>
        <v>461</v>
      </c>
      <c r="E10" s="42">
        <f>SUM('By Location'!E10,'By Location'!E21)</f>
        <v>317</v>
      </c>
      <c r="F10" s="42">
        <f>SUM('By Location'!F10,'By Location'!F21)</f>
        <v>204</v>
      </c>
      <c r="G10" s="42">
        <f>SUM('By Location'!G10,'By Location'!G21)</f>
        <v>166</v>
      </c>
      <c r="H10" s="42">
        <f>SUM('By Location'!H10,'By Location'!H21)</f>
        <v>160</v>
      </c>
      <c r="I10" s="42">
        <f>SUM('By Location'!I10,'By Location'!I21)</f>
        <v>165</v>
      </c>
      <c r="J10" s="42">
        <f>SUM('By Location'!J10,'By Location'!J21)</f>
        <v>171</v>
      </c>
      <c r="K10" s="42">
        <f>SUM('By Location'!K10,'By Location'!K21)</f>
        <v>191</v>
      </c>
      <c r="L10" s="42">
        <f>SUM('By Location'!L10,'By Location'!L21)</f>
        <v>201</v>
      </c>
      <c r="M10" s="43">
        <f>SUM('By Location'!M10,'By Location'!M21)</f>
        <v>189</v>
      </c>
      <c r="N10" s="44">
        <f t="shared" si="0"/>
        <v>160</v>
      </c>
      <c r="O10" s="45">
        <f t="shared" si="1"/>
        <v>551</v>
      </c>
      <c r="P10" s="46">
        <f t="shared" si="2"/>
        <v>0.7749648382559775</v>
      </c>
    </row>
    <row r="11" spans="1:16" ht="11.25">
      <c r="A11" s="5"/>
      <c r="B11" s="40" t="s">
        <v>3</v>
      </c>
      <c r="C11" s="40">
        <f>SUM('By Location'!C11,'By Location'!C22)</f>
        <v>296</v>
      </c>
      <c r="D11" s="41">
        <f>SUM('By Location'!D11,'By Location'!D22)</f>
        <v>209</v>
      </c>
      <c r="E11" s="42">
        <f>SUM('By Location'!E11,'By Location'!E22)</f>
        <v>171</v>
      </c>
      <c r="F11" s="42">
        <f>SUM('By Location'!F11,'By Location'!F22)</f>
        <v>141</v>
      </c>
      <c r="G11" s="42">
        <f>SUM('By Location'!G11,'By Location'!G22)</f>
        <v>120</v>
      </c>
      <c r="H11" s="42">
        <f>SUM('By Location'!H11,'By Location'!H22)</f>
        <v>124</v>
      </c>
      <c r="I11" s="42">
        <f>SUM('By Location'!I11,'By Location'!I22)</f>
        <v>126</v>
      </c>
      <c r="J11" s="42">
        <f>SUM('By Location'!J11,'By Location'!J22)</f>
        <v>118</v>
      </c>
      <c r="K11" s="42">
        <f>SUM('By Location'!K11,'By Location'!K22)</f>
        <v>121</v>
      </c>
      <c r="L11" s="42">
        <f>SUM('By Location'!L11,'By Location'!L22)</f>
        <v>131</v>
      </c>
      <c r="M11" s="43">
        <f>SUM('By Location'!M11,'By Location'!M22)</f>
        <v>150</v>
      </c>
      <c r="N11" s="44">
        <f t="shared" si="0"/>
        <v>118</v>
      </c>
      <c r="O11" s="45">
        <f t="shared" si="1"/>
        <v>178</v>
      </c>
      <c r="P11" s="46">
        <f t="shared" si="2"/>
        <v>0.6013513513513513</v>
      </c>
    </row>
    <row r="12" spans="1:16" ht="11.25">
      <c r="A12" s="5"/>
      <c r="B12" s="40" t="s">
        <v>105</v>
      </c>
      <c r="C12" s="40">
        <f>SUM('By Location'!C12,'By Location'!C23)</f>
        <v>1622</v>
      </c>
      <c r="D12" s="41">
        <f>SUM('By Location'!D12,'By Location'!D23)</f>
        <v>1149</v>
      </c>
      <c r="E12" s="42">
        <f>SUM('By Location'!E12,'By Location'!E23)</f>
        <v>816</v>
      </c>
      <c r="F12" s="42">
        <f>SUM('By Location'!F12,'By Location'!F23)</f>
        <v>552</v>
      </c>
      <c r="G12" s="42">
        <f>SUM('By Location'!G12,'By Location'!G23)</f>
        <v>457</v>
      </c>
      <c r="H12" s="42">
        <f>SUM('By Location'!H12,'By Location'!H23)</f>
        <v>496</v>
      </c>
      <c r="I12" s="42">
        <f>SUM('By Location'!I12,'By Location'!I23)</f>
        <v>509</v>
      </c>
      <c r="J12" s="42">
        <f>SUM('By Location'!J12,'By Location'!J23)</f>
        <v>485</v>
      </c>
      <c r="K12" s="42">
        <f>SUM('By Location'!K12,'By Location'!K23)</f>
        <v>517</v>
      </c>
      <c r="L12" s="42">
        <f>SUM('By Location'!L12,'By Location'!L23)</f>
        <v>619</v>
      </c>
      <c r="M12" s="43">
        <f>SUM('By Location'!M12,'By Location'!M23)</f>
        <v>789</v>
      </c>
      <c r="N12" s="44">
        <f t="shared" si="0"/>
        <v>457</v>
      </c>
      <c r="O12" s="45">
        <f t="shared" si="1"/>
        <v>1165</v>
      </c>
      <c r="P12" s="46">
        <f t="shared" si="2"/>
        <v>0.718249075215783</v>
      </c>
    </row>
    <row r="13" spans="1:16" ht="11.25">
      <c r="A13" s="5"/>
      <c r="B13" s="40" t="s">
        <v>109</v>
      </c>
      <c r="C13" s="40">
        <f>SUM('By Location'!C13,'By Location'!C24)</f>
        <v>337</v>
      </c>
      <c r="D13" s="41">
        <f>SUM('By Location'!D13,'By Location'!D24)</f>
        <v>231</v>
      </c>
      <c r="E13" s="42">
        <f>SUM('By Location'!E13,'By Location'!E24)</f>
        <v>186</v>
      </c>
      <c r="F13" s="42">
        <f>SUM('By Location'!F13,'By Location'!F24)</f>
        <v>147</v>
      </c>
      <c r="G13" s="42">
        <f>SUM('By Location'!G13,'By Location'!G24)</f>
        <v>141</v>
      </c>
      <c r="H13" s="42">
        <f>SUM('By Location'!H13,'By Location'!H24)</f>
        <v>142</v>
      </c>
      <c r="I13" s="42">
        <f>SUM('By Location'!I13,'By Location'!I24)</f>
        <v>142</v>
      </c>
      <c r="J13" s="42">
        <f>SUM('By Location'!J13,'By Location'!J24)</f>
        <v>148</v>
      </c>
      <c r="K13" s="42">
        <f>SUM('By Location'!K13,'By Location'!K24)</f>
        <v>165</v>
      </c>
      <c r="L13" s="42">
        <f>SUM('By Location'!L13,'By Location'!L24)</f>
        <v>198</v>
      </c>
      <c r="M13" s="43">
        <f>SUM('By Location'!M13,'By Location'!M24)</f>
        <v>219</v>
      </c>
      <c r="N13" s="44">
        <f t="shared" si="0"/>
        <v>141</v>
      </c>
      <c r="O13" s="45">
        <f t="shared" si="1"/>
        <v>196</v>
      </c>
      <c r="P13" s="46">
        <f t="shared" si="2"/>
        <v>0.5816023738872403</v>
      </c>
    </row>
    <row r="14" spans="1:16" ht="11.25">
      <c r="A14" s="5"/>
      <c r="B14" s="40" t="s">
        <v>276</v>
      </c>
      <c r="C14" s="40">
        <f>SUM('By Location'!C14,'By Location'!C25)</f>
        <v>359</v>
      </c>
      <c r="D14" s="41">
        <f>SUM('By Location'!D14,'By Location'!D25)</f>
        <v>124</v>
      </c>
      <c r="E14" s="42">
        <f>SUM('By Location'!E14,'By Location'!E25)</f>
        <v>148</v>
      </c>
      <c r="F14" s="42">
        <f>SUM('By Location'!F14,'By Location'!F25)</f>
        <v>139</v>
      </c>
      <c r="G14" s="42">
        <f>SUM('By Location'!G14,'By Location'!G25)</f>
        <v>140</v>
      </c>
      <c r="H14" s="42">
        <f>SUM('By Location'!H14,'By Location'!H25)</f>
        <v>127</v>
      </c>
      <c r="I14" s="42">
        <f>SUM('By Location'!I14,'By Location'!I25)</f>
        <v>135</v>
      </c>
      <c r="J14" s="42">
        <f>SUM('By Location'!J14,'By Location'!J25)</f>
        <v>145</v>
      </c>
      <c r="K14" s="42">
        <f>SUM('By Location'!K14,'By Location'!K25)</f>
        <v>130</v>
      </c>
      <c r="L14" s="42">
        <f>SUM('By Location'!L14,'By Location'!L25)</f>
        <v>122</v>
      </c>
      <c r="M14" s="43">
        <f>SUM('By Location'!M14,'By Location'!M25)</f>
        <v>106</v>
      </c>
      <c r="N14" s="44">
        <f t="shared" si="0"/>
        <v>106</v>
      </c>
      <c r="O14" s="45">
        <f t="shared" si="1"/>
        <v>253</v>
      </c>
      <c r="P14" s="46">
        <f t="shared" si="2"/>
        <v>0.7047353760445683</v>
      </c>
    </row>
    <row r="15" spans="1:16" ht="11.25">
      <c r="A15" s="5"/>
      <c r="B15" s="40" t="s">
        <v>277</v>
      </c>
      <c r="C15" s="40">
        <f>SUM('By Location'!C15,'By Location'!C26)</f>
        <v>169</v>
      </c>
      <c r="D15" s="41">
        <f>SUM('By Location'!D15,'By Location'!D26)</f>
        <v>78</v>
      </c>
      <c r="E15" s="42">
        <f>SUM('By Location'!E15,'By Location'!E26)</f>
        <v>64</v>
      </c>
      <c r="F15" s="42">
        <f>SUM('By Location'!F15,'By Location'!F26)</f>
        <v>53</v>
      </c>
      <c r="G15" s="42">
        <f>SUM('By Location'!G15,'By Location'!G26)</f>
        <v>53</v>
      </c>
      <c r="H15" s="42">
        <f>SUM('By Location'!H15,'By Location'!H26)</f>
        <v>63</v>
      </c>
      <c r="I15" s="42">
        <f>SUM('By Location'!I15,'By Location'!I26)</f>
        <v>59</v>
      </c>
      <c r="J15" s="42">
        <f>SUM('By Location'!J15,'By Location'!J26)</f>
        <v>56</v>
      </c>
      <c r="K15" s="42">
        <f>SUM('By Location'!K15,'By Location'!K26)</f>
        <v>64</v>
      </c>
      <c r="L15" s="42">
        <f>SUM('By Location'!L15,'By Location'!L26)</f>
        <v>75</v>
      </c>
      <c r="M15" s="43">
        <f>SUM('By Location'!M15,'By Location'!M26)</f>
        <v>88</v>
      </c>
      <c r="N15" s="44">
        <f t="shared" si="0"/>
        <v>53</v>
      </c>
      <c r="O15" s="45">
        <f t="shared" si="1"/>
        <v>116</v>
      </c>
      <c r="P15" s="46">
        <f t="shared" si="2"/>
        <v>0.6863905325443787</v>
      </c>
    </row>
    <row r="16" spans="1:16" ht="11.25">
      <c r="A16" s="5"/>
      <c r="B16" s="40" t="s">
        <v>4</v>
      </c>
      <c r="C16" s="40">
        <f>SUM('By Location'!C16,'By Location'!C27)</f>
        <v>120</v>
      </c>
      <c r="D16" s="41">
        <f>SUM('By Location'!D16,'By Location'!D27)</f>
        <v>88</v>
      </c>
      <c r="E16" s="42">
        <f>SUM('By Location'!E16,'By Location'!E27)</f>
        <v>68</v>
      </c>
      <c r="F16" s="42">
        <f>SUM('By Location'!F16,'By Location'!F27)</f>
        <v>57</v>
      </c>
      <c r="G16" s="42">
        <f>SUM('By Location'!G16,'By Location'!G27)</f>
        <v>58</v>
      </c>
      <c r="H16" s="42">
        <f>SUM('By Location'!H16,'By Location'!H27)</f>
        <v>50</v>
      </c>
      <c r="I16" s="42">
        <f>SUM('By Location'!I16,'By Location'!I27)</f>
        <v>42</v>
      </c>
      <c r="J16" s="42">
        <f>SUM('By Location'!J16,'By Location'!J27)</f>
        <v>37</v>
      </c>
      <c r="K16" s="42">
        <f>SUM('By Location'!K16,'By Location'!K27)</f>
        <v>44</v>
      </c>
      <c r="L16" s="42">
        <f>SUM('By Location'!L16,'By Location'!L27)</f>
        <v>49</v>
      </c>
      <c r="M16" s="43">
        <f>SUM('By Location'!M16,'By Location'!M27)</f>
        <v>52</v>
      </c>
      <c r="N16" s="44">
        <f t="shared" si="0"/>
        <v>37</v>
      </c>
      <c r="O16" s="45">
        <f t="shared" si="1"/>
        <v>83</v>
      </c>
      <c r="P16" s="46">
        <f t="shared" si="2"/>
        <v>0.6916666666666667</v>
      </c>
    </row>
    <row r="17" spans="1:16" ht="11.25">
      <c r="A17" s="47"/>
      <c r="B17" s="48" t="s">
        <v>5</v>
      </c>
      <c r="C17" s="48">
        <f aca="true" t="shared" si="3" ref="C17:M17">SUM(C7:C16)</f>
        <v>17869</v>
      </c>
      <c r="D17" s="49">
        <f t="shared" si="3"/>
        <v>10413</v>
      </c>
      <c r="E17" s="50">
        <f t="shared" si="3"/>
        <v>7327</v>
      </c>
      <c r="F17" s="50">
        <f t="shared" si="3"/>
        <v>4870</v>
      </c>
      <c r="G17" s="50">
        <f t="shared" si="3"/>
        <v>3656</v>
      </c>
      <c r="H17" s="50">
        <f t="shared" si="3"/>
        <v>3489</v>
      </c>
      <c r="I17" s="50">
        <f t="shared" si="3"/>
        <v>3527</v>
      </c>
      <c r="J17" s="50">
        <f t="shared" si="3"/>
        <v>3548</v>
      </c>
      <c r="K17" s="50">
        <f t="shared" si="3"/>
        <v>4235</v>
      </c>
      <c r="L17" s="50">
        <f t="shared" si="3"/>
        <v>5419</v>
      </c>
      <c r="M17" s="51">
        <f t="shared" si="3"/>
        <v>7045</v>
      </c>
      <c r="N17" s="52">
        <f t="shared" si="0"/>
        <v>3489</v>
      </c>
      <c r="O17" s="53">
        <f t="shared" si="1"/>
        <v>14380</v>
      </c>
      <c r="P17" s="54">
        <f t="shared" si="2"/>
        <v>0.8047456488891376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>
      <c r="A2" s="88" t="s">
        <v>479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4" ht="11.25">
      <c r="A3" s="76"/>
      <c r="B3" s="76"/>
      <c r="C3" s="76"/>
      <c r="D3" s="76"/>
    </row>
    <row r="4" spans="1:11" ht="11.25">
      <c r="A4" s="1" t="s">
        <v>417</v>
      </c>
      <c r="B4" s="97" t="s">
        <v>380</v>
      </c>
      <c r="C4" s="97"/>
      <c r="D4" s="97" t="s">
        <v>381</v>
      </c>
      <c r="E4" s="97"/>
      <c r="F4" s="97" t="s">
        <v>382</v>
      </c>
      <c r="G4" s="97"/>
      <c r="H4" s="97" t="s">
        <v>383</v>
      </c>
      <c r="I4" s="97"/>
      <c r="J4" s="97" t="s">
        <v>384</v>
      </c>
      <c r="K4" s="97"/>
    </row>
    <row r="5" spans="1:11" ht="11.25">
      <c r="A5" s="2"/>
      <c r="B5" s="1" t="s">
        <v>385</v>
      </c>
      <c r="C5" s="1" t="s">
        <v>386</v>
      </c>
      <c r="D5" s="1" t="s">
        <v>387</v>
      </c>
      <c r="E5" s="1" t="s">
        <v>388</v>
      </c>
      <c r="F5" s="1" t="s">
        <v>389</v>
      </c>
      <c r="G5" s="1" t="s">
        <v>390</v>
      </c>
      <c r="H5" s="1" t="s">
        <v>391</v>
      </c>
      <c r="I5" s="1" t="s">
        <v>392</v>
      </c>
      <c r="J5" s="1" t="s">
        <v>393</v>
      </c>
      <c r="K5" s="1" t="s">
        <v>394</v>
      </c>
    </row>
    <row r="6" spans="1:11" ht="11.25">
      <c r="A6" s="2"/>
      <c r="B6" s="2" t="s">
        <v>420</v>
      </c>
      <c r="C6" s="2" t="s">
        <v>420</v>
      </c>
      <c r="D6" s="2" t="s">
        <v>420</v>
      </c>
      <c r="E6" s="2" t="s">
        <v>420</v>
      </c>
      <c r="F6" s="2" t="s">
        <v>420</v>
      </c>
      <c r="G6" s="2" t="s">
        <v>420</v>
      </c>
      <c r="H6" s="2" t="s">
        <v>420</v>
      </c>
      <c r="I6" s="2" t="s">
        <v>420</v>
      </c>
      <c r="J6" s="2" t="s">
        <v>420</v>
      </c>
      <c r="K6" s="2" t="s">
        <v>420</v>
      </c>
    </row>
    <row r="7" spans="1:11" ht="11.25">
      <c r="A7" s="2"/>
      <c r="B7" s="2" t="s">
        <v>465</v>
      </c>
      <c r="C7" s="2" t="s">
        <v>466</v>
      </c>
      <c r="D7" s="2" t="s">
        <v>466</v>
      </c>
      <c r="E7" s="2" t="s">
        <v>466</v>
      </c>
      <c r="F7" s="2" t="s">
        <v>466</v>
      </c>
      <c r="G7" s="2" t="s">
        <v>466</v>
      </c>
      <c r="H7" s="2" t="s">
        <v>467</v>
      </c>
      <c r="I7" s="2" t="s">
        <v>467</v>
      </c>
      <c r="J7" s="2" t="s">
        <v>467</v>
      </c>
      <c r="K7" s="2" t="s">
        <v>467</v>
      </c>
    </row>
    <row r="8" spans="1:11" ht="11.25">
      <c r="A8" s="3"/>
      <c r="B8" s="4" t="s">
        <v>455</v>
      </c>
      <c r="C8" s="4" t="s">
        <v>456</v>
      </c>
      <c r="D8" s="4" t="s">
        <v>457</v>
      </c>
      <c r="E8" s="4" t="s">
        <v>458</v>
      </c>
      <c r="F8" s="4" t="s">
        <v>459</v>
      </c>
      <c r="G8" s="4" t="s">
        <v>460</v>
      </c>
      <c r="H8" s="4" t="s">
        <v>461</v>
      </c>
      <c r="I8" s="4" t="s">
        <v>462</v>
      </c>
      <c r="J8" s="4" t="s">
        <v>463</v>
      </c>
      <c r="K8" s="4" t="s">
        <v>464</v>
      </c>
    </row>
    <row r="9" spans="1:11" ht="11.25">
      <c r="A9" s="5" t="s">
        <v>395</v>
      </c>
      <c r="B9" s="77" t="s">
        <v>413</v>
      </c>
      <c r="C9" s="77"/>
      <c r="D9" s="77"/>
      <c r="E9" s="77" t="s">
        <v>416</v>
      </c>
      <c r="F9" s="77"/>
      <c r="G9" s="77" t="s">
        <v>415</v>
      </c>
      <c r="H9" s="77"/>
      <c r="I9" s="77" t="s">
        <v>414</v>
      </c>
      <c r="J9" s="77"/>
      <c r="K9" s="77" t="s">
        <v>415</v>
      </c>
    </row>
    <row r="10" spans="1:11" ht="11.25">
      <c r="A10" s="6" t="s">
        <v>396</v>
      </c>
      <c r="B10" s="9" t="s">
        <v>414</v>
      </c>
      <c r="C10" s="9"/>
      <c r="D10" s="9" t="s">
        <v>413</v>
      </c>
      <c r="E10" s="9"/>
      <c r="F10" s="9"/>
      <c r="G10" s="9" t="s">
        <v>416</v>
      </c>
      <c r="H10" s="9"/>
      <c r="I10" s="9" t="s">
        <v>415</v>
      </c>
      <c r="J10" s="9"/>
      <c r="K10" s="9" t="s">
        <v>414</v>
      </c>
    </row>
    <row r="11" spans="1:11" ht="11.25">
      <c r="A11" s="5" t="s">
        <v>397</v>
      </c>
      <c r="B11" s="7" t="s">
        <v>414</v>
      </c>
      <c r="C11" s="7"/>
      <c r="D11" s="7" t="s">
        <v>413</v>
      </c>
      <c r="E11" s="7"/>
      <c r="F11" s="7"/>
      <c r="G11" s="7" t="s">
        <v>416</v>
      </c>
      <c r="H11" s="7"/>
      <c r="I11" s="7" t="s">
        <v>415</v>
      </c>
      <c r="J11" s="7"/>
      <c r="K11" s="7" t="s">
        <v>414</v>
      </c>
    </row>
    <row r="12" spans="1:11" ht="11.25">
      <c r="A12" s="6" t="s">
        <v>398</v>
      </c>
      <c r="B12" s="8" t="s">
        <v>415</v>
      </c>
      <c r="C12" s="8"/>
      <c r="D12" s="8" t="s">
        <v>414</v>
      </c>
      <c r="E12" s="8"/>
      <c r="F12" s="8" t="s">
        <v>413</v>
      </c>
      <c r="G12" s="8"/>
      <c r="H12" s="8" t="s">
        <v>416</v>
      </c>
      <c r="I12" s="8"/>
      <c r="J12" s="8"/>
      <c r="K12" s="8" t="s">
        <v>413</v>
      </c>
    </row>
    <row r="13" spans="1:11" ht="11.25">
      <c r="A13" s="5" t="s">
        <v>399</v>
      </c>
      <c r="B13" s="7" t="s">
        <v>415</v>
      </c>
      <c r="C13" s="7"/>
      <c r="D13" s="7" t="s">
        <v>414</v>
      </c>
      <c r="E13" s="7"/>
      <c r="F13" s="7" t="s">
        <v>413</v>
      </c>
      <c r="G13" s="7"/>
      <c r="H13" s="7" t="s">
        <v>416</v>
      </c>
      <c r="I13" s="7"/>
      <c r="J13" s="7"/>
      <c r="K13" s="7" t="s">
        <v>413</v>
      </c>
    </row>
    <row r="14" spans="1:11" ht="11.25">
      <c r="A14" s="6" t="s">
        <v>400</v>
      </c>
      <c r="B14" s="8" t="s">
        <v>415</v>
      </c>
      <c r="C14" s="8"/>
      <c r="D14" s="8" t="s">
        <v>414</v>
      </c>
      <c r="E14" s="8"/>
      <c r="F14" s="8" t="s">
        <v>413</v>
      </c>
      <c r="G14" s="8"/>
      <c r="H14" s="8" t="s">
        <v>416</v>
      </c>
      <c r="I14" s="8"/>
      <c r="J14" s="8"/>
      <c r="K14" s="8" t="s">
        <v>413</v>
      </c>
    </row>
    <row r="15" spans="1:11" ht="11.25">
      <c r="A15" s="5" t="s">
        <v>401</v>
      </c>
      <c r="B15" s="7" t="s">
        <v>415</v>
      </c>
      <c r="C15" s="7"/>
      <c r="D15" s="7" t="s">
        <v>414</v>
      </c>
      <c r="E15" s="7"/>
      <c r="F15" s="7" t="s">
        <v>413</v>
      </c>
      <c r="G15" s="7"/>
      <c r="H15" s="7" t="s">
        <v>416</v>
      </c>
      <c r="I15" s="7"/>
      <c r="J15" s="7"/>
      <c r="K15" s="7" t="s">
        <v>413</v>
      </c>
    </row>
    <row r="16" spans="1:11" ht="11.25">
      <c r="A16" s="6" t="s">
        <v>402</v>
      </c>
      <c r="B16" s="8" t="s">
        <v>415</v>
      </c>
      <c r="C16" s="8"/>
      <c r="D16" s="8" t="s">
        <v>414</v>
      </c>
      <c r="E16" s="8"/>
      <c r="F16" s="8" t="s">
        <v>413</v>
      </c>
      <c r="G16" s="8"/>
      <c r="H16" s="8" t="s">
        <v>416</v>
      </c>
      <c r="I16" s="8"/>
      <c r="J16" s="8"/>
      <c r="K16" s="8" t="s">
        <v>413</v>
      </c>
    </row>
    <row r="17" spans="1:11" ht="11.25">
      <c r="A17" s="5" t="s">
        <v>403</v>
      </c>
      <c r="B17" s="10" t="s">
        <v>416</v>
      </c>
      <c r="C17" s="10"/>
      <c r="D17" s="10" t="s">
        <v>415</v>
      </c>
      <c r="E17" s="10"/>
      <c r="F17" s="10" t="s">
        <v>414</v>
      </c>
      <c r="G17" s="10"/>
      <c r="H17" s="10" t="s">
        <v>413</v>
      </c>
      <c r="I17" s="10"/>
      <c r="J17" s="10"/>
      <c r="K17" s="10" t="s">
        <v>416</v>
      </c>
    </row>
    <row r="18" spans="1:11" ht="11.25">
      <c r="A18" s="6" t="s">
        <v>404</v>
      </c>
      <c r="B18" s="9" t="s">
        <v>416</v>
      </c>
      <c r="C18" s="9"/>
      <c r="D18" s="9" t="s">
        <v>415</v>
      </c>
      <c r="E18" s="9"/>
      <c r="F18" s="9" t="s">
        <v>414</v>
      </c>
      <c r="G18" s="9"/>
      <c r="H18" s="9" t="s">
        <v>413</v>
      </c>
      <c r="I18" s="9"/>
      <c r="J18" s="9"/>
      <c r="K18" s="9" t="s">
        <v>416</v>
      </c>
    </row>
    <row r="19" spans="1:11" ht="11.25">
      <c r="A19" s="5" t="s">
        <v>405</v>
      </c>
      <c r="B19" s="10"/>
      <c r="C19" s="10" t="s">
        <v>415</v>
      </c>
      <c r="D19" s="10" t="s">
        <v>416</v>
      </c>
      <c r="E19" s="10"/>
      <c r="F19" s="10" t="s">
        <v>415</v>
      </c>
      <c r="G19" s="10"/>
      <c r="H19" s="10" t="s">
        <v>414</v>
      </c>
      <c r="I19" s="10"/>
      <c r="J19" s="10" t="s">
        <v>413</v>
      </c>
      <c r="K19" s="10"/>
    </row>
    <row r="20" spans="1:11" ht="11.25">
      <c r="A20" s="6" t="s">
        <v>406</v>
      </c>
      <c r="B20" s="8" t="s">
        <v>413</v>
      </c>
      <c r="C20" s="8"/>
      <c r="D20" s="8"/>
      <c r="E20" s="8" t="s">
        <v>416</v>
      </c>
      <c r="F20" s="8"/>
      <c r="G20" s="8" t="s">
        <v>415</v>
      </c>
      <c r="H20" s="8"/>
      <c r="I20" s="8" t="s">
        <v>414</v>
      </c>
      <c r="J20" s="8"/>
      <c r="K20" s="8" t="s">
        <v>415</v>
      </c>
    </row>
    <row r="21" spans="1:11" ht="11.25">
      <c r="A21" s="5" t="s">
        <v>407</v>
      </c>
      <c r="B21" s="10"/>
      <c r="C21" s="10" t="s">
        <v>415</v>
      </c>
      <c r="D21" s="10" t="s">
        <v>416</v>
      </c>
      <c r="E21" s="10"/>
      <c r="F21" s="10" t="s">
        <v>415</v>
      </c>
      <c r="G21" s="10"/>
      <c r="H21" s="10" t="s">
        <v>414</v>
      </c>
      <c r="I21" s="10"/>
      <c r="J21" s="10" t="s">
        <v>413</v>
      </c>
      <c r="K21" s="10"/>
    </row>
    <row r="22" spans="1:11" ht="11.25">
      <c r="A22" s="6" t="s">
        <v>408</v>
      </c>
      <c r="B22" s="9"/>
      <c r="C22" s="9" t="s">
        <v>415</v>
      </c>
      <c r="D22" s="9" t="s">
        <v>416</v>
      </c>
      <c r="E22" s="9"/>
      <c r="F22" s="9" t="s">
        <v>415</v>
      </c>
      <c r="G22" s="9"/>
      <c r="H22" s="9" t="s">
        <v>414</v>
      </c>
      <c r="I22" s="9"/>
      <c r="J22" s="9" t="s">
        <v>413</v>
      </c>
      <c r="K22" s="9"/>
    </row>
    <row r="23" spans="1:11" ht="11.25">
      <c r="A23" s="5" t="s">
        <v>409</v>
      </c>
      <c r="B23" s="7"/>
      <c r="C23" s="7" t="s">
        <v>414</v>
      </c>
      <c r="D23" s="7"/>
      <c r="E23" s="7" t="s">
        <v>413</v>
      </c>
      <c r="F23" s="7" t="s">
        <v>416</v>
      </c>
      <c r="G23" s="7"/>
      <c r="H23" s="7" t="s">
        <v>415</v>
      </c>
      <c r="I23" s="7"/>
      <c r="J23" s="7" t="s">
        <v>414</v>
      </c>
      <c r="K23" s="7"/>
    </row>
    <row r="24" spans="1:11" ht="11.25">
      <c r="A24" s="6" t="s">
        <v>410</v>
      </c>
      <c r="B24" s="8"/>
      <c r="C24" s="8" t="s">
        <v>414</v>
      </c>
      <c r="D24" s="8"/>
      <c r="E24" s="8" t="s">
        <v>413</v>
      </c>
      <c r="F24" s="8" t="s">
        <v>416</v>
      </c>
      <c r="G24" s="8"/>
      <c r="H24" s="8" t="s">
        <v>415</v>
      </c>
      <c r="I24" s="8"/>
      <c r="J24" s="8" t="s">
        <v>414</v>
      </c>
      <c r="K24" s="8"/>
    </row>
    <row r="25" spans="1:11" ht="11.25">
      <c r="A25" s="5" t="s">
        <v>411</v>
      </c>
      <c r="B25" s="7"/>
      <c r="C25" s="7" t="s">
        <v>414</v>
      </c>
      <c r="D25" s="7"/>
      <c r="E25" s="7" t="s">
        <v>413</v>
      </c>
      <c r="F25" s="7" t="s">
        <v>416</v>
      </c>
      <c r="G25" s="7"/>
      <c r="H25" s="7" t="s">
        <v>415</v>
      </c>
      <c r="I25" s="7"/>
      <c r="J25" s="7" t="s">
        <v>414</v>
      </c>
      <c r="K25" s="7"/>
    </row>
    <row r="26" spans="1:11" ht="11.25">
      <c r="A26" s="11" t="s">
        <v>412</v>
      </c>
      <c r="B26" s="12"/>
      <c r="C26" s="12" t="s">
        <v>414</v>
      </c>
      <c r="D26" s="12"/>
      <c r="E26" s="12" t="s">
        <v>413</v>
      </c>
      <c r="F26" s="12" t="s">
        <v>416</v>
      </c>
      <c r="G26" s="12"/>
      <c r="H26" s="12" t="s">
        <v>415</v>
      </c>
      <c r="I26" s="12"/>
      <c r="J26" s="12" t="s">
        <v>414</v>
      </c>
      <c r="K26" s="1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106</v>
      </c>
      <c r="B4" s="27" t="s">
        <v>6</v>
      </c>
      <c r="C4" s="27" t="s">
        <v>6</v>
      </c>
      <c r="D4" s="85" t="s">
        <v>418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307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261</v>
      </c>
      <c r="E5" s="30" t="s">
        <v>262</v>
      </c>
      <c r="F5" s="30" t="s">
        <v>263</v>
      </c>
      <c r="G5" s="30" t="s">
        <v>264</v>
      </c>
      <c r="H5" s="30" t="s">
        <v>265</v>
      </c>
      <c r="I5" s="30" t="s">
        <v>266</v>
      </c>
      <c r="J5" s="30" t="s">
        <v>267</v>
      </c>
      <c r="K5" s="30" t="s">
        <v>268</v>
      </c>
      <c r="L5" s="30" t="s">
        <v>269</v>
      </c>
      <c r="M5" s="31" t="s">
        <v>270</v>
      </c>
      <c r="N5" s="32" t="s">
        <v>271</v>
      </c>
      <c r="O5" s="33" t="s">
        <v>272</v>
      </c>
      <c r="P5" s="34" t="s">
        <v>273</v>
      </c>
    </row>
    <row r="6" spans="1:16" ht="11.25">
      <c r="A6" s="35"/>
      <c r="B6" s="35"/>
      <c r="C6" s="35"/>
      <c r="D6" s="36" t="s">
        <v>274</v>
      </c>
      <c r="E6" s="37" t="s">
        <v>274</v>
      </c>
      <c r="F6" s="37" t="s">
        <v>274</v>
      </c>
      <c r="G6" s="37" t="s">
        <v>274</v>
      </c>
      <c r="H6" s="37" t="s">
        <v>275</v>
      </c>
      <c r="I6" s="37" t="s">
        <v>275</v>
      </c>
      <c r="J6" s="37" t="s">
        <v>275</v>
      </c>
      <c r="K6" s="37" t="s">
        <v>275</v>
      </c>
      <c r="L6" s="37" t="s">
        <v>275</v>
      </c>
      <c r="M6" s="38" t="s">
        <v>275</v>
      </c>
      <c r="N6" s="36" t="s">
        <v>173</v>
      </c>
      <c r="O6" s="37" t="s">
        <v>173</v>
      </c>
      <c r="P6" s="38" t="s">
        <v>272</v>
      </c>
    </row>
    <row r="7" spans="1:16" ht="11.25">
      <c r="A7" s="59" t="s">
        <v>225</v>
      </c>
      <c r="B7" s="40" t="s">
        <v>0</v>
      </c>
      <c r="C7" s="40">
        <f>SUM('By Area'!C7,'By Area'!C18,'By Area'!C29)</f>
        <v>1729</v>
      </c>
      <c r="D7" s="41">
        <f>SUM('By Area'!D7,'By Area'!D18,'By Area'!D29)</f>
        <v>1242</v>
      </c>
      <c r="E7" s="42">
        <f>SUM('By Area'!E7,'By Area'!E18,'By Area'!E29)</f>
        <v>850</v>
      </c>
      <c r="F7" s="42">
        <f>SUM('By Area'!F7,'By Area'!F18,'By Area'!F29)</f>
        <v>540</v>
      </c>
      <c r="G7" s="42">
        <f>SUM('By Area'!G7,'By Area'!G18,'By Area'!G29)</f>
        <v>365</v>
      </c>
      <c r="H7" s="42">
        <f>SUM('By Area'!H7,'By Area'!H18,'By Area'!H29)</f>
        <v>330</v>
      </c>
      <c r="I7" s="42">
        <f>SUM('By Area'!I7,'By Area'!I18,'By Area'!I29)</f>
        <v>326</v>
      </c>
      <c r="J7" s="42">
        <f>SUM('By Area'!J7,'By Area'!J18,'By Area'!J29)</f>
        <v>325</v>
      </c>
      <c r="K7" s="42">
        <f>SUM('By Area'!K7,'By Area'!K18,'By Area'!K29)</f>
        <v>368</v>
      </c>
      <c r="L7" s="42">
        <f>SUM('By Area'!L7,'By Area'!L18,'By Area'!L29)</f>
        <v>502</v>
      </c>
      <c r="M7" s="43">
        <f>SUM('By Area'!M7,'By Area'!M18,'By Area'!M29)</f>
        <v>581</v>
      </c>
      <c r="N7" s="44">
        <f aca="true" t="shared" si="0" ref="N7:N28">MIN(D7:M7)</f>
        <v>325</v>
      </c>
      <c r="O7" s="45">
        <f aca="true" t="shared" si="1" ref="O7:O28">C7-N7</f>
        <v>1404</v>
      </c>
      <c r="P7" s="46">
        <f aca="true" t="shared" si="2" ref="P7:P28">O7/C7</f>
        <v>0.8120300751879699</v>
      </c>
    </row>
    <row r="8" spans="1:16" ht="11.25">
      <c r="A8" s="44" t="s">
        <v>227</v>
      </c>
      <c r="B8" s="40" t="s">
        <v>1</v>
      </c>
      <c r="C8" s="40">
        <f>SUM('By Area'!C8,'By Area'!C19,'By Area'!C30)</f>
        <v>4074</v>
      </c>
      <c r="D8" s="41">
        <f>SUM('By Area'!D8,'By Area'!D19,'By Area'!D30)</f>
        <v>2207</v>
      </c>
      <c r="E8" s="42">
        <f>SUM('By Area'!E8,'By Area'!E19,'By Area'!E30)</f>
        <v>1279</v>
      </c>
      <c r="F8" s="42">
        <f>SUM('By Area'!F8,'By Area'!F19,'By Area'!F30)</f>
        <v>805</v>
      </c>
      <c r="G8" s="42">
        <f>SUM('By Area'!G8,'By Area'!G19,'By Area'!G30)</f>
        <v>612</v>
      </c>
      <c r="H8" s="42">
        <f>SUM('By Area'!H8,'By Area'!H19,'By Area'!H30)</f>
        <v>623</v>
      </c>
      <c r="I8" s="42">
        <f>SUM('By Area'!I8,'By Area'!I19,'By Area'!I30)</f>
        <v>665</v>
      </c>
      <c r="J8" s="42">
        <f>SUM('By Area'!J8,'By Area'!J19,'By Area'!J30)</f>
        <v>651</v>
      </c>
      <c r="K8" s="42">
        <f>SUM('By Area'!K8,'By Area'!K19,'By Area'!K30)</f>
        <v>778</v>
      </c>
      <c r="L8" s="42">
        <f>SUM('By Area'!L8,'By Area'!L19,'By Area'!L30)</f>
        <v>1113</v>
      </c>
      <c r="M8" s="43">
        <f>SUM('By Area'!M8,'By Area'!M19,'By Area'!M30)</f>
        <v>1680</v>
      </c>
      <c r="N8" s="44">
        <f t="shared" si="0"/>
        <v>612</v>
      </c>
      <c r="O8" s="45">
        <f t="shared" si="1"/>
        <v>3462</v>
      </c>
      <c r="P8" s="46">
        <f t="shared" si="2"/>
        <v>0.8497790868924889</v>
      </c>
    </row>
    <row r="9" spans="1:16" ht="11.25">
      <c r="A9" s="44"/>
      <c r="B9" s="40" t="s">
        <v>2</v>
      </c>
      <c r="C9" s="40">
        <f>SUM('By Area'!C9,'By Area'!C20,'By Area'!C31)</f>
        <v>7043</v>
      </c>
      <c r="D9" s="41">
        <f>SUM('By Area'!D9,'By Area'!D20,'By Area'!D31)</f>
        <v>4240</v>
      </c>
      <c r="E9" s="42">
        <f>SUM('By Area'!E9,'By Area'!E20,'By Area'!E31)</f>
        <v>3227</v>
      </c>
      <c r="F9" s="42">
        <f>SUM('By Area'!F9,'By Area'!F20,'By Area'!F31)</f>
        <v>2128</v>
      </c>
      <c r="G9" s="42">
        <f>SUM('By Area'!G9,'By Area'!G20,'By Area'!G31)</f>
        <v>1473</v>
      </c>
      <c r="H9" s="42">
        <f>SUM('By Area'!H9,'By Area'!H20,'By Area'!H31)</f>
        <v>1295</v>
      </c>
      <c r="I9" s="42">
        <f>SUM('By Area'!I9,'By Area'!I20,'By Area'!I31)</f>
        <v>1241</v>
      </c>
      <c r="J9" s="42">
        <f>SUM('By Area'!J9,'By Area'!J20,'By Area'!J31)</f>
        <v>1264</v>
      </c>
      <c r="K9" s="42">
        <f>SUM('By Area'!K9,'By Area'!K20,'By Area'!K31)</f>
        <v>1671</v>
      </c>
      <c r="L9" s="42">
        <f>SUM('By Area'!L9,'By Area'!L20,'By Area'!L31)</f>
        <v>2114</v>
      </c>
      <c r="M9" s="43">
        <f>SUM('By Area'!M9,'By Area'!M20,'By Area'!M31)</f>
        <v>2713</v>
      </c>
      <c r="N9" s="44">
        <f t="shared" si="0"/>
        <v>1241</v>
      </c>
      <c r="O9" s="45">
        <f t="shared" si="1"/>
        <v>5802</v>
      </c>
      <c r="P9" s="46">
        <f t="shared" si="2"/>
        <v>0.8237966775521794</v>
      </c>
    </row>
    <row r="10" spans="1:16" ht="11.25">
      <c r="A10" s="44"/>
      <c r="B10" s="40" t="s">
        <v>481</v>
      </c>
      <c r="C10" s="40">
        <f>SUM('By Area'!C10,'By Area'!C21,'By Area'!C32)</f>
        <v>702</v>
      </c>
      <c r="D10" s="41">
        <f>SUM('By Area'!D10,'By Area'!D21,'By Area'!D32)</f>
        <v>460</v>
      </c>
      <c r="E10" s="42">
        <f>SUM('By Area'!E10,'By Area'!E21,'By Area'!E32)</f>
        <v>317</v>
      </c>
      <c r="F10" s="42">
        <f>SUM('By Area'!F10,'By Area'!F21,'By Area'!F32)</f>
        <v>204</v>
      </c>
      <c r="G10" s="42">
        <f>SUM('By Area'!G10,'By Area'!G21,'By Area'!G32)</f>
        <v>166</v>
      </c>
      <c r="H10" s="42">
        <f>SUM('By Area'!H10,'By Area'!H21,'By Area'!H32)</f>
        <v>160</v>
      </c>
      <c r="I10" s="42">
        <f>SUM('By Area'!I10,'By Area'!I21,'By Area'!I32)</f>
        <v>164</v>
      </c>
      <c r="J10" s="42">
        <f>SUM('By Area'!J10,'By Area'!J21,'By Area'!J32)</f>
        <v>170</v>
      </c>
      <c r="K10" s="42">
        <f>SUM('By Area'!K10,'By Area'!K21,'By Area'!K32)</f>
        <v>191</v>
      </c>
      <c r="L10" s="42">
        <f>SUM('By Area'!L10,'By Area'!L21,'By Area'!L32)</f>
        <v>199</v>
      </c>
      <c r="M10" s="43">
        <f>SUM('By Area'!M10,'By Area'!M21,'By Area'!M32)</f>
        <v>187</v>
      </c>
      <c r="N10" s="44">
        <f t="shared" si="0"/>
        <v>160</v>
      </c>
      <c r="O10" s="45">
        <f t="shared" si="1"/>
        <v>542</v>
      </c>
      <c r="P10" s="46">
        <f t="shared" si="2"/>
        <v>0.7720797720797721</v>
      </c>
    </row>
    <row r="11" spans="1:16" ht="11.25">
      <c r="A11" s="44"/>
      <c r="B11" s="40" t="s">
        <v>3</v>
      </c>
      <c r="C11" s="40">
        <f>SUM('By Area'!C11,'By Area'!C22,'By Area'!C33)</f>
        <v>171</v>
      </c>
      <c r="D11" s="41">
        <f>SUM('By Area'!D11,'By Area'!D22,'By Area'!D33)</f>
        <v>117</v>
      </c>
      <c r="E11" s="42">
        <f>SUM('By Area'!E11,'By Area'!E22,'By Area'!E33)</f>
        <v>100</v>
      </c>
      <c r="F11" s="42">
        <f>SUM('By Area'!F11,'By Area'!F22,'By Area'!F33)</f>
        <v>81</v>
      </c>
      <c r="G11" s="42">
        <f>SUM('By Area'!G11,'By Area'!G22,'By Area'!G33)</f>
        <v>70</v>
      </c>
      <c r="H11" s="42">
        <f>SUM('By Area'!H11,'By Area'!H22,'By Area'!H33)</f>
        <v>71</v>
      </c>
      <c r="I11" s="42">
        <f>SUM('By Area'!I11,'By Area'!I22,'By Area'!I33)</f>
        <v>69</v>
      </c>
      <c r="J11" s="42">
        <f>SUM('By Area'!J11,'By Area'!J22,'By Area'!J33)</f>
        <v>65</v>
      </c>
      <c r="K11" s="42">
        <f>SUM('By Area'!K11,'By Area'!K22,'By Area'!K33)</f>
        <v>69</v>
      </c>
      <c r="L11" s="42">
        <f>SUM('By Area'!L11,'By Area'!L22,'By Area'!L33)</f>
        <v>76</v>
      </c>
      <c r="M11" s="43">
        <f>SUM('By Area'!M11,'By Area'!M22,'By Area'!M33)</f>
        <v>90</v>
      </c>
      <c r="N11" s="44">
        <f t="shared" si="0"/>
        <v>65</v>
      </c>
      <c r="O11" s="45">
        <f t="shared" si="1"/>
        <v>106</v>
      </c>
      <c r="P11" s="46">
        <f t="shared" si="2"/>
        <v>0.6198830409356725</v>
      </c>
    </row>
    <row r="12" spans="1:16" ht="11.25">
      <c r="A12" s="44"/>
      <c r="B12" s="40" t="s">
        <v>105</v>
      </c>
      <c r="C12" s="40">
        <f>SUM('By Area'!C12,'By Area'!C23,'By Area'!C34)</f>
        <v>1179</v>
      </c>
      <c r="D12" s="41">
        <f>SUM('By Area'!D12,'By Area'!D23,'By Area'!D34)</f>
        <v>856</v>
      </c>
      <c r="E12" s="42">
        <f>SUM('By Area'!E12,'By Area'!E23,'By Area'!E34)</f>
        <v>614</v>
      </c>
      <c r="F12" s="42">
        <f>SUM('By Area'!F12,'By Area'!F23,'By Area'!F34)</f>
        <v>467</v>
      </c>
      <c r="G12" s="42">
        <f>SUM('By Area'!G12,'By Area'!G23,'By Area'!G34)</f>
        <v>400</v>
      </c>
      <c r="H12" s="42">
        <f>SUM('By Area'!H12,'By Area'!H23,'By Area'!H34)</f>
        <v>418</v>
      </c>
      <c r="I12" s="42">
        <f>SUM('By Area'!I12,'By Area'!I23,'By Area'!I34)</f>
        <v>405</v>
      </c>
      <c r="J12" s="42">
        <f>SUM('By Area'!J12,'By Area'!J23,'By Area'!J34)</f>
        <v>406</v>
      </c>
      <c r="K12" s="42">
        <f>SUM('By Area'!K12,'By Area'!K23,'By Area'!K34)</f>
        <v>433</v>
      </c>
      <c r="L12" s="42">
        <f>SUM('By Area'!L12,'By Area'!L23,'By Area'!L34)</f>
        <v>504</v>
      </c>
      <c r="M12" s="43">
        <f>SUM('By Area'!M12,'By Area'!M23,'By Area'!M34)</f>
        <v>635</v>
      </c>
      <c r="N12" s="44">
        <f t="shared" si="0"/>
        <v>400</v>
      </c>
      <c r="O12" s="45">
        <f t="shared" si="1"/>
        <v>779</v>
      </c>
      <c r="P12" s="46">
        <f t="shared" si="2"/>
        <v>0.6607294317217981</v>
      </c>
    </row>
    <row r="13" spans="1:16" ht="11.25">
      <c r="A13" s="44"/>
      <c r="B13" s="40" t="s">
        <v>109</v>
      </c>
      <c r="C13" s="40">
        <f>SUM('By Area'!C13,'By Area'!C24,'By Area'!C35)</f>
        <v>290</v>
      </c>
      <c r="D13" s="41">
        <f>SUM('By Area'!D13,'By Area'!D24,'By Area'!D35)</f>
        <v>218</v>
      </c>
      <c r="E13" s="42">
        <f>SUM('By Area'!E13,'By Area'!E24,'By Area'!E35)</f>
        <v>177</v>
      </c>
      <c r="F13" s="42">
        <f>SUM('By Area'!F13,'By Area'!F24,'By Area'!F35)</f>
        <v>141</v>
      </c>
      <c r="G13" s="42">
        <f>SUM('By Area'!G13,'By Area'!G24,'By Area'!G35)</f>
        <v>132</v>
      </c>
      <c r="H13" s="42">
        <f>SUM('By Area'!H13,'By Area'!H24,'By Area'!H35)</f>
        <v>134</v>
      </c>
      <c r="I13" s="42">
        <f>SUM('By Area'!I13,'By Area'!I24,'By Area'!I35)</f>
        <v>134</v>
      </c>
      <c r="J13" s="42">
        <f>SUM('By Area'!J13,'By Area'!J24,'By Area'!J35)</f>
        <v>138</v>
      </c>
      <c r="K13" s="42">
        <f>SUM('By Area'!K13,'By Area'!K24,'By Area'!K35)</f>
        <v>157</v>
      </c>
      <c r="L13" s="42">
        <f>SUM('By Area'!L13,'By Area'!L24,'By Area'!L35)</f>
        <v>182</v>
      </c>
      <c r="M13" s="43">
        <f>SUM('By Area'!M13,'By Area'!M24,'By Area'!M35)</f>
        <v>201</v>
      </c>
      <c r="N13" s="44">
        <f t="shared" si="0"/>
        <v>132</v>
      </c>
      <c r="O13" s="45">
        <f t="shared" si="1"/>
        <v>158</v>
      </c>
      <c r="P13" s="46">
        <f t="shared" si="2"/>
        <v>0.5448275862068965</v>
      </c>
    </row>
    <row r="14" spans="1:16" ht="11.25">
      <c r="A14" s="44"/>
      <c r="B14" s="40" t="s">
        <v>276</v>
      </c>
      <c r="C14" s="40">
        <f>SUM('By Area'!C14,'By Area'!C25,'By Area'!C36)</f>
        <v>348</v>
      </c>
      <c r="D14" s="41">
        <f>SUM('By Area'!D14,'By Area'!D25,'By Area'!D36)</f>
        <v>119</v>
      </c>
      <c r="E14" s="42">
        <f>SUM('By Area'!E14,'By Area'!E25,'By Area'!E36)</f>
        <v>143</v>
      </c>
      <c r="F14" s="42">
        <f>SUM('By Area'!F14,'By Area'!F25,'By Area'!F36)</f>
        <v>134</v>
      </c>
      <c r="G14" s="42">
        <f>SUM('By Area'!G14,'By Area'!G25,'By Area'!G36)</f>
        <v>134</v>
      </c>
      <c r="H14" s="42">
        <f>SUM('By Area'!H14,'By Area'!H25,'By Area'!H36)</f>
        <v>121</v>
      </c>
      <c r="I14" s="42">
        <f>SUM('By Area'!I14,'By Area'!I25,'By Area'!I36)</f>
        <v>129</v>
      </c>
      <c r="J14" s="42">
        <f>SUM('By Area'!J14,'By Area'!J25,'By Area'!J36)</f>
        <v>140</v>
      </c>
      <c r="K14" s="42">
        <f>SUM('By Area'!K14,'By Area'!K25,'By Area'!K36)</f>
        <v>124</v>
      </c>
      <c r="L14" s="42">
        <f>SUM('By Area'!L14,'By Area'!L25,'By Area'!L36)</f>
        <v>115</v>
      </c>
      <c r="M14" s="43">
        <f>SUM('By Area'!M14,'By Area'!M25,'By Area'!M36)</f>
        <v>101</v>
      </c>
      <c r="N14" s="44">
        <f t="shared" si="0"/>
        <v>101</v>
      </c>
      <c r="O14" s="45">
        <f t="shared" si="1"/>
        <v>247</v>
      </c>
      <c r="P14" s="46">
        <f t="shared" si="2"/>
        <v>0.7097701149425287</v>
      </c>
    </row>
    <row r="15" spans="1:16" ht="11.25">
      <c r="A15" s="44"/>
      <c r="B15" s="40" t="s">
        <v>277</v>
      </c>
      <c r="C15" s="40">
        <f>SUM('By Area'!C15,'By Area'!C26,'By Area'!C37)</f>
        <v>146</v>
      </c>
      <c r="D15" s="41">
        <f>SUM('By Area'!D15,'By Area'!D26,'By Area'!D37)</f>
        <v>73</v>
      </c>
      <c r="E15" s="42">
        <f>SUM('By Area'!E15,'By Area'!E26,'By Area'!E37)</f>
        <v>60</v>
      </c>
      <c r="F15" s="42">
        <f>SUM('By Area'!F15,'By Area'!F26,'By Area'!F37)</f>
        <v>48</v>
      </c>
      <c r="G15" s="42">
        <f>SUM('By Area'!G15,'By Area'!G26,'By Area'!G37)</f>
        <v>48</v>
      </c>
      <c r="H15" s="42">
        <f>SUM('By Area'!H15,'By Area'!H26,'By Area'!H37)</f>
        <v>57</v>
      </c>
      <c r="I15" s="42">
        <f>SUM('By Area'!I15,'By Area'!I26,'By Area'!I37)</f>
        <v>54</v>
      </c>
      <c r="J15" s="42">
        <f>SUM('By Area'!J15,'By Area'!J26,'By Area'!J37)</f>
        <v>51</v>
      </c>
      <c r="K15" s="42">
        <f>SUM('By Area'!K15,'By Area'!K26,'By Area'!K37)</f>
        <v>59</v>
      </c>
      <c r="L15" s="42">
        <f>SUM('By Area'!L15,'By Area'!L26,'By Area'!L37)</f>
        <v>65</v>
      </c>
      <c r="M15" s="43">
        <f>SUM('By Area'!M15,'By Area'!M26,'By Area'!M37)</f>
        <v>77</v>
      </c>
      <c r="N15" s="44">
        <f t="shared" si="0"/>
        <v>48</v>
      </c>
      <c r="O15" s="45">
        <f t="shared" si="1"/>
        <v>98</v>
      </c>
      <c r="P15" s="46">
        <f t="shared" si="2"/>
        <v>0.6712328767123288</v>
      </c>
    </row>
    <row r="16" spans="1:16" ht="11.25">
      <c r="A16" s="44"/>
      <c r="B16" s="40" t="s">
        <v>4</v>
      </c>
      <c r="C16" s="40">
        <f>SUM('By Area'!C16,'By Area'!C27,'By Area'!C38)</f>
        <v>117</v>
      </c>
      <c r="D16" s="41">
        <f>SUM('By Area'!D16,'By Area'!D27,'By Area'!D38)</f>
        <v>87</v>
      </c>
      <c r="E16" s="42">
        <f>SUM('By Area'!E16,'By Area'!E27,'By Area'!E38)</f>
        <v>68</v>
      </c>
      <c r="F16" s="42">
        <f>SUM('By Area'!F16,'By Area'!F27,'By Area'!F38)</f>
        <v>57</v>
      </c>
      <c r="G16" s="42">
        <f>SUM('By Area'!G16,'By Area'!G27,'By Area'!G38)</f>
        <v>58</v>
      </c>
      <c r="H16" s="42">
        <f>SUM('By Area'!H16,'By Area'!H27,'By Area'!H38)</f>
        <v>50</v>
      </c>
      <c r="I16" s="42">
        <f>SUM('By Area'!I16,'By Area'!I27,'By Area'!I38)</f>
        <v>42</v>
      </c>
      <c r="J16" s="42">
        <f>SUM('By Area'!J16,'By Area'!J27,'By Area'!J38)</f>
        <v>37</v>
      </c>
      <c r="K16" s="42">
        <f>SUM('By Area'!K16,'By Area'!K27,'By Area'!K38)</f>
        <v>44</v>
      </c>
      <c r="L16" s="42">
        <f>SUM('By Area'!L16,'By Area'!L27,'By Area'!L38)</f>
        <v>48</v>
      </c>
      <c r="M16" s="43">
        <f>SUM('By Area'!M16,'By Area'!M27,'By Area'!M38)</f>
        <v>51</v>
      </c>
      <c r="N16" s="44">
        <f t="shared" si="0"/>
        <v>37</v>
      </c>
      <c r="O16" s="45">
        <f t="shared" si="1"/>
        <v>80</v>
      </c>
      <c r="P16" s="46">
        <f t="shared" si="2"/>
        <v>0.6837606837606838</v>
      </c>
    </row>
    <row r="17" spans="1:16" ht="11.25">
      <c r="A17" s="62"/>
      <c r="B17" s="48" t="s">
        <v>5</v>
      </c>
      <c r="C17" s="48">
        <f aca="true" t="shared" si="3" ref="C17:M17">SUM(C7:C16)</f>
        <v>15799</v>
      </c>
      <c r="D17" s="49">
        <f t="shared" si="3"/>
        <v>9619</v>
      </c>
      <c r="E17" s="50">
        <f t="shared" si="3"/>
        <v>6835</v>
      </c>
      <c r="F17" s="50">
        <f t="shared" si="3"/>
        <v>4605</v>
      </c>
      <c r="G17" s="50">
        <f t="shared" si="3"/>
        <v>3458</v>
      </c>
      <c r="H17" s="50">
        <f t="shared" si="3"/>
        <v>3259</v>
      </c>
      <c r="I17" s="50">
        <f t="shared" si="3"/>
        <v>3229</v>
      </c>
      <c r="J17" s="50">
        <f t="shared" si="3"/>
        <v>3247</v>
      </c>
      <c r="K17" s="50">
        <f t="shared" si="3"/>
        <v>3894</v>
      </c>
      <c r="L17" s="50">
        <f t="shared" si="3"/>
        <v>4918</v>
      </c>
      <c r="M17" s="51">
        <f t="shared" si="3"/>
        <v>6316</v>
      </c>
      <c r="N17" s="52">
        <f t="shared" si="0"/>
        <v>3229</v>
      </c>
      <c r="O17" s="53">
        <f t="shared" si="1"/>
        <v>12570</v>
      </c>
      <c r="P17" s="54">
        <f t="shared" si="2"/>
        <v>0.7956199759478448</v>
      </c>
    </row>
    <row r="18" spans="1:16" ht="11.25">
      <c r="A18" s="44" t="s">
        <v>226</v>
      </c>
      <c r="B18" s="40" t="s">
        <v>0</v>
      </c>
      <c r="C18" s="40">
        <f>SUM('By Area'!C40)</f>
        <v>242</v>
      </c>
      <c r="D18" s="41">
        <f>SUM('By Area'!D40)</f>
        <v>106</v>
      </c>
      <c r="E18" s="42">
        <f>SUM('By Area'!E40)</f>
        <v>71</v>
      </c>
      <c r="F18" s="42">
        <f>SUM('By Area'!F40)</f>
        <v>46</v>
      </c>
      <c r="G18" s="42">
        <f>SUM('By Area'!G40)</f>
        <v>36</v>
      </c>
      <c r="H18" s="42">
        <f>SUM('By Area'!H40)</f>
        <v>27</v>
      </c>
      <c r="I18" s="42">
        <f>SUM('By Area'!I40)</f>
        <v>31</v>
      </c>
      <c r="J18" s="42">
        <f>SUM('By Area'!J40)</f>
        <v>36</v>
      </c>
      <c r="K18" s="42">
        <f>SUM('By Area'!K40)</f>
        <v>36</v>
      </c>
      <c r="L18" s="42">
        <f>SUM('By Area'!L40)</f>
        <v>46</v>
      </c>
      <c r="M18" s="43">
        <f>SUM('By Area'!M40)</f>
        <v>66</v>
      </c>
      <c r="N18" s="44">
        <f t="shared" si="0"/>
        <v>27</v>
      </c>
      <c r="O18" s="45">
        <f t="shared" si="1"/>
        <v>215</v>
      </c>
      <c r="P18" s="46">
        <f t="shared" si="2"/>
        <v>0.8884297520661157</v>
      </c>
    </row>
    <row r="19" spans="1:16" ht="11.25">
      <c r="A19" s="44" t="s">
        <v>228</v>
      </c>
      <c r="B19" s="40" t="s">
        <v>1</v>
      </c>
      <c r="C19" s="40">
        <f>SUM('By Area'!C41)</f>
        <v>1167</v>
      </c>
      <c r="D19" s="41">
        <f>SUM('By Area'!D41)</f>
        <v>278</v>
      </c>
      <c r="E19" s="42">
        <f>SUM('By Area'!E41)</f>
        <v>130</v>
      </c>
      <c r="F19" s="42">
        <f>SUM('By Area'!F41)</f>
        <v>58</v>
      </c>
      <c r="G19" s="42">
        <f>SUM('By Area'!G41)</f>
        <v>35</v>
      </c>
      <c r="H19" s="42">
        <f>SUM('By Area'!H41)</f>
        <v>52</v>
      </c>
      <c r="I19" s="42">
        <f>SUM('By Area'!I41)</f>
        <v>86</v>
      </c>
      <c r="J19" s="42">
        <f>SUM('By Area'!J41)</f>
        <v>112</v>
      </c>
      <c r="K19" s="42">
        <f>SUM('By Area'!K41)</f>
        <v>150</v>
      </c>
      <c r="L19" s="42">
        <f>SUM('By Area'!L41)</f>
        <v>249</v>
      </c>
      <c r="M19" s="43">
        <f>SUM('By Area'!M41)</f>
        <v>412</v>
      </c>
      <c r="N19" s="44">
        <f t="shared" si="0"/>
        <v>35</v>
      </c>
      <c r="O19" s="45">
        <f t="shared" si="1"/>
        <v>1132</v>
      </c>
      <c r="P19" s="46">
        <f t="shared" si="2"/>
        <v>0.9700085689802913</v>
      </c>
    </row>
    <row r="20" spans="1:16" ht="11.25">
      <c r="A20" s="44" t="s">
        <v>229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481</v>
      </c>
      <c r="C21" s="40">
        <f>SUM('By Area'!C43)</f>
        <v>9</v>
      </c>
      <c r="D21" s="41">
        <f>SUM('By Area'!D43)</f>
        <v>1</v>
      </c>
      <c r="E21" s="42">
        <f>SUM('By Area'!E43)</f>
        <v>0</v>
      </c>
      <c r="F21" s="42">
        <f>SUM('By Area'!F43)</f>
        <v>0</v>
      </c>
      <c r="G21" s="42">
        <f>SUM('By Area'!G43)</f>
        <v>0</v>
      </c>
      <c r="H21" s="42">
        <f>SUM('By Area'!H43)</f>
        <v>0</v>
      </c>
      <c r="I21" s="42">
        <f>SUM('By Area'!I43)</f>
        <v>1</v>
      </c>
      <c r="J21" s="42">
        <f>SUM('By Area'!J43)</f>
        <v>1</v>
      </c>
      <c r="K21" s="42">
        <f>SUM('By Area'!K43)</f>
        <v>0</v>
      </c>
      <c r="L21" s="42">
        <f>SUM('By Area'!L43)</f>
        <v>2</v>
      </c>
      <c r="M21" s="43">
        <f>SUM('By Area'!M43)</f>
        <v>2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125</v>
      </c>
      <c r="D22" s="41">
        <f>SUM('By Area'!D44)</f>
        <v>92</v>
      </c>
      <c r="E22" s="42">
        <f>SUM('By Area'!E44)</f>
        <v>71</v>
      </c>
      <c r="F22" s="42">
        <f>SUM('By Area'!F44)</f>
        <v>60</v>
      </c>
      <c r="G22" s="42">
        <f>SUM('By Area'!G44)</f>
        <v>50</v>
      </c>
      <c r="H22" s="42">
        <f>SUM('By Area'!H44)</f>
        <v>53</v>
      </c>
      <c r="I22" s="42">
        <f>SUM('By Area'!I44)</f>
        <v>57</v>
      </c>
      <c r="J22" s="42">
        <f>SUM('By Area'!J44)</f>
        <v>53</v>
      </c>
      <c r="K22" s="42">
        <f>SUM('By Area'!K44)</f>
        <v>52</v>
      </c>
      <c r="L22" s="42">
        <f>SUM('By Area'!L44)</f>
        <v>55</v>
      </c>
      <c r="M22" s="43">
        <f>SUM('By Area'!M44)</f>
        <v>60</v>
      </c>
      <c r="N22" s="44">
        <f t="shared" si="0"/>
        <v>50</v>
      </c>
      <c r="O22" s="45">
        <f t="shared" si="1"/>
        <v>75</v>
      </c>
      <c r="P22" s="46">
        <f t="shared" si="2"/>
        <v>0.6</v>
      </c>
    </row>
    <row r="23" spans="1:16" ht="11.25">
      <c r="A23" s="44"/>
      <c r="B23" s="40" t="s">
        <v>105</v>
      </c>
      <c r="C23" s="40">
        <f>SUM('By Area'!C45)</f>
        <v>443</v>
      </c>
      <c r="D23" s="41">
        <f>SUM('By Area'!D45)</f>
        <v>293</v>
      </c>
      <c r="E23" s="42">
        <f>SUM('By Area'!E45)</f>
        <v>202</v>
      </c>
      <c r="F23" s="42">
        <f>SUM('By Area'!F45)</f>
        <v>85</v>
      </c>
      <c r="G23" s="42">
        <f>SUM('By Area'!G45)</f>
        <v>57</v>
      </c>
      <c r="H23" s="42">
        <f>SUM('By Area'!H45)</f>
        <v>78</v>
      </c>
      <c r="I23" s="42">
        <f>SUM('By Area'!I45)</f>
        <v>104</v>
      </c>
      <c r="J23" s="42">
        <f>SUM('By Area'!J45)</f>
        <v>79</v>
      </c>
      <c r="K23" s="42">
        <f>SUM('By Area'!K45)</f>
        <v>84</v>
      </c>
      <c r="L23" s="42">
        <f>SUM('By Area'!L45)</f>
        <v>115</v>
      </c>
      <c r="M23" s="43">
        <f>SUM('By Area'!M45)</f>
        <v>154</v>
      </c>
      <c r="N23" s="44">
        <f t="shared" si="0"/>
        <v>57</v>
      </c>
      <c r="O23" s="45">
        <f t="shared" si="1"/>
        <v>386</v>
      </c>
      <c r="P23" s="46">
        <f t="shared" si="2"/>
        <v>0.871331828442438</v>
      </c>
    </row>
    <row r="24" spans="1:16" ht="11.25">
      <c r="A24" s="44"/>
      <c r="B24" s="40" t="s">
        <v>109</v>
      </c>
      <c r="C24" s="40">
        <f>SUM('By Area'!C46)</f>
        <v>47</v>
      </c>
      <c r="D24" s="41">
        <f>SUM('By Area'!D46)</f>
        <v>13</v>
      </c>
      <c r="E24" s="42">
        <f>SUM('By Area'!E46)</f>
        <v>9</v>
      </c>
      <c r="F24" s="42">
        <f>SUM('By Area'!F46)</f>
        <v>6</v>
      </c>
      <c r="G24" s="42">
        <f>SUM('By Area'!G46)</f>
        <v>9</v>
      </c>
      <c r="H24" s="42">
        <f>SUM('By Area'!H46)</f>
        <v>8</v>
      </c>
      <c r="I24" s="42">
        <f>SUM('By Area'!I46)</f>
        <v>8</v>
      </c>
      <c r="J24" s="42">
        <f>SUM('By Area'!J46)</f>
        <v>10</v>
      </c>
      <c r="K24" s="42">
        <f>SUM('By Area'!K46)</f>
        <v>8</v>
      </c>
      <c r="L24" s="42">
        <f>SUM('By Area'!L46)</f>
        <v>16</v>
      </c>
      <c r="M24" s="43">
        <f>SUM('By Area'!M46)</f>
        <v>18</v>
      </c>
      <c r="N24" s="44">
        <f t="shared" si="0"/>
        <v>6</v>
      </c>
      <c r="O24" s="45">
        <f t="shared" si="1"/>
        <v>41</v>
      </c>
      <c r="P24" s="46">
        <f t="shared" si="2"/>
        <v>0.8723404255319149</v>
      </c>
    </row>
    <row r="25" spans="1:16" ht="11.25">
      <c r="A25" s="44"/>
      <c r="B25" s="40" t="s">
        <v>276</v>
      </c>
      <c r="C25" s="40">
        <f>SUM('By Area'!C47)</f>
        <v>11</v>
      </c>
      <c r="D25" s="41">
        <f>SUM('By Area'!D47)</f>
        <v>5</v>
      </c>
      <c r="E25" s="42">
        <f>SUM('By Area'!E47)</f>
        <v>5</v>
      </c>
      <c r="F25" s="42">
        <f>SUM('By Area'!F47)</f>
        <v>5</v>
      </c>
      <c r="G25" s="42">
        <f>SUM('By Area'!G47)</f>
        <v>6</v>
      </c>
      <c r="H25" s="42">
        <f>SUM('By Area'!H47)</f>
        <v>6</v>
      </c>
      <c r="I25" s="42">
        <f>SUM('By Area'!I47)</f>
        <v>6</v>
      </c>
      <c r="J25" s="42">
        <f>SUM('By Area'!J47)</f>
        <v>5</v>
      </c>
      <c r="K25" s="42">
        <f>SUM('By Area'!K47)</f>
        <v>6</v>
      </c>
      <c r="L25" s="42">
        <f>SUM('By Area'!L47)</f>
        <v>7</v>
      </c>
      <c r="M25" s="43">
        <f>SUM('By Area'!M47)</f>
        <v>5</v>
      </c>
      <c r="N25" s="44">
        <f t="shared" si="0"/>
        <v>5</v>
      </c>
      <c r="O25" s="45">
        <f t="shared" si="1"/>
        <v>6</v>
      </c>
      <c r="P25" s="46">
        <f t="shared" si="2"/>
        <v>0.5454545454545454</v>
      </c>
    </row>
    <row r="26" spans="1:16" ht="11.25">
      <c r="A26" s="44"/>
      <c r="B26" s="40" t="s">
        <v>277</v>
      </c>
      <c r="C26" s="40">
        <f>SUM('By Area'!C48)</f>
        <v>23</v>
      </c>
      <c r="D26" s="41">
        <f>SUM('By Area'!D48)</f>
        <v>5</v>
      </c>
      <c r="E26" s="42">
        <f>SUM('By Area'!E48)</f>
        <v>4</v>
      </c>
      <c r="F26" s="42">
        <f>SUM('By Area'!F48)</f>
        <v>5</v>
      </c>
      <c r="G26" s="42">
        <f>SUM('By Area'!G48)</f>
        <v>5</v>
      </c>
      <c r="H26" s="42">
        <f>SUM('By Area'!H48)</f>
        <v>6</v>
      </c>
      <c r="I26" s="42">
        <f>SUM('By Area'!I48)</f>
        <v>5</v>
      </c>
      <c r="J26" s="42">
        <f>SUM('By Area'!J48)</f>
        <v>5</v>
      </c>
      <c r="K26" s="42">
        <f>SUM('By Area'!K48)</f>
        <v>5</v>
      </c>
      <c r="L26" s="42">
        <f>SUM('By Area'!L48)</f>
        <v>10</v>
      </c>
      <c r="M26" s="43">
        <f>SUM('By Area'!M48)</f>
        <v>11</v>
      </c>
      <c r="N26" s="44">
        <f t="shared" si="0"/>
        <v>4</v>
      </c>
      <c r="O26" s="45">
        <f t="shared" si="1"/>
        <v>19</v>
      </c>
      <c r="P26" s="46">
        <f t="shared" si="2"/>
        <v>0.8260869565217391</v>
      </c>
    </row>
    <row r="27" spans="1:16" ht="11.25">
      <c r="A27" s="44"/>
      <c r="B27" s="40" t="s">
        <v>4</v>
      </c>
      <c r="C27" s="40">
        <f>SUM('By Area'!C49)</f>
        <v>3</v>
      </c>
      <c r="D27" s="41">
        <f>SUM('By Area'!D49)</f>
        <v>1</v>
      </c>
      <c r="E27" s="42">
        <f>SUM('By Area'!E49)</f>
        <v>0</v>
      </c>
      <c r="F27" s="42">
        <f>SUM('By Area'!F49)</f>
        <v>0</v>
      </c>
      <c r="G27" s="42">
        <f>SUM('By Area'!G49)</f>
        <v>0</v>
      </c>
      <c r="H27" s="42">
        <f>SUM('By Area'!H49)</f>
        <v>0</v>
      </c>
      <c r="I27" s="42">
        <f>SUM('By Area'!I49)</f>
        <v>0</v>
      </c>
      <c r="J27" s="42">
        <f>SUM('By Area'!J49)</f>
        <v>0</v>
      </c>
      <c r="K27" s="42">
        <f>SUM('By Area'!K49)</f>
        <v>0</v>
      </c>
      <c r="L27" s="42">
        <f>SUM('By Area'!L49)</f>
        <v>1</v>
      </c>
      <c r="M27" s="43">
        <f>SUM('By Area'!M49)</f>
        <v>1</v>
      </c>
      <c r="N27" s="44">
        <f t="shared" si="0"/>
        <v>0</v>
      </c>
      <c r="O27" s="45">
        <f t="shared" si="1"/>
        <v>3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2070</v>
      </c>
      <c r="D28" s="49">
        <f t="shared" si="4"/>
        <v>794</v>
      </c>
      <c r="E28" s="50">
        <f t="shared" si="4"/>
        <v>492</v>
      </c>
      <c r="F28" s="50">
        <f t="shared" si="4"/>
        <v>265</v>
      </c>
      <c r="G28" s="50">
        <f t="shared" si="4"/>
        <v>198</v>
      </c>
      <c r="H28" s="50">
        <f t="shared" si="4"/>
        <v>230</v>
      </c>
      <c r="I28" s="50">
        <f t="shared" si="4"/>
        <v>298</v>
      </c>
      <c r="J28" s="50">
        <f t="shared" si="4"/>
        <v>301</v>
      </c>
      <c r="K28" s="50">
        <f t="shared" si="4"/>
        <v>341</v>
      </c>
      <c r="L28" s="50">
        <f t="shared" si="4"/>
        <v>501</v>
      </c>
      <c r="M28" s="51">
        <f t="shared" si="4"/>
        <v>729</v>
      </c>
      <c r="N28" s="52">
        <f t="shared" si="0"/>
        <v>198</v>
      </c>
      <c r="O28" s="53">
        <f t="shared" si="1"/>
        <v>1872</v>
      </c>
      <c r="P28" s="54">
        <f t="shared" si="2"/>
        <v>0.9043478260869565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165</v>
      </c>
      <c r="B4" s="27" t="s">
        <v>6</v>
      </c>
      <c r="C4" s="27" t="s">
        <v>6</v>
      </c>
      <c r="D4" s="85" t="s">
        <v>418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307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261</v>
      </c>
      <c r="E5" s="30" t="s">
        <v>262</v>
      </c>
      <c r="F5" s="30" t="s">
        <v>263</v>
      </c>
      <c r="G5" s="30" t="s">
        <v>264</v>
      </c>
      <c r="H5" s="30" t="s">
        <v>265</v>
      </c>
      <c r="I5" s="30" t="s">
        <v>266</v>
      </c>
      <c r="J5" s="30" t="s">
        <v>267</v>
      </c>
      <c r="K5" s="30" t="s">
        <v>268</v>
      </c>
      <c r="L5" s="30" t="s">
        <v>269</v>
      </c>
      <c r="M5" s="31" t="s">
        <v>270</v>
      </c>
      <c r="N5" s="32" t="s">
        <v>271</v>
      </c>
      <c r="O5" s="33" t="s">
        <v>272</v>
      </c>
      <c r="P5" s="34" t="s">
        <v>273</v>
      </c>
    </row>
    <row r="6" spans="1:16" ht="11.25">
      <c r="A6" s="35"/>
      <c r="B6" s="35"/>
      <c r="C6" s="35"/>
      <c r="D6" s="36" t="s">
        <v>274</v>
      </c>
      <c r="E6" s="37" t="s">
        <v>274</v>
      </c>
      <c r="F6" s="37" t="s">
        <v>274</v>
      </c>
      <c r="G6" s="37" t="s">
        <v>274</v>
      </c>
      <c r="H6" s="37" t="s">
        <v>275</v>
      </c>
      <c r="I6" s="37" t="s">
        <v>275</v>
      </c>
      <c r="J6" s="37" t="s">
        <v>275</v>
      </c>
      <c r="K6" s="37" t="s">
        <v>275</v>
      </c>
      <c r="L6" s="37" t="s">
        <v>275</v>
      </c>
      <c r="M6" s="38" t="s">
        <v>275</v>
      </c>
      <c r="N6" s="36" t="s">
        <v>173</v>
      </c>
      <c r="O6" s="37" t="s">
        <v>173</v>
      </c>
      <c r="P6" s="38" t="s">
        <v>272</v>
      </c>
    </row>
    <row r="7" spans="1:16" ht="11.25">
      <c r="A7" s="39" t="s">
        <v>230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233</v>
      </c>
      <c r="B8" s="40" t="s">
        <v>1</v>
      </c>
      <c r="C8" s="40">
        <f>SUM('By Neighborhood'!C8,'By Neighborhood'!C19,'By Neighborhood'!C30,'By Neighborhood'!C41)</f>
        <v>107</v>
      </c>
      <c r="D8" s="41">
        <f>SUM('By Neighborhood'!D8,'By Neighborhood'!D19,'By Neighborhood'!D30,'By Neighborhood'!D41)</f>
        <v>73</v>
      </c>
      <c r="E8" s="42">
        <f>SUM('By Neighborhood'!E8,'By Neighborhood'!E19,'By Neighborhood'!E30,'By Neighborhood'!E41)</f>
        <v>46</v>
      </c>
      <c r="F8" s="42">
        <f>SUM('By Neighborhood'!F8,'By Neighborhood'!F19,'By Neighborhood'!F30,'By Neighborhood'!F41)</f>
        <v>20</v>
      </c>
      <c r="G8" s="42">
        <f>SUM('By Neighborhood'!G8,'By Neighborhood'!G19,'By Neighborhood'!G30,'By Neighborhood'!G41)</f>
        <v>12</v>
      </c>
      <c r="H8" s="42">
        <f>SUM('By Neighborhood'!H8,'By Neighborhood'!H19,'By Neighborhood'!H30,'By Neighborhood'!H41)</f>
        <v>10</v>
      </c>
      <c r="I8" s="42">
        <f>SUM('By Neighborhood'!I8,'By Neighborhood'!I19,'By Neighborhood'!I30,'By Neighborhood'!I41)</f>
        <v>10</v>
      </c>
      <c r="J8" s="42">
        <f>SUM('By Neighborhood'!J8,'By Neighborhood'!J19,'By Neighborhood'!J30,'By Neighborhood'!J41)</f>
        <v>14</v>
      </c>
      <c r="K8" s="42">
        <f>SUM('By Neighborhood'!K8,'By Neighborhood'!K19,'By Neighborhood'!K30,'By Neighborhood'!K41)</f>
        <v>13</v>
      </c>
      <c r="L8" s="42">
        <f>SUM('By Neighborhood'!L8,'By Neighborhood'!L19,'By Neighborhood'!L30,'By Neighborhood'!L41)</f>
        <v>21</v>
      </c>
      <c r="M8" s="43">
        <f>SUM('By Neighborhood'!M8,'By Neighborhood'!M19,'By Neighborhood'!M30,'By Neighborhood'!M41)</f>
        <v>43</v>
      </c>
      <c r="N8" s="44">
        <f aca="true" t="shared" si="0" ref="N8:N50">MIN(D8:M8)</f>
        <v>10</v>
      </c>
      <c r="O8" s="45">
        <f aca="true" t="shared" si="1" ref="O8:O50">C8-N8</f>
        <v>97</v>
      </c>
      <c r="P8" s="46">
        <f aca="true" t="shared" si="2" ref="P8:P50">O8/C8</f>
        <v>0.9065420560747663</v>
      </c>
    </row>
    <row r="9" spans="1:16" ht="11.25">
      <c r="A9" s="5" t="s">
        <v>222</v>
      </c>
      <c r="B9" s="40" t="s">
        <v>2</v>
      </c>
      <c r="C9" s="40">
        <f>SUM('By Neighborhood'!C9,'By Neighborhood'!C20,'By Neighborhood'!C31,'By Neighborhood'!C42)</f>
        <v>150</v>
      </c>
      <c r="D9" s="41">
        <f>SUM('By Neighborhood'!D9,'By Neighborhood'!D20,'By Neighborhood'!D31,'By Neighborhood'!D42)</f>
        <v>123</v>
      </c>
      <c r="E9" s="42">
        <f>SUM('By Neighborhood'!E9,'By Neighborhood'!E20,'By Neighborhood'!E31,'By Neighborhood'!E42)</f>
        <v>87</v>
      </c>
      <c r="F9" s="42">
        <f>SUM('By Neighborhood'!F9,'By Neighborhood'!F20,'By Neighborhood'!F31,'By Neighborhood'!F42)</f>
        <v>53</v>
      </c>
      <c r="G9" s="42">
        <f>SUM('By Neighborhood'!G9,'By Neighborhood'!G20,'By Neighborhood'!G31,'By Neighborhood'!G42)</f>
        <v>36</v>
      </c>
      <c r="H9" s="42">
        <f>SUM('By Neighborhood'!H9,'By Neighborhood'!H20,'By Neighborhood'!H31,'By Neighborhood'!H42)</f>
        <v>31</v>
      </c>
      <c r="I9" s="42">
        <f>SUM('By Neighborhood'!I9,'By Neighborhood'!I20,'By Neighborhood'!I31,'By Neighborhood'!I42)</f>
        <v>33</v>
      </c>
      <c r="J9" s="42">
        <f>SUM('By Neighborhood'!J9,'By Neighborhood'!J20,'By Neighborhood'!J31,'By Neighborhood'!J42)</f>
        <v>31</v>
      </c>
      <c r="K9" s="42">
        <f>SUM('By Neighborhood'!K9,'By Neighborhood'!K20,'By Neighborhood'!K31,'By Neighborhood'!K42)</f>
        <v>27</v>
      </c>
      <c r="L9" s="42">
        <f>SUM('By Neighborhood'!L9,'By Neighborhood'!L20,'By Neighborhood'!L31,'By Neighborhood'!L42)</f>
        <v>35</v>
      </c>
      <c r="M9" s="43">
        <f>SUM('By Neighborhood'!M9,'By Neighborhood'!M20,'By Neighborhood'!M31,'By Neighborhood'!M42)</f>
        <v>55</v>
      </c>
      <c r="N9" s="44">
        <f t="shared" si="0"/>
        <v>27</v>
      </c>
      <c r="O9" s="45">
        <f t="shared" si="1"/>
        <v>123</v>
      </c>
      <c r="P9" s="46">
        <f t="shared" si="2"/>
        <v>0.82</v>
      </c>
    </row>
    <row r="10" spans="1:16" ht="11.25">
      <c r="A10" s="5" t="s">
        <v>234</v>
      </c>
      <c r="B10" s="40" t="s">
        <v>481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5</v>
      </c>
      <c r="E10" s="42">
        <f>SUM('By Neighborhood'!E10,'By Neighborhood'!E21,'By Neighborhood'!E32,'By Neighborhood'!E43)</f>
        <v>4</v>
      </c>
      <c r="F10" s="42">
        <f>SUM('By Neighborhood'!F10,'By Neighborhood'!F21,'By Neighborhood'!F32,'By Neighborhood'!F43)</f>
        <v>3</v>
      </c>
      <c r="G10" s="42">
        <f>SUM('By Neighborhood'!G10,'By Neighborhood'!G21,'By Neighborhood'!G32,'By Neighborhood'!G43)</f>
        <v>3</v>
      </c>
      <c r="H10" s="42">
        <f>SUM('By Neighborhood'!H10,'By Neighborhood'!H21,'By Neighborhood'!H32,'By Neighborhood'!H43)</f>
        <v>4</v>
      </c>
      <c r="I10" s="42">
        <f>SUM('By Neighborhood'!I10,'By Neighborhood'!I21,'By Neighborhood'!I32,'By Neighborhood'!I43)</f>
        <v>4</v>
      </c>
      <c r="J10" s="42">
        <f>SUM('By Neighborhood'!J10,'By Neighborhood'!J21,'By Neighborhood'!J32,'By Neighborhood'!J43)</f>
        <v>3</v>
      </c>
      <c r="K10" s="42">
        <f>SUM('By Neighborhood'!K10,'By Neighborhood'!K21,'By Neighborhood'!K32,'By Neighborhood'!K43)</f>
        <v>2</v>
      </c>
      <c r="L10" s="42">
        <f>SUM('By Neighborhood'!L10,'By Neighborhood'!L21,'By Neighborhood'!L32,'By Neighborhood'!L43)</f>
        <v>3</v>
      </c>
      <c r="M10" s="43">
        <f>SUM('By Neighborhood'!M10,'By Neighborhood'!M21,'By Neighborhood'!M32,'By Neighborhood'!M43)</f>
        <v>3</v>
      </c>
      <c r="N10" s="44">
        <f t="shared" si="0"/>
        <v>2</v>
      </c>
      <c r="O10" s="45">
        <f t="shared" si="1"/>
        <v>3</v>
      </c>
      <c r="P10" s="46">
        <f t="shared" si="2"/>
        <v>0.6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1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482</v>
      </c>
      <c r="D12" s="41">
        <f>SUM('By Neighborhood'!D12,'By Neighborhood'!D23,'By Neighborhood'!D34,'By Neighborhood'!D45)</f>
        <v>391</v>
      </c>
      <c r="E12" s="42">
        <f>SUM('By Neighborhood'!E12,'By Neighborhood'!E23,'By Neighborhood'!E34,'By Neighborhood'!E45)</f>
        <v>300</v>
      </c>
      <c r="F12" s="42">
        <f>SUM('By Neighborhood'!F12,'By Neighborhood'!F23,'By Neighborhood'!F34,'By Neighborhood'!F45)</f>
        <v>240</v>
      </c>
      <c r="G12" s="42">
        <f>SUM('By Neighborhood'!G12,'By Neighborhood'!G23,'By Neighborhood'!G34,'By Neighborhood'!G45)</f>
        <v>197</v>
      </c>
      <c r="H12" s="42">
        <f>SUM('By Neighborhood'!H12,'By Neighborhood'!H23,'By Neighborhood'!H34,'By Neighborhood'!H45)</f>
        <v>191</v>
      </c>
      <c r="I12" s="42">
        <f>SUM('By Neighborhood'!I12,'By Neighborhood'!I23,'By Neighborhood'!I34,'By Neighborhood'!I45)</f>
        <v>201</v>
      </c>
      <c r="J12" s="42">
        <f>SUM('By Neighborhood'!J12,'By Neighborhood'!J23,'By Neighborhood'!J34,'By Neighborhood'!J45)</f>
        <v>208</v>
      </c>
      <c r="K12" s="42">
        <f>SUM('By Neighborhood'!K12,'By Neighborhood'!K23,'By Neighborhood'!K34,'By Neighborhood'!K45)</f>
        <v>211</v>
      </c>
      <c r="L12" s="42">
        <f>SUM('By Neighborhood'!L12,'By Neighborhood'!L23,'By Neighborhood'!L34,'By Neighborhood'!L45)</f>
        <v>235</v>
      </c>
      <c r="M12" s="43">
        <f>SUM('By Neighborhood'!M12,'By Neighborhood'!M23,'By Neighborhood'!M34,'By Neighborhood'!M45)</f>
        <v>290</v>
      </c>
      <c r="N12" s="44">
        <f t="shared" si="0"/>
        <v>191</v>
      </c>
      <c r="O12" s="45">
        <f t="shared" si="1"/>
        <v>291</v>
      </c>
      <c r="P12" s="46">
        <f t="shared" si="2"/>
        <v>0.6037344398340249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27</v>
      </c>
      <c r="D13" s="41">
        <f>SUM('By Neighborhood'!D13,'By Neighborhood'!D24,'By Neighborhood'!D35,'By Neighborhood'!D46)</f>
        <v>27</v>
      </c>
      <c r="E13" s="42">
        <f>SUM('By Neighborhood'!E13,'By Neighborhood'!E24,'By Neighborhood'!E35,'By Neighborhood'!E46)</f>
        <v>26</v>
      </c>
      <c r="F13" s="42">
        <f>SUM('By Neighborhood'!F13,'By Neighborhood'!F24,'By Neighborhood'!F35,'By Neighborhood'!F46)</f>
        <v>25</v>
      </c>
      <c r="G13" s="42">
        <f>SUM('By Neighborhood'!G13,'By Neighborhood'!G24,'By Neighborhood'!G35,'By Neighborhood'!G46)</f>
        <v>24</v>
      </c>
      <c r="H13" s="42">
        <f>SUM('By Neighborhood'!H13,'By Neighborhood'!H24,'By Neighborhood'!H35,'By Neighborhood'!H46)</f>
        <v>23</v>
      </c>
      <c r="I13" s="42">
        <f>SUM('By Neighborhood'!I13,'By Neighborhood'!I24,'By Neighborhood'!I35,'By Neighborhood'!I46)</f>
        <v>23</v>
      </c>
      <c r="J13" s="42">
        <f>SUM('By Neighborhood'!J13,'By Neighborhood'!J24,'By Neighborhood'!J35,'By Neighborhood'!J46)</f>
        <v>23</v>
      </c>
      <c r="K13" s="42">
        <f>SUM('By Neighborhood'!K13,'By Neighborhood'!K24,'By Neighborhood'!K35,'By Neighborhood'!K46)</f>
        <v>23</v>
      </c>
      <c r="L13" s="42">
        <f>SUM('By Neighborhood'!L13,'By Neighborhood'!L24,'By Neighborhood'!L35,'By Neighborhood'!L46)</f>
        <v>24</v>
      </c>
      <c r="M13" s="43">
        <f>SUM('By Neighborhood'!M13,'By Neighborhood'!M24,'By Neighborhood'!M35,'By Neighborhood'!M46)</f>
        <v>24</v>
      </c>
      <c r="N13" s="44">
        <f t="shared" si="0"/>
        <v>23</v>
      </c>
      <c r="O13" s="45">
        <f t="shared" si="1"/>
        <v>4</v>
      </c>
      <c r="P13" s="46">
        <f t="shared" si="2"/>
        <v>0.14814814814814814</v>
      </c>
    </row>
    <row r="14" spans="1:16" ht="11.25">
      <c r="A14" s="5"/>
      <c r="B14" s="40" t="s">
        <v>276</v>
      </c>
      <c r="C14" s="40">
        <f>SUM('By Neighborhood'!C14,'By Neighborhood'!C25,'By Neighborhood'!C36,'By Neighborhood'!C47)</f>
        <v>13</v>
      </c>
      <c r="D14" s="41">
        <f>SUM('By Neighborhood'!D14,'By Neighborhood'!D25,'By Neighborhood'!D36,'By Neighborhood'!D47)</f>
        <v>4</v>
      </c>
      <c r="E14" s="42">
        <f>SUM('By Neighborhood'!E14,'By Neighborhood'!E25,'By Neighborhood'!E36,'By Neighborhood'!E47)</f>
        <v>4</v>
      </c>
      <c r="F14" s="42">
        <f>SUM('By Neighborhood'!F14,'By Neighborhood'!F25,'By Neighborhood'!F36,'By Neighborhood'!F47)</f>
        <v>4</v>
      </c>
      <c r="G14" s="42">
        <f>SUM('By Neighborhood'!G14,'By Neighborhood'!G25,'By Neighborhood'!G36,'By Neighborhood'!G47)</f>
        <v>3</v>
      </c>
      <c r="H14" s="42">
        <f>SUM('By Neighborhood'!H14,'By Neighborhood'!H25,'By Neighborhood'!H36,'By Neighborhood'!H47)</f>
        <v>5</v>
      </c>
      <c r="I14" s="42">
        <f>SUM('By Neighborhood'!I14,'By Neighborhood'!I25,'By Neighborhood'!I36,'By Neighborhood'!I47)</f>
        <v>4</v>
      </c>
      <c r="J14" s="42">
        <f>SUM('By Neighborhood'!J14,'By Neighborhood'!J25,'By Neighborhood'!J36,'By Neighborhood'!J47)</f>
        <v>3</v>
      </c>
      <c r="K14" s="42">
        <f>SUM('By Neighborhood'!K14,'By Neighborhood'!K25,'By Neighborhood'!K36,'By Neighborhood'!K47)</f>
        <v>2</v>
      </c>
      <c r="L14" s="42">
        <f>SUM('By Neighborhood'!L14,'By Neighborhood'!L25,'By Neighborhood'!L36,'By Neighborhood'!L47)</f>
        <v>1</v>
      </c>
      <c r="M14" s="43">
        <f>SUM('By Neighborhood'!M14,'By Neighborhood'!M25,'By Neighborhood'!M36,'By Neighborhood'!M47)</f>
        <v>2</v>
      </c>
      <c r="N14" s="44">
        <f t="shared" si="0"/>
        <v>1</v>
      </c>
      <c r="O14" s="45">
        <f t="shared" si="1"/>
        <v>12</v>
      </c>
      <c r="P14" s="46">
        <f t="shared" si="2"/>
        <v>0.9230769230769231</v>
      </c>
    </row>
    <row r="15" spans="1:16" ht="11.25">
      <c r="A15" s="5"/>
      <c r="B15" s="40" t="s">
        <v>277</v>
      </c>
      <c r="C15" s="40">
        <f>SUM('By Neighborhood'!C15,'By Neighborhood'!C26,'By Neighborhood'!C37,'By Neighborhood'!C48)</f>
        <v>9</v>
      </c>
      <c r="D15" s="41">
        <f>SUM('By Neighborhood'!D15,'By Neighborhood'!D26,'By Neighborhood'!D37,'By Neighborhood'!D48)</f>
        <v>6</v>
      </c>
      <c r="E15" s="42">
        <f>SUM('By Neighborhood'!E15,'By Neighborhood'!E26,'By Neighborhood'!E37,'By Neighborhood'!E48)</f>
        <v>4</v>
      </c>
      <c r="F15" s="42">
        <f>SUM('By Neighborhood'!F15,'By Neighborhood'!F26,'By Neighborhood'!F37,'By Neighborhood'!F48)</f>
        <v>4</v>
      </c>
      <c r="G15" s="42">
        <f>SUM('By Neighborhood'!G15,'By Neighborhood'!G26,'By Neighborhood'!G37,'By Neighborhood'!G48)</f>
        <v>4</v>
      </c>
      <c r="H15" s="42">
        <f>SUM('By Neighborhood'!H15,'By Neighborhood'!H26,'By Neighborhood'!H37,'By Neighborhood'!H48)</f>
        <v>5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6</v>
      </c>
      <c r="K15" s="42">
        <f>SUM('By Neighborhood'!K15,'By Neighborhood'!K26,'By Neighborhood'!K37,'By Neighborhood'!K48)</f>
        <v>5</v>
      </c>
      <c r="L15" s="42">
        <f>SUM('By Neighborhood'!L15,'By Neighborhood'!L26,'By Neighborhood'!L37,'By Neighborhood'!L48)</f>
        <v>4</v>
      </c>
      <c r="M15" s="43">
        <f>SUM('By Neighborhood'!M15,'By Neighborhood'!M26,'By Neighborhood'!M37,'By Neighborhood'!M48)</f>
        <v>6</v>
      </c>
      <c r="N15" s="44">
        <f t="shared" si="0"/>
        <v>4</v>
      </c>
      <c r="O15" s="45">
        <f t="shared" si="1"/>
        <v>5</v>
      </c>
      <c r="P15" s="46">
        <f t="shared" si="2"/>
        <v>0.5555555555555556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10</v>
      </c>
      <c r="D16" s="41">
        <f>SUM('By Neighborhood'!D16,'By Neighborhood'!D27,'By Neighborhood'!D38,'By Neighborhood'!D49)</f>
        <v>9</v>
      </c>
      <c r="E16" s="42">
        <f>SUM('By Neighborhood'!E16,'By Neighborhood'!E27,'By Neighborhood'!E38,'By Neighborhood'!E49)</f>
        <v>6</v>
      </c>
      <c r="F16" s="42">
        <f>SUM('By Neighborhood'!F16,'By Neighborhood'!F27,'By Neighborhood'!F38,'By Neighborhood'!F49)</f>
        <v>7</v>
      </c>
      <c r="G16" s="42">
        <f>SUM('By Neighborhood'!G16,'By Neighborhood'!G27,'By Neighborhood'!G38,'By Neighborhood'!G49)</f>
        <v>5</v>
      </c>
      <c r="H16" s="42">
        <f>SUM('By Neighborhood'!H16,'By Neighborhood'!H27,'By Neighborhood'!H38,'By Neighborhood'!H49)</f>
        <v>4</v>
      </c>
      <c r="I16" s="42">
        <f>SUM('By Neighborhood'!I16,'By Neighborhood'!I27,'By Neighborhood'!I38,'By Neighborhood'!I49)</f>
        <v>3</v>
      </c>
      <c r="J16" s="42">
        <f>SUM('By Neighborhood'!J16,'By Neighborhood'!J27,'By Neighborhood'!J38,'By Neighborhood'!J49)</f>
        <v>4</v>
      </c>
      <c r="K16" s="42">
        <f>SUM('By Neighborhood'!K16,'By Neighborhood'!K27,'By Neighborhood'!K38,'By Neighborhood'!K49)</f>
        <v>3</v>
      </c>
      <c r="L16" s="42">
        <f>SUM('By Neighborhood'!L16,'By Neighborhood'!L27,'By Neighborhood'!L38,'By Neighborhood'!L49)</f>
        <v>2</v>
      </c>
      <c r="M16" s="43">
        <f>SUM('By Neighborhood'!M16,'By Neighborhood'!M27,'By Neighborhood'!M38,'By Neighborhood'!M49)</f>
        <v>4</v>
      </c>
      <c r="N16" s="44">
        <f t="shared" si="0"/>
        <v>2</v>
      </c>
      <c r="O16" s="45">
        <f t="shared" si="1"/>
        <v>8</v>
      </c>
      <c r="P16" s="46">
        <f t="shared" si="2"/>
        <v>0.8</v>
      </c>
    </row>
    <row r="17" spans="1:16" ht="11.25">
      <c r="A17" s="47"/>
      <c r="B17" s="48" t="s">
        <v>5</v>
      </c>
      <c r="C17" s="48">
        <f aca="true" t="shared" si="3" ref="C17:M17">SUM(C7:C16)</f>
        <v>804</v>
      </c>
      <c r="D17" s="49">
        <f t="shared" si="3"/>
        <v>639</v>
      </c>
      <c r="E17" s="50">
        <f t="shared" si="3"/>
        <v>478</v>
      </c>
      <c r="F17" s="50">
        <f t="shared" si="3"/>
        <v>357</v>
      </c>
      <c r="G17" s="50">
        <f t="shared" si="3"/>
        <v>284</v>
      </c>
      <c r="H17" s="50">
        <f t="shared" si="3"/>
        <v>273</v>
      </c>
      <c r="I17" s="50">
        <f t="shared" si="3"/>
        <v>283</v>
      </c>
      <c r="J17" s="50">
        <f t="shared" si="3"/>
        <v>292</v>
      </c>
      <c r="K17" s="50">
        <f t="shared" si="3"/>
        <v>286</v>
      </c>
      <c r="L17" s="50">
        <f t="shared" si="3"/>
        <v>325</v>
      </c>
      <c r="M17" s="51">
        <f t="shared" si="3"/>
        <v>427</v>
      </c>
      <c r="N17" s="52">
        <f t="shared" si="0"/>
        <v>273</v>
      </c>
      <c r="O17" s="53">
        <f t="shared" si="1"/>
        <v>531</v>
      </c>
      <c r="P17" s="54">
        <f t="shared" si="2"/>
        <v>0.6604477611940298</v>
      </c>
    </row>
    <row r="18" spans="1:16" ht="11.25">
      <c r="A18" s="39" t="s">
        <v>231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1601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1194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815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514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340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298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302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302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340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467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531</v>
      </c>
      <c r="N18" s="44">
        <f t="shared" si="0"/>
        <v>298</v>
      </c>
      <c r="O18" s="45">
        <f t="shared" si="1"/>
        <v>1303</v>
      </c>
      <c r="P18" s="46">
        <f t="shared" si="2"/>
        <v>0.8138663335415366</v>
      </c>
    </row>
    <row r="19" spans="1:16" ht="11.25">
      <c r="A19" s="5" t="s">
        <v>227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3172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1729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901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485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310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321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370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352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453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699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1139</v>
      </c>
      <c r="N19" s="44">
        <f t="shared" si="0"/>
        <v>310</v>
      </c>
      <c r="O19" s="45">
        <f t="shared" si="1"/>
        <v>2862</v>
      </c>
      <c r="P19" s="46">
        <f t="shared" si="2"/>
        <v>0.9022698612862547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4267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1882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1403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916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635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554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549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572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770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946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1216</v>
      </c>
      <c r="N20" s="44">
        <f t="shared" si="0"/>
        <v>549</v>
      </c>
      <c r="O20" s="45">
        <f t="shared" si="1"/>
        <v>3718</v>
      </c>
      <c r="P20" s="46">
        <f t="shared" si="2"/>
        <v>0.871338176704945</v>
      </c>
    </row>
    <row r="21" spans="1:16" ht="11.25">
      <c r="A21" s="5"/>
      <c r="B21" s="40" t="s">
        <v>481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689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447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305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194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157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149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154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161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183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190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178</v>
      </c>
      <c r="N21" s="44">
        <f t="shared" si="0"/>
        <v>149</v>
      </c>
      <c r="O21" s="45">
        <f t="shared" si="1"/>
        <v>540</v>
      </c>
      <c r="P21" s="46">
        <f t="shared" si="2"/>
        <v>0.783744557329463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169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115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98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79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69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70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68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64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68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75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90</v>
      </c>
      <c r="N22" s="44">
        <f t="shared" si="0"/>
        <v>64</v>
      </c>
      <c r="O22" s="45">
        <f t="shared" si="1"/>
        <v>105</v>
      </c>
      <c r="P22" s="46">
        <f t="shared" si="2"/>
        <v>0.621301775147929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435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320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229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190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169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156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149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163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171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189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213</v>
      </c>
      <c r="N23" s="44">
        <f t="shared" si="0"/>
        <v>149</v>
      </c>
      <c r="O23" s="45">
        <f t="shared" si="1"/>
        <v>286</v>
      </c>
      <c r="P23" s="46">
        <f t="shared" si="2"/>
        <v>0.6574712643678161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216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162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134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107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100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96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102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105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119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141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153</v>
      </c>
      <c r="N24" s="44">
        <f t="shared" si="0"/>
        <v>96</v>
      </c>
      <c r="O24" s="45">
        <f t="shared" si="1"/>
        <v>120</v>
      </c>
      <c r="P24" s="46">
        <f t="shared" si="2"/>
        <v>0.5555555555555556</v>
      </c>
    </row>
    <row r="25" spans="1:16" ht="11.25">
      <c r="A25" s="5"/>
      <c r="B25" s="40" t="s">
        <v>276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334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114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138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129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130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115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124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136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121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113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98</v>
      </c>
      <c r="N25" s="44">
        <f t="shared" si="0"/>
        <v>98</v>
      </c>
      <c r="O25" s="45">
        <f t="shared" si="1"/>
        <v>236</v>
      </c>
      <c r="P25" s="46">
        <f t="shared" si="2"/>
        <v>0.7065868263473054</v>
      </c>
    </row>
    <row r="26" spans="1:16" ht="11.25">
      <c r="A26" s="5"/>
      <c r="B26" s="40" t="s">
        <v>277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125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59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48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38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39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45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41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37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46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53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61</v>
      </c>
      <c r="N26" s="44">
        <f t="shared" si="0"/>
        <v>37</v>
      </c>
      <c r="O26" s="45">
        <f t="shared" si="1"/>
        <v>88</v>
      </c>
      <c r="P26" s="46">
        <f t="shared" si="2"/>
        <v>0.704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105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76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60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48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51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45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38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32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39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44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45</v>
      </c>
      <c r="N27" s="44">
        <f t="shared" si="0"/>
        <v>32</v>
      </c>
      <c r="O27" s="45">
        <f t="shared" si="1"/>
        <v>73</v>
      </c>
      <c r="P27" s="46">
        <f t="shared" si="2"/>
        <v>0.6952380952380952</v>
      </c>
    </row>
    <row r="28" spans="1:16" ht="11.25">
      <c r="A28" s="47"/>
      <c r="B28" s="48" t="s">
        <v>5</v>
      </c>
      <c r="C28" s="48">
        <f aca="true" t="shared" si="4" ref="C28:M28">SUM(C18:C27)</f>
        <v>11113</v>
      </c>
      <c r="D28" s="49">
        <f t="shared" si="4"/>
        <v>6098</v>
      </c>
      <c r="E28" s="50">
        <f t="shared" si="4"/>
        <v>4131</v>
      </c>
      <c r="F28" s="50">
        <f t="shared" si="4"/>
        <v>2700</v>
      </c>
      <c r="G28" s="50">
        <f t="shared" si="4"/>
        <v>2000</v>
      </c>
      <c r="H28" s="50">
        <f t="shared" si="4"/>
        <v>1849</v>
      </c>
      <c r="I28" s="50">
        <f t="shared" si="4"/>
        <v>1897</v>
      </c>
      <c r="J28" s="50">
        <f t="shared" si="4"/>
        <v>1924</v>
      </c>
      <c r="K28" s="50">
        <f t="shared" si="4"/>
        <v>2310</v>
      </c>
      <c r="L28" s="50">
        <f t="shared" si="4"/>
        <v>2917</v>
      </c>
      <c r="M28" s="51">
        <f t="shared" si="4"/>
        <v>3724</v>
      </c>
      <c r="N28" s="52">
        <f t="shared" si="0"/>
        <v>1849</v>
      </c>
      <c r="O28" s="53">
        <f t="shared" si="1"/>
        <v>9264</v>
      </c>
      <c r="P28" s="54">
        <f t="shared" si="2"/>
        <v>0.8336182848915684</v>
      </c>
    </row>
    <row r="29" spans="1:16" ht="11.25">
      <c r="A29" s="39" t="s">
        <v>232</v>
      </c>
      <c r="B29" s="40" t="s">
        <v>0</v>
      </c>
      <c r="C29" s="40">
        <f>SUM('By Neighborhood'!C161,'By Neighborhood'!C172)</f>
        <v>128</v>
      </c>
      <c r="D29" s="41">
        <f>SUM('By Neighborhood'!D161,'By Neighborhood'!D172)</f>
        <v>48</v>
      </c>
      <c r="E29" s="42">
        <f>SUM('By Neighborhood'!E161,'By Neighborhood'!E172)</f>
        <v>35</v>
      </c>
      <c r="F29" s="42">
        <f>SUM('By Neighborhood'!F161,'By Neighborhood'!F172)</f>
        <v>26</v>
      </c>
      <c r="G29" s="42">
        <f>SUM('By Neighborhood'!G161,'By Neighborhood'!G172)</f>
        <v>25</v>
      </c>
      <c r="H29" s="42">
        <f>SUM('By Neighborhood'!H161,'By Neighborhood'!H172)</f>
        <v>32</v>
      </c>
      <c r="I29" s="42">
        <f>SUM('By Neighborhood'!I161,'By Neighborhood'!I172)</f>
        <v>24</v>
      </c>
      <c r="J29" s="42">
        <f>SUM('By Neighborhood'!J161,'By Neighborhood'!J172)</f>
        <v>23</v>
      </c>
      <c r="K29" s="42">
        <f>SUM('By Neighborhood'!K161,'By Neighborhood'!K172)</f>
        <v>28</v>
      </c>
      <c r="L29" s="42">
        <f>SUM('By Neighborhood'!L161,'By Neighborhood'!L172)</f>
        <v>35</v>
      </c>
      <c r="M29" s="43">
        <f>SUM('By Neighborhood'!M161,'By Neighborhood'!M172)</f>
        <v>50</v>
      </c>
      <c r="N29" s="44">
        <f t="shared" si="0"/>
        <v>23</v>
      </c>
      <c r="O29" s="45">
        <f t="shared" si="1"/>
        <v>105</v>
      </c>
      <c r="P29" s="46">
        <f t="shared" si="2"/>
        <v>0.8203125</v>
      </c>
    </row>
    <row r="30" spans="1:16" ht="11.25">
      <c r="A30" s="5" t="s">
        <v>227</v>
      </c>
      <c r="B30" s="40" t="s">
        <v>1</v>
      </c>
      <c r="C30" s="40">
        <f>SUM('By Neighborhood'!C162,'By Neighborhood'!C173)</f>
        <v>795</v>
      </c>
      <c r="D30" s="41">
        <f>SUM('By Neighborhood'!D162,'By Neighborhood'!D173)</f>
        <v>405</v>
      </c>
      <c r="E30" s="42">
        <f>SUM('By Neighborhood'!E162,'By Neighborhood'!E173)</f>
        <v>332</v>
      </c>
      <c r="F30" s="42">
        <f>SUM('By Neighborhood'!F162,'By Neighborhood'!F173)</f>
        <v>300</v>
      </c>
      <c r="G30" s="42">
        <f>SUM('By Neighborhood'!G162,'By Neighborhood'!G173)</f>
        <v>290</v>
      </c>
      <c r="H30" s="42">
        <f>SUM('By Neighborhood'!H162,'By Neighborhood'!H173)</f>
        <v>292</v>
      </c>
      <c r="I30" s="42">
        <f>SUM('By Neighborhood'!I162,'By Neighborhood'!I173)</f>
        <v>285</v>
      </c>
      <c r="J30" s="42">
        <f>SUM('By Neighborhood'!J162,'By Neighborhood'!J173)</f>
        <v>285</v>
      </c>
      <c r="K30" s="42">
        <f>SUM('By Neighborhood'!K162,'By Neighborhood'!K173)</f>
        <v>312</v>
      </c>
      <c r="L30" s="42">
        <f>SUM('By Neighborhood'!L162,'By Neighborhood'!L173)</f>
        <v>393</v>
      </c>
      <c r="M30" s="43">
        <f>SUM('By Neighborhood'!M162,'By Neighborhood'!M173)</f>
        <v>498</v>
      </c>
      <c r="N30" s="44">
        <f t="shared" si="0"/>
        <v>285</v>
      </c>
      <c r="O30" s="45">
        <f t="shared" si="1"/>
        <v>510</v>
      </c>
      <c r="P30" s="46">
        <f t="shared" si="2"/>
        <v>0.6415094339622641</v>
      </c>
    </row>
    <row r="31" spans="1:16" ht="11.25">
      <c r="A31" s="5"/>
      <c r="B31" s="40" t="s">
        <v>2</v>
      </c>
      <c r="C31" s="40">
        <f>SUM('By Neighborhood'!C163,'By Neighborhood'!C174)</f>
        <v>2626</v>
      </c>
      <c r="D31" s="41">
        <f>SUM('By Neighborhood'!D163,'By Neighborhood'!D174)</f>
        <v>2235</v>
      </c>
      <c r="E31" s="42">
        <f>SUM('By Neighborhood'!E163,'By Neighborhood'!E174)</f>
        <v>1737</v>
      </c>
      <c r="F31" s="42">
        <f>SUM('By Neighborhood'!F163,'By Neighborhood'!F174)</f>
        <v>1159</v>
      </c>
      <c r="G31" s="42">
        <f>SUM('By Neighborhood'!G163,'By Neighborhood'!G174)</f>
        <v>802</v>
      </c>
      <c r="H31" s="42">
        <f>SUM('By Neighborhood'!H163,'By Neighborhood'!H174)</f>
        <v>710</v>
      </c>
      <c r="I31" s="42">
        <f>SUM('By Neighborhood'!I163,'By Neighborhood'!I174)</f>
        <v>659</v>
      </c>
      <c r="J31" s="42">
        <f>SUM('By Neighborhood'!J163,'By Neighborhood'!J174)</f>
        <v>661</v>
      </c>
      <c r="K31" s="42">
        <f>SUM('By Neighborhood'!K163,'By Neighborhood'!K174)</f>
        <v>874</v>
      </c>
      <c r="L31" s="42">
        <f>SUM('By Neighborhood'!L163,'By Neighborhood'!L174)</f>
        <v>1133</v>
      </c>
      <c r="M31" s="43">
        <f>SUM('By Neighborhood'!M163,'By Neighborhood'!M174)</f>
        <v>1442</v>
      </c>
      <c r="N31" s="44">
        <f t="shared" si="0"/>
        <v>659</v>
      </c>
      <c r="O31" s="45">
        <f t="shared" si="1"/>
        <v>1967</v>
      </c>
      <c r="P31" s="46">
        <f t="shared" si="2"/>
        <v>0.7490479817212491</v>
      </c>
    </row>
    <row r="32" spans="1:16" ht="11.25">
      <c r="A32" s="5"/>
      <c r="B32" s="40" t="s">
        <v>481</v>
      </c>
      <c r="C32" s="40">
        <f>SUM('By Neighborhood'!C164,'By Neighborhood'!C175)</f>
        <v>8</v>
      </c>
      <c r="D32" s="41">
        <f>SUM('By Neighborhood'!D164,'By Neighborhood'!D175)</f>
        <v>8</v>
      </c>
      <c r="E32" s="42">
        <f>SUM('By Neighborhood'!E164,'By Neighborhood'!E175)</f>
        <v>8</v>
      </c>
      <c r="F32" s="42">
        <f>SUM('By Neighborhood'!F164,'By Neighborhood'!F175)</f>
        <v>7</v>
      </c>
      <c r="G32" s="42">
        <f>SUM('By Neighborhood'!G164,'By Neighborhood'!G175)</f>
        <v>6</v>
      </c>
      <c r="H32" s="42">
        <f>SUM('By Neighborhood'!H164,'By Neighborhood'!H175)</f>
        <v>7</v>
      </c>
      <c r="I32" s="42">
        <f>SUM('By Neighborhood'!I164,'By Neighborhood'!I175)</f>
        <v>6</v>
      </c>
      <c r="J32" s="42">
        <f>SUM('By Neighborhood'!J164,'By Neighborhood'!J175)</f>
        <v>6</v>
      </c>
      <c r="K32" s="42">
        <f>SUM('By Neighborhood'!K164,'By Neighborhood'!K175)</f>
        <v>6</v>
      </c>
      <c r="L32" s="42">
        <f>SUM('By Neighborhood'!L164,'By Neighborhood'!L175)</f>
        <v>6</v>
      </c>
      <c r="M32" s="43">
        <f>SUM('By Neighborhood'!M164,'By Neighborhood'!M175)</f>
        <v>6</v>
      </c>
      <c r="N32" s="44">
        <f t="shared" si="0"/>
        <v>6</v>
      </c>
      <c r="O32" s="45">
        <f t="shared" si="1"/>
        <v>2</v>
      </c>
      <c r="P32" s="46">
        <f t="shared" si="2"/>
        <v>0.25</v>
      </c>
    </row>
    <row r="33" spans="1:16" ht="11.25">
      <c r="A33" s="5"/>
      <c r="B33" s="40" t="s">
        <v>3</v>
      </c>
      <c r="C33" s="40">
        <f>SUM('By Neighborhood'!C165,'By Neighborhood'!C176)</f>
        <v>1</v>
      </c>
      <c r="D33" s="41">
        <f>SUM('By Neighborhood'!D165,'By Neighborhood'!D176)</f>
        <v>1</v>
      </c>
      <c r="E33" s="42">
        <f>SUM('By Neighborhood'!E165,'By Neighborhood'!E176)</f>
        <v>1</v>
      </c>
      <c r="F33" s="42">
        <f>SUM('By Neighborhood'!F165,'By Neighborhood'!F176)</f>
        <v>1</v>
      </c>
      <c r="G33" s="42">
        <f>SUM('By Neighborhood'!G165,'By Neighborhood'!G176)</f>
        <v>1</v>
      </c>
      <c r="H33" s="42">
        <f>SUM('By Neighborhood'!H165,'By Neighborhood'!H176)</f>
        <v>1</v>
      </c>
      <c r="I33" s="42">
        <f>SUM('By Neighborhood'!I165,'By Neighborhood'!I176)</f>
        <v>1</v>
      </c>
      <c r="J33" s="42">
        <f>SUM('By Neighborhood'!J165,'By Neighborhood'!J176)</f>
        <v>1</v>
      </c>
      <c r="K33" s="42">
        <f>SUM('By Neighborhood'!K165,'By Neighborhood'!K176)</f>
        <v>1</v>
      </c>
      <c r="L33" s="42">
        <f>SUM('By Neighborhood'!L165,'By Neighborhood'!L176)</f>
        <v>1</v>
      </c>
      <c r="M33" s="43">
        <f>SUM('By Neighborhood'!M165,'By Neighborhood'!M176)</f>
        <v>0</v>
      </c>
      <c r="N33" s="44">
        <f t="shared" si="0"/>
        <v>0</v>
      </c>
      <c r="O33" s="45">
        <f t="shared" si="1"/>
        <v>1</v>
      </c>
      <c r="P33" s="46">
        <f t="shared" si="2"/>
        <v>1</v>
      </c>
    </row>
    <row r="34" spans="1:16" ht="11.25">
      <c r="A34" s="5"/>
      <c r="B34" s="40" t="s">
        <v>105</v>
      </c>
      <c r="C34" s="40">
        <f>SUM('By Neighborhood'!C166,'By Neighborhood'!C177)</f>
        <v>262</v>
      </c>
      <c r="D34" s="41">
        <f>SUM('By Neighborhood'!D166,'By Neighborhood'!D177)</f>
        <v>145</v>
      </c>
      <c r="E34" s="42">
        <f>SUM('By Neighborhood'!E166,'By Neighborhood'!E177)</f>
        <v>85</v>
      </c>
      <c r="F34" s="42">
        <f>SUM('By Neighborhood'!F166,'By Neighborhood'!F177)</f>
        <v>37</v>
      </c>
      <c r="G34" s="42">
        <f>SUM('By Neighborhood'!G166,'By Neighborhood'!G177)</f>
        <v>34</v>
      </c>
      <c r="H34" s="42">
        <f>SUM('By Neighborhood'!H166,'By Neighborhood'!H177)</f>
        <v>71</v>
      </c>
      <c r="I34" s="42">
        <f>SUM('By Neighborhood'!I166,'By Neighborhood'!I177)</f>
        <v>55</v>
      </c>
      <c r="J34" s="42">
        <f>SUM('By Neighborhood'!J166,'By Neighborhood'!J177)</f>
        <v>35</v>
      </c>
      <c r="K34" s="42">
        <f>SUM('By Neighborhood'!K166,'By Neighborhood'!K177)</f>
        <v>51</v>
      </c>
      <c r="L34" s="42">
        <f>SUM('By Neighborhood'!L166,'By Neighborhood'!L177)</f>
        <v>80</v>
      </c>
      <c r="M34" s="43">
        <f>SUM('By Neighborhood'!M166,'By Neighborhood'!M177)</f>
        <v>132</v>
      </c>
      <c r="N34" s="44">
        <f t="shared" si="0"/>
        <v>34</v>
      </c>
      <c r="O34" s="45">
        <f t="shared" si="1"/>
        <v>228</v>
      </c>
      <c r="P34" s="46">
        <f t="shared" si="2"/>
        <v>0.8702290076335878</v>
      </c>
    </row>
    <row r="35" spans="1:16" ht="11.25">
      <c r="A35" s="5"/>
      <c r="B35" s="40" t="s">
        <v>109</v>
      </c>
      <c r="C35" s="40">
        <f>SUM('By Neighborhood'!C167,'By Neighborhood'!C178)</f>
        <v>47</v>
      </c>
      <c r="D35" s="41">
        <f>SUM('By Neighborhood'!D167,'By Neighborhood'!D178)</f>
        <v>29</v>
      </c>
      <c r="E35" s="42">
        <f>SUM('By Neighborhood'!E167,'By Neighborhood'!E178)</f>
        <v>17</v>
      </c>
      <c r="F35" s="42">
        <f>SUM('By Neighborhood'!F167,'By Neighborhood'!F178)</f>
        <v>9</v>
      </c>
      <c r="G35" s="42">
        <f>SUM('By Neighborhood'!G167,'By Neighborhood'!G178)</f>
        <v>8</v>
      </c>
      <c r="H35" s="42">
        <f>SUM('By Neighborhood'!H167,'By Neighborhood'!H178)</f>
        <v>15</v>
      </c>
      <c r="I35" s="42">
        <f>SUM('By Neighborhood'!I167,'By Neighborhood'!I178)</f>
        <v>9</v>
      </c>
      <c r="J35" s="42">
        <f>SUM('By Neighborhood'!J167,'By Neighborhood'!J178)</f>
        <v>10</v>
      </c>
      <c r="K35" s="42">
        <f>SUM('By Neighborhood'!K167,'By Neighborhood'!K178)</f>
        <v>15</v>
      </c>
      <c r="L35" s="42">
        <f>SUM('By Neighborhood'!L167,'By Neighborhood'!L178)</f>
        <v>17</v>
      </c>
      <c r="M35" s="43">
        <f>SUM('By Neighborhood'!M167,'By Neighborhood'!M178)</f>
        <v>24</v>
      </c>
      <c r="N35" s="44">
        <f t="shared" si="0"/>
        <v>8</v>
      </c>
      <c r="O35" s="45">
        <f t="shared" si="1"/>
        <v>39</v>
      </c>
      <c r="P35" s="46">
        <f t="shared" si="2"/>
        <v>0.8297872340425532</v>
      </c>
    </row>
    <row r="36" spans="1:16" ht="11.25">
      <c r="A36" s="5"/>
      <c r="B36" s="40" t="s">
        <v>276</v>
      </c>
      <c r="C36" s="40">
        <f>SUM('By Neighborhood'!C168,'By Neighborhood'!C179)</f>
        <v>1</v>
      </c>
      <c r="D36" s="41">
        <f>SUM('By Neighborhood'!D168,'By Neighborhood'!D179)</f>
        <v>1</v>
      </c>
      <c r="E36" s="42">
        <f>SUM('By Neighborhood'!E168,'By Neighborhood'!E179)</f>
        <v>1</v>
      </c>
      <c r="F36" s="42">
        <f>SUM('By Neighborhood'!F168,'By Neighborhood'!F179)</f>
        <v>1</v>
      </c>
      <c r="G36" s="42">
        <f>SUM('By Neighborhood'!G168,'By Neighborhood'!G179)</f>
        <v>1</v>
      </c>
      <c r="H36" s="42">
        <f>SUM('By Neighborhood'!H168,'By Neighborhood'!H179)</f>
        <v>1</v>
      </c>
      <c r="I36" s="42">
        <f>SUM('By Neighborhood'!I168,'By Neighborhood'!I179)</f>
        <v>1</v>
      </c>
      <c r="J36" s="42">
        <f>SUM('By Neighborhood'!J168,'By Neighborhood'!J179)</f>
        <v>1</v>
      </c>
      <c r="K36" s="42">
        <f>SUM('By Neighborhood'!K168,'By Neighborhood'!K179)</f>
        <v>1</v>
      </c>
      <c r="L36" s="42">
        <f>SUM('By Neighborhood'!L168,'By Neighborhood'!L179)</f>
        <v>1</v>
      </c>
      <c r="M36" s="43">
        <f>SUM('By Neighborhood'!M168,'By Neighborhood'!M179)</f>
        <v>1</v>
      </c>
      <c r="N36" s="44">
        <f t="shared" si="0"/>
        <v>1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277</v>
      </c>
      <c r="C37" s="40">
        <f>SUM('By Neighborhood'!C169,'By Neighborhood'!C180)</f>
        <v>12</v>
      </c>
      <c r="D37" s="41">
        <f>SUM('By Neighborhood'!D169,'By Neighborhood'!D180)</f>
        <v>8</v>
      </c>
      <c r="E37" s="42">
        <f>SUM('By Neighborhood'!E169,'By Neighborhood'!E180)</f>
        <v>8</v>
      </c>
      <c r="F37" s="42">
        <f>SUM('By Neighborhood'!F169,'By Neighborhood'!F180)</f>
        <v>6</v>
      </c>
      <c r="G37" s="42">
        <f>SUM('By Neighborhood'!G169,'By Neighborhood'!G180)</f>
        <v>5</v>
      </c>
      <c r="H37" s="42">
        <f>SUM('By Neighborhood'!H169,'By Neighborhood'!H180)</f>
        <v>7</v>
      </c>
      <c r="I37" s="42">
        <f>SUM('By Neighborhood'!I169,'By Neighborhood'!I180)</f>
        <v>8</v>
      </c>
      <c r="J37" s="42">
        <f>SUM('By Neighborhood'!J169,'By Neighborhood'!J180)</f>
        <v>8</v>
      </c>
      <c r="K37" s="42">
        <f>SUM('By Neighborhood'!K169,'By Neighborhood'!K180)</f>
        <v>8</v>
      </c>
      <c r="L37" s="42">
        <f>SUM('By Neighborhood'!L169,'By Neighborhood'!L180)</f>
        <v>8</v>
      </c>
      <c r="M37" s="43">
        <f>SUM('By Neighborhood'!M169,'By Neighborhood'!M180)</f>
        <v>10</v>
      </c>
      <c r="N37" s="44">
        <f t="shared" si="0"/>
        <v>5</v>
      </c>
      <c r="O37" s="45">
        <f t="shared" si="1"/>
        <v>7</v>
      </c>
      <c r="P37" s="46">
        <f t="shared" si="2"/>
        <v>0.5833333333333334</v>
      </c>
    </row>
    <row r="38" spans="1:16" ht="11.25">
      <c r="A38" s="5"/>
      <c r="B38" s="40" t="s">
        <v>4</v>
      </c>
      <c r="C38" s="40">
        <f>SUM('By Neighborhood'!C170,'By Neighborhood'!C181)</f>
        <v>2</v>
      </c>
      <c r="D38" s="41">
        <f>SUM('By Neighborhood'!D170,'By Neighborhood'!D181)</f>
        <v>2</v>
      </c>
      <c r="E38" s="42">
        <f>SUM('By Neighborhood'!E170,'By Neighborhood'!E181)</f>
        <v>2</v>
      </c>
      <c r="F38" s="42">
        <f>SUM('By Neighborhood'!F170,'By Neighborhood'!F181)</f>
        <v>2</v>
      </c>
      <c r="G38" s="42">
        <f>SUM('By Neighborhood'!G170,'By Neighborhood'!G181)</f>
        <v>2</v>
      </c>
      <c r="H38" s="42">
        <f>SUM('By Neighborhood'!H170,'By Neighborhood'!H181)</f>
        <v>1</v>
      </c>
      <c r="I38" s="42">
        <f>SUM('By Neighborhood'!I170,'By Neighborhood'!I181)</f>
        <v>1</v>
      </c>
      <c r="J38" s="42">
        <f>SUM('By Neighborhood'!J170,'By Neighborhood'!J181)</f>
        <v>1</v>
      </c>
      <c r="K38" s="42">
        <f>SUM('By Neighborhood'!K170,'By Neighborhood'!K181)</f>
        <v>2</v>
      </c>
      <c r="L38" s="42">
        <f>SUM('By Neighborhood'!L170,'By Neighborhood'!L181)</f>
        <v>2</v>
      </c>
      <c r="M38" s="43">
        <f>SUM('By Neighborhood'!M170,'By Neighborhood'!M181)</f>
        <v>2</v>
      </c>
      <c r="N38" s="44">
        <f t="shared" si="0"/>
        <v>1</v>
      </c>
      <c r="O38" s="45">
        <f t="shared" si="1"/>
        <v>1</v>
      </c>
      <c r="P38" s="46">
        <f t="shared" si="2"/>
        <v>0.5</v>
      </c>
    </row>
    <row r="39" spans="1:16" ht="11.25">
      <c r="A39" s="47"/>
      <c r="B39" s="48" t="s">
        <v>5</v>
      </c>
      <c r="C39" s="48">
        <f aca="true" t="shared" si="5" ref="C39:M39">SUM(C29:C38)</f>
        <v>3882</v>
      </c>
      <c r="D39" s="49">
        <f t="shared" si="5"/>
        <v>2882</v>
      </c>
      <c r="E39" s="50">
        <f t="shared" si="5"/>
        <v>2226</v>
      </c>
      <c r="F39" s="50">
        <f t="shared" si="5"/>
        <v>1548</v>
      </c>
      <c r="G39" s="50">
        <f t="shared" si="5"/>
        <v>1174</v>
      </c>
      <c r="H39" s="50">
        <f t="shared" si="5"/>
        <v>1137</v>
      </c>
      <c r="I39" s="50">
        <f t="shared" si="5"/>
        <v>1049</v>
      </c>
      <c r="J39" s="50">
        <f t="shared" si="5"/>
        <v>1031</v>
      </c>
      <c r="K39" s="50">
        <f t="shared" si="5"/>
        <v>1298</v>
      </c>
      <c r="L39" s="50">
        <f t="shared" si="5"/>
        <v>1676</v>
      </c>
      <c r="M39" s="51">
        <f t="shared" si="5"/>
        <v>2165</v>
      </c>
      <c r="N39" s="52">
        <f t="shared" si="0"/>
        <v>1031</v>
      </c>
      <c r="O39" s="53">
        <f t="shared" si="1"/>
        <v>2851</v>
      </c>
      <c r="P39" s="54">
        <f t="shared" si="2"/>
        <v>0.7344152498712004</v>
      </c>
    </row>
    <row r="40" spans="1:16" ht="11.25">
      <c r="A40" s="39" t="s">
        <v>226</v>
      </c>
      <c r="B40" s="40" t="s">
        <v>0</v>
      </c>
      <c r="C40" s="40">
        <f>SUM('By Neighborhood'!C183)</f>
        <v>242</v>
      </c>
      <c r="D40" s="41">
        <f>SUM('By Neighborhood'!D183)</f>
        <v>106</v>
      </c>
      <c r="E40" s="42">
        <f>SUM('By Neighborhood'!E183)</f>
        <v>71</v>
      </c>
      <c r="F40" s="42">
        <f>SUM('By Neighborhood'!F183)</f>
        <v>46</v>
      </c>
      <c r="G40" s="42">
        <f>SUM('By Neighborhood'!G183)</f>
        <v>36</v>
      </c>
      <c r="H40" s="42">
        <f>SUM('By Neighborhood'!H183)</f>
        <v>27</v>
      </c>
      <c r="I40" s="42">
        <f>SUM('By Neighborhood'!I183)</f>
        <v>31</v>
      </c>
      <c r="J40" s="42">
        <f>SUM('By Neighborhood'!J183)</f>
        <v>36</v>
      </c>
      <c r="K40" s="42">
        <f>SUM('By Neighborhood'!K183)</f>
        <v>36</v>
      </c>
      <c r="L40" s="42">
        <f>SUM('By Neighborhood'!L183)</f>
        <v>46</v>
      </c>
      <c r="M40" s="43">
        <f>SUM('By Neighborhood'!M183)</f>
        <v>66</v>
      </c>
      <c r="N40" s="44">
        <f t="shared" si="0"/>
        <v>27</v>
      </c>
      <c r="O40" s="45">
        <f t="shared" si="1"/>
        <v>215</v>
      </c>
      <c r="P40" s="46">
        <f t="shared" si="2"/>
        <v>0.8884297520661157</v>
      </c>
    </row>
    <row r="41" spans="1:16" ht="11.25">
      <c r="A41" s="5" t="s">
        <v>228</v>
      </c>
      <c r="B41" s="40" t="s">
        <v>1</v>
      </c>
      <c r="C41" s="40">
        <f>SUM('By Neighborhood'!C184)</f>
        <v>1167</v>
      </c>
      <c r="D41" s="41">
        <f>SUM('By Neighborhood'!D184)</f>
        <v>278</v>
      </c>
      <c r="E41" s="42">
        <f>SUM('By Neighborhood'!E184)</f>
        <v>130</v>
      </c>
      <c r="F41" s="42">
        <f>SUM('By Neighborhood'!F184)</f>
        <v>58</v>
      </c>
      <c r="G41" s="42">
        <f>SUM('By Neighborhood'!G184)</f>
        <v>35</v>
      </c>
      <c r="H41" s="42">
        <f>SUM('By Neighborhood'!H184)</f>
        <v>52</v>
      </c>
      <c r="I41" s="42">
        <f>SUM('By Neighborhood'!I184)</f>
        <v>86</v>
      </c>
      <c r="J41" s="42">
        <f>SUM('By Neighborhood'!J184)</f>
        <v>112</v>
      </c>
      <c r="K41" s="42">
        <f>SUM('By Neighborhood'!K184)</f>
        <v>150</v>
      </c>
      <c r="L41" s="42">
        <f>SUM('By Neighborhood'!L184)</f>
        <v>249</v>
      </c>
      <c r="M41" s="43">
        <f>SUM('By Neighborhood'!M184)</f>
        <v>412</v>
      </c>
      <c r="N41" s="44">
        <f t="shared" si="0"/>
        <v>35</v>
      </c>
      <c r="O41" s="45">
        <f t="shared" si="1"/>
        <v>1132</v>
      </c>
      <c r="P41" s="46">
        <f t="shared" si="2"/>
        <v>0.9700085689802913</v>
      </c>
    </row>
    <row r="42" spans="1:16" ht="11.25">
      <c r="A42" s="5" t="s">
        <v>229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481</v>
      </c>
      <c r="C43" s="40">
        <f>SUM('By Neighborhood'!C186)</f>
        <v>9</v>
      </c>
      <c r="D43" s="41">
        <f>SUM('By Neighborhood'!D186)</f>
        <v>1</v>
      </c>
      <c r="E43" s="42">
        <f>SUM('By Neighborhood'!E186)</f>
        <v>0</v>
      </c>
      <c r="F43" s="42">
        <f>SUM('By Neighborhood'!F186)</f>
        <v>0</v>
      </c>
      <c r="G43" s="42">
        <f>SUM('By Neighborhood'!G186)</f>
        <v>0</v>
      </c>
      <c r="H43" s="42">
        <f>SUM('By Neighborhood'!H186)</f>
        <v>0</v>
      </c>
      <c r="I43" s="42">
        <f>SUM('By Neighborhood'!I186)</f>
        <v>1</v>
      </c>
      <c r="J43" s="42">
        <f>SUM('By Neighborhood'!J186)</f>
        <v>1</v>
      </c>
      <c r="K43" s="42">
        <f>SUM('By Neighborhood'!K186)</f>
        <v>0</v>
      </c>
      <c r="L43" s="42">
        <f>SUM('By Neighborhood'!L186)</f>
        <v>2</v>
      </c>
      <c r="M43" s="43">
        <f>SUM('By Neighborhood'!M186)</f>
        <v>2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125</v>
      </c>
      <c r="D44" s="41">
        <f>SUM('By Neighborhood'!D187)</f>
        <v>92</v>
      </c>
      <c r="E44" s="42">
        <f>SUM('By Neighborhood'!E187)</f>
        <v>71</v>
      </c>
      <c r="F44" s="42">
        <f>SUM('By Neighborhood'!F187)</f>
        <v>60</v>
      </c>
      <c r="G44" s="42">
        <f>SUM('By Neighborhood'!G187)</f>
        <v>50</v>
      </c>
      <c r="H44" s="42">
        <f>SUM('By Neighborhood'!H187)</f>
        <v>53</v>
      </c>
      <c r="I44" s="42">
        <f>SUM('By Neighborhood'!I187)</f>
        <v>57</v>
      </c>
      <c r="J44" s="42">
        <f>SUM('By Neighborhood'!J187)</f>
        <v>53</v>
      </c>
      <c r="K44" s="42">
        <f>SUM('By Neighborhood'!K187)</f>
        <v>52</v>
      </c>
      <c r="L44" s="42">
        <f>SUM('By Neighborhood'!L187)</f>
        <v>55</v>
      </c>
      <c r="M44" s="43">
        <f>SUM('By Neighborhood'!M187)</f>
        <v>60</v>
      </c>
      <c r="N44" s="44">
        <f t="shared" si="0"/>
        <v>50</v>
      </c>
      <c r="O44" s="45">
        <f t="shared" si="1"/>
        <v>75</v>
      </c>
      <c r="P44" s="46">
        <f t="shared" si="2"/>
        <v>0.6</v>
      </c>
    </row>
    <row r="45" spans="1:16" ht="11.25">
      <c r="A45" s="5"/>
      <c r="B45" s="40" t="s">
        <v>105</v>
      </c>
      <c r="C45" s="40">
        <f>SUM('By Neighborhood'!C188)</f>
        <v>443</v>
      </c>
      <c r="D45" s="41">
        <f>SUM('By Neighborhood'!D188)</f>
        <v>293</v>
      </c>
      <c r="E45" s="42">
        <f>SUM('By Neighborhood'!E188)</f>
        <v>202</v>
      </c>
      <c r="F45" s="42">
        <f>SUM('By Neighborhood'!F188)</f>
        <v>85</v>
      </c>
      <c r="G45" s="42">
        <f>SUM('By Neighborhood'!G188)</f>
        <v>57</v>
      </c>
      <c r="H45" s="42">
        <f>SUM('By Neighborhood'!H188)</f>
        <v>78</v>
      </c>
      <c r="I45" s="42">
        <f>SUM('By Neighborhood'!I188)</f>
        <v>104</v>
      </c>
      <c r="J45" s="42">
        <f>SUM('By Neighborhood'!J188)</f>
        <v>79</v>
      </c>
      <c r="K45" s="42">
        <f>SUM('By Neighborhood'!K188)</f>
        <v>84</v>
      </c>
      <c r="L45" s="42">
        <f>SUM('By Neighborhood'!L188)</f>
        <v>115</v>
      </c>
      <c r="M45" s="43">
        <f>SUM('By Neighborhood'!M188)</f>
        <v>154</v>
      </c>
      <c r="N45" s="44">
        <f t="shared" si="0"/>
        <v>57</v>
      </c>
      <c r="O45" s="45">
        <f t="shared" si="1"/>
        <v>386</v>
      </c>
      <c r="P45" s="46">
        <f t="shared" si="2"/>
        <v>0.871331828442438</v>
      </c>
    </row>
    <row r="46" spans="1:16" ht="11.25">
      <c r="A46" s="5"/>
      <c r="B46" s="40" t="s">
        <v>109</v>
      </c>
      <c r="C46" s="40">
        <f>SUM('By Neighborhood'!C189)</f>
        <v>47</v>
      </c>
      <c r="D46" s="41">
        <f>SUM('By Neighborhood'!D189)</f>
        <v>13</v>
      </c>
      <c r="E46" s="42">
        <f>SUM('By Neighborhood'!E189)</f>
        <v>9</v>
      </c>
      <c r="F46" s="42">
        <f>SUM('By Neighborhood'!F189)</f>
        <v>6</v>
      </c>
      <c r="G46" s="42">
        <f>SUM('By Neighborhood'!G189)</f>
        <v>9</v>
      </c>
      <c r="H46" s="42">
        <f>SUM('By Neighborhood'!H189)</f>
        <v>8</v>
      </c>
      <c r="I46" s="42">
        <f>SUM('By Neighborhood'!I189)</f>
        <v>8</v>
      </c>
      <c r="J46" s="42">
        <f>SUM('By Neighborhood'!J189)</f>
        <v>10</v>
      </c>
      <c r="K46" s="42">
        <f>SUM('By Neighborhood'!K189)</f>
        <v>8</v>
      </c>
      <c r="L46" s="42">
        <f>SUM('By Neighborhood'!L189)</f>
        <v>16</v>
      </c>
      <c r="M46" s="43">
        <f>SUM('By Neighborhood'!M189)</f>
        <v>18</v>
      </c>
      <c r="N46" s="44">
        <f t="shared" si="0"/>
        <v>6</v>
      </c>
      <c r="O46" s="45">
        <f t="shared" si="1"/>
        <v>41</v>
      </c>
      <c r="P46" s="46">
        <f t="shared" si="2"/>
        <v>0.8723404255319149</v>
      </c>
    </row>
    <row r="47" spans="1:16" ht="11.25">
      <c r="A47" s="5"/>
      <c r="B47" s="40" t="s">
        <v>276</v>
      </c>
      <c r="C47" s="40">
        <f>SUM('By Neighborhood'!C190)</f>
        <v>11</v>
      </c>
      <c r="D47" s="41">
        <f>SUM('By Neighborhood'!D190)</f>
        <v>5</v>
      </c>
      <c r="E47" s="42">
        <f>SUM('By Neighborhood'!E190)</f>
        <v>5</v>
      </c>
      <c r="F47" s="42">
        <f>SUM('By Neighborhood'!F190)</f>
        <v>5</v>
      </c>
      <c r="G47" s="42">
        <f>SUM('By Neighborhood'!G190)</f>
        <v>6</v>
      </c>
      <c r="H47" s="42">
        <f>SUM('By Neighborhood'!H190)</f>
        <v>6</v>
      </c>
      <c r="I47" s="42">
        <f>SUM('By Neighborhood'!I190)</f>
        <v>6</v>
      </c>
      <c r="J47" s="42">
        <f>SUM('By Neighborhood'!J190)</f>
        <v>5</v>
      </c>
      <c r="K47" s="42">
        <f>SUM('By Neighborhood'!K190)</f>
        <v>6</v>
      </c>
      <c r="L47" s="42">
        <f>SUM('By Neighborhood'!L190)</f>
        <v>7</v>
      </c>
      <c r="M47" s="43">
        <f>SUM('By Neighborhood'!M190)</f>
        <v>5</v>
      </c>
      <c r="N47" s="44">
        <f t="shared" si="0"/>
        <v>5</v>
      </c>
      <c r="O47" s="45">
        <f t="shared" si="1"/>
        <v>6</v>
      </c>
      <c r="P47" s="46">
        <f t="shared" si="2"/>
        <v>0.5454545454545454</v>
      </c>
    </row>
    <row r="48" spans="1:16" ht="11.25">
      <c r="A48" s="5"/>
      <c r="B48" s="40" t="s">
        <v>277</v>
      </c>
      <c r="C48" s="40">
        <f>SUM('By Neighborhood'!C191)</f>
        <v>23</v>
      </c>
      <c r="D48" s="41">
        <f>SUM('By Neighborhood'!D191)</f>
        <v>5</v>
      </c>
      <c r="E48" s="42">
        <f>SUM('By Neighborhood'!E191)</f>
        <v>4</v>
      </c>
      <c r="F48" s="42">
        <f>SUM('By Neighborhood'!F191)</f>
        <v>5</v>
      </c>
      <c r="G48" s="42">
        <f>SUM('By Neighborhood'!G191)</f>
        <v>5</v>
      </c>
      <c r="H48" s="42">
        <f>SUM('By Neighborhood'!H191)</f>
        <v>6</v>
      </c>
      <c r="I48" s="42">
        <f>SUM('By Neighborhood'!I191)</f>
        <v>5</v>
      </c>
      <c r="J48" s="42">
        <f>SUM('By Neighborhood'!J191)</f>
        <v>5</v>
      </c>
      <c r="K48" s="42">
        <f>SUM('By Neighborhood'!K191)</f>
        <v>5</v>
      </c>
      <c r="L48" s="42">
        <f>SUM('By Neighborhood'!L191)</f>
        <v>10</v>
      </c>
      <c r="M48" s="43">
        <f>SUM('By Neighborhood'!M191)</f>
        <v>11</v>
      </c>
      <c r="N48" s="44">
        <f t="shared" si="0"/>
        <v>4</v>
      </c>
      <c r="O48" s="45">
        <f t="shared" si="1"/>
        <v>19</v>
      </c>
      <c r="P48" s="46">
        <f t="shared" si="2"/>
        <v>0.8260869565217391</v>
      </c>
    </row>
    <row r="49" spans="1:16" ht="11.25">
      <c r="A49" s="5"/>
      <c r="B49" s="40" t="s">
        <v>4</v>
      </c>
      <c r="C49" s="40">
        <f>SUM('By Neighborhood'!C192)</f>
        <v>3</v>
      </c>
      <c r="D49" s="41">
        <f>SUM('By Neighborhood'!D192)</f>
        <v>1</v>
      </c>
      <c r="E49" s="42">
        <f>SUM('By Neighborhood'!E192)</f>
        <v>0</v>
      </c>
      <c r="F49" s="42">
        <f>SUM('By Neighborhood'!F192)</f>
        <v>0</v>
      </c>
      <c r="G49" s="42">
        <f>SUM('By Neighborhood'!G192)</f>
        <v>0</v>
      </c>
      <c r="H49" s="42">
        <f>SUM('By Neighborhood'!H192)</f>
        <v>0</v>
      </c>
      <c r="I49" s="42">
        <f>SUM('By Neighborhood'!I192)</f>
        <v>0</v>
      </c>
      <c r="J49" s="42">
        <f>SUM('By Neighborhood'!J192)</f>
        <v>0</v>
      </c>
      <c r="K49" s="42">
        <f>SUM('By Neighborhood'!K192)</f>
        <v>0</v>
      </c>
      <c r="L49" s="42">
        <f>SUM('By Neighborhood'!L192)</f>
        <v>1</v>
      </c>
      <c r="M49" s="43">
        <f>SUM('By Neighborhood'!M192)</f>
        <v>1</v>
      </c>
      <c r="N49" s="44">
        <f t="shared" si="0"/>
        <v>0</v>
      </c>
      <c r="O49" s="45">
        <f t="shared" si="1"/>
        <v>3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2070</v>
      </c>
      <c r="D50" s="49">
        <f t="shared" si="6"/>
        <v>794</v>
      </c>
      <c r="E50" s="50">
        <f t="shared" si="6"/>
        <v>492</v>
      </c>
      <c r="F50" s="50">
        <f t="shared" si="6"/>
        <v>265</v>
      </c>
      <c r="G50" s="50">
        <f t="shared" si="6"/>
        <v>198</v>
      </c>
      <c r="H50" s="50">
        <f t="shared" si="6"/>
        <v>230</v>
      </c>
      <c r="I50" s="50">
        <f t="shared" si="6"/>
        <v>298</v>
      </c>
      <c r="J50" s="50">
        <f t="shared" si="6"/>
        <v>301</v>
      </c>
      <c r="K50" s="50">
        <f t="shared" si="6"/>
        <v>341</v>
      </c>
      <c r="L50" s="50">
        <f t="shared" si="6"/>
        <v>501</v>
      </c>
      <c r="M50" s="51">
        <f t="shared" si="6"/>
        <v>729</v>
      </c>
      <c r="N50" s="52">
        <f t="shared" si="0"/>
        <v>198</v>
      </c>
      <c r="O50" s="53">
        <f t="shared" si="1"/>
        <v>1872</v>
      </c>
      <c r="P50" s="54">
        <f t="shared" si="2"/>
        <v>0.9043478260869565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7</v>
      </c>
      <c r="B4" s="27" t="s">
        <v>6</v>
      </c>
      <c r="C4" s="27" t="s">
        <v>6</v>
      </c>
      <c r="D4" s="85" t="s">
        <v>418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307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261</v>
      </c>
      <c r="E5" s="30" t="s">
        <v>262</v>
      </c>
      <c r="F5" s="30" t="s">
        <v>263</v>
      </c>
      <c r="G5" s="30" t="s">
        <v>264</v>
      </c>
      <c r="H5" s="30" t="s">
        <v>265</v>
      </c>
      <c r="I5" s="30" t="s">
        <v>266</v>
      </c>
      <c r="J5" s="30" t="s">
        <v>267</v>
      </c>
      <c r="K5" s="30" t="s">
        <v>268</v>
      </c>
      <c r="L5" s="30" t="s">
        <v>269</v>
      </c>
      <c r="M5" s="31" t="s">
        <v>270</v>
      </c>
      <c r="N5" s="32" t="s">
        <v>271</v>
      </c>
      <c r="O5" s="33" t="s">
        <v>272</v>
      </c>
      <c r="P5" s="34" t="s">
        <v>273</v>
      </c>
    </row>
    <row r="6" spans="1:16" ht="11.25">
      <c r="A6" s="35"/>
      <c r="B6" s="35"/>
      <c r="C6" s="35"/>
      <c r="D6" s="36" t="s">
        <v>274</v>
      </c>
      <c r="E6" s="37" t="s">
        <v>274</v>
      </c>
      <c r="F6" s="37" t="s">
        <v>274</v>
      </c>
      <c r="G6" s="37" t="s">
        <v>274</v>
      </c>
      <c r="H6" s="37" t="s">
        <v>275</v>
      </c>
      <c r="I6" s="37" t="s">
        <v>275</v>
      </c>
      <c r="J6" s="37" t="s">
        <v>275</v>
      </c>
      <c r="K6" s="37" t="s">
        <v>275</v>
      </c>
      <c r="L6" s="37" t="s">
        <v>275</v>
      </c>
      <c r="M6" s="38" t="s">
        <v>275</v>
      </c>
      <c r="N6" s="36" t="s">
        <v>173</v>
      </c>
      <c r="O6" s="37" t="s">
        <v>173</v>
      </c>
      <c r="P6" s="38" t="s">
        <v>272</v>
      </c>
    </row>
    <row r="7" spans="1:16" ht="11.25">
      <c r="A7" s="59" t="s">
        <v>235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244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481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Lot'!C107)</f>
        <v>1</v>
      </c>
      <c r="D11" s="41">
        <f>SUM('By Lot'!D11,'By Lot'!D27,'By Lot'!D43,'By Lot'!D59,'By Lot'!D75,'By Lot'!D91,'By Lot'!D107)</f>
        <v>1</v>
      </c>
      <c r="E11" s="42">
        <f>SUM('By Lot'!E11,'By Lot'!E27,'By Lot'!E43,'By Lot'!E59,'By Lot'!E75,'By Lot'!E91,'By Lot'!E107)</f>
        <v>1</v>
      </c>
      <c r="F11" s="42">
        <f>SUM('By Lot'!F11,'By Lot'!F27,'By Lot'!F43,'By Lot'!F59,'By Lot'!F75,'By Lot'!F91,'By Lot'!F107)</f>
        <v>1</v>
      </c>
      <c r="G11" s="42">
        <f>SUM('By Lot'!G11,'By Lot'!G27,'By Lot'!G43,'By Lot'!G59,'By Lot'!G75,'By Lot'!G91,'By Lot'!G107)</f>
        <v>0</v>
      </c>
      <c r="H11" s="42">
        <f>SUM('By Lot'!H11,'By Lot'!H27,'By Lot'!H43,'By Lot'!H59,'By Lot'!H75,'By Lot'!H91,'By Lot'!H107)</f>
        <v>0</v>
      </c>
      <c r="I11" s="42">
        <f>SUM('By Lot'!I11,'By Lot'!I27,'By Lot'!I43,'By Lot'!I59,'By Lot'!I75,'By Lot'!I91,'By Lot'!I107)</f>
        <v>0</v>
      </c>
      <c r="J11" s="42">
        <f>SUM('By Lot'!J11,'By Lot'!J27,'By Lot'!J43,'By Lot'!J59,'By Lot'!J75,'By Lot'!J91,'By Lot'!J107)</f>
        <v>0</v>
      </c>
      <c r="K11" s="42">
        <f>SUM('By Lot'!K11,'By Lot'!K27,'By Lot'!K43,'By Lot'!K59,'By Lot'!K75,'By Lot'!K91,'By Lot'!K107)</f>
        <v>0</v>
      </c>
      <c r="L11" s="42">
        <f>SUM('By Lot'!L11,'By Lot'!L27,'By Lot'!L43,'By Lot'!L59,'By Lot'!L75,'By Lot'!L91,'By Lot'!L107)</f>
        <v>0</v>
      </c>
      <c r="M11" s="43">
        <f>SUM('By Lot'!M11,'By Lot'!M27,'By Lot'!M43,'By Lot'!M59,'By Lot'!M75,'By Lot'!M91,'By Lot'!M107)</f>
        <v>0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Lot'!C113)</f>
        <v>208</v>
      </c>
      <c r="D12" s="41">
        <f>SUM('By Lot'!D17,'By Lot'!D33,'By Lot'!D49,'By Lot'!D65,'By Lot'!D81,'By Lot'!D97,'By Lot'!D113)</f>
        <v>145</v>
      </c>
      <c r="E12" s="42">
        <f>SUM('By Lot'!E17,'By Lot'!E33,'By Lot'!E49,'By Lot'!E65,'By Lot'!E81,'By Lot'!E97,'By Lot'!E113)</f>
        <v>85</v>
      </c>
      <c r="F12" s="42">
        <f>SUM('By Lot'!F17,'By Lot'!F33,'By Lot'!F49,'By Lot'!F65,'By Lot'!F81,'By Lot'!F97,'By Lot'!F113)</f>
        <v>49</v>
      </c>
      <c r="G12" s="42">
        <f>SUM('By Lot'!G17,'By Lot'!G33,'By Lot'!G49,'By Lot'!G65,'By Lot'!G81,'By Lot'!G97,'By Lot'!G113)</f>
        <v>32</v>
      </c>
      <c r="H12" s="42">
        <f>SUM('By Lot'!H17,'By Lot'!H33,'By Lot'!H49,'By Lot'!H65,'By Lot'!H81,'By Lot'!H97,'By Lot'!H113)</f>
        <v>33</v>
      </c>
      <c r="I12" s="42">
        <f>SUM('By Lot'!I17,'By Lot'!I33,'By Lot'!I49,'By Lot'!I65,'By Lot'!I81,'By Lot'!I97,'By Lot'!I113)</f>
        <v>31</v>
      </c>
      <c r="J12" s="42">
        <f>SUM('By Lot'!J17,'By Lot'!J33,'By Lot'!J49,'By Lot'!J65,'By Lot'!J81,'By Lot'!J97,'By Lot'!J113)</f>
        <v>30</v>
      </c>
      <c r="K12" s="42">
        <f>SUM('By Lot'!K17,'By Lot'!K33,'By Lot'!K49,'By Lot'!K65,'By Lot'!K81,'By Lot'!K97,'By Lot'!K113)</f>
        <v>31</v>
      </c>
      <c r="L12" s="42">
        <f>SUM('By Lot'!L17,'By Lot'!L33,'By Lot'!L49,'By Lot'!L65,'By Lot'!L81,'By Lot'!L97,'By Lot'!L113)</f>
        <v>41</v>
      </c>
      <c r="M12" s="43">
        <f>SUM('By Lot'!M17,'By Lot'!M33,'By Lot'!M49,'By Lot'!M65,'By Lot'!M81,'By Lot'!M97,'By Lot'!M113)</f>
        <v>75</v>
      </c>
      <c r="N12" s="44">
        <f t="shared" si="0"/>
        <v>30</v>
      </c>
      <c r="O12" s="45">
        <f t="shared" si="1"/>
        <v>178</v>
      </c>
      <c r="P12" s="46">
        <f t="shared" si="2"/>
        <v>0.8557692307692307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Lot'!C114)</f>
        <v>8</v>
      </c>
      <c r="D13" s="41">
        <f>SUM('By Lot'!D18,'By Lot'!D34,'By Lot'!D50,'By Lot'!D66,'By Lot'!D82,'By Lot'!D98,'By Lot'!D114)</f>
        <v>8</v>
      </c>
      <c r="E13" s="42">
        <f>SUM('By Lot'!E18,'By Lot'!E34,'By Lot'!E50,'By Lot'!E66,'By Lot'!E82,'By Lot'!E98,'By Lot'!E114)</f>
        <v>7</v>
      </c>
      <c r="F13" s="42">
        <f>SUM('By Lot'!F18,'By Lot'!F34,'By Lot'!F50,'By Lot'!F66,'By Lot'!F82,'By Lot'!F98,'By Lot'!F114)</f>
        <v>6</v>
      </c>
      <c r="G13" s="42">
        <f>SUM('By Lot'!G18,'By Lot'!G34,'By Lot'!G50,'By Lot'!G66,'By Lot'!G82,'By Lot'!G98,'By Lot'!G114)</f>
        <v>6</v>
      </c>
      <c r="H13" s="42">
        <f>SUM('By Lot'!H18,'By Lot'!H34,'By Lot'!H50,'By Lot'!H66,'By Lot'!H82,'By Lot'!H98,'By Lot'!H114)</f>
        <v>6</v>
      </c>
      <c r="I13" s="42">
        <f>SUM('By Lot'!I18,'By Lot'!I34,'By Lot'!I50,'By Lot'!I66,'By Lot'!I82,'By Lot'!I98,'By Lot'!I114)</f>
        <v>6</v>
      </c>
      <c r="J13" s="42">
        <f>SUM('By Lot'!J18,'By Lot'!J34,'By Lot'!J50,'By Lot'!J66,'By Lot'!J82,'By Lot'!J98,'By Lot'!J114)</f>
        <v>6</v>
      </c>
      <c r="K13" s="42">
        <f>SUM('By Lot'!K18,'By Lot'!K34,'By Lot'!K50,'By Lot'!K66,'By Lot'!K82,'By Lot'!K98,'By Lot'!K114)</f>
        <v>6</v>
      </c>
      <c r="L13" s="42">
        <f>SUM('By Lot'!L18,'By Lot'!L34,'By Lot'!L50,'By Lot'!L66,'By Lot'!L82,'By Lot'!L98,'By Lot'!L114)</f>
        <v>6</v>
      </c>
      <c r="M13" s="43">
        <f>SUM('By Lot'!M18,'By Lot'!M34,'By Lot'!M50,'By Lot'!M66,'By Lot'!M82,'By Lot'!M98,'By Lot'!M114)</f>
        <v>6</v>
      </c>
      <c r="N13" s="44">
        <f t="shared" si="0"/>
        <v>6</v>
      </c>
      <c r="O13" s="45">
        <f t="shared" si="1"/>
        <v>2</v>
      </c>
      <c r="P13" s="46">
        <f t="shared" si="2"/>
        <v>0.25</v>
      </c>
    </row>
    <row r="14" spans="1:16" ht="11.25">
      <c r="A14" s="44"/>
      <c r="B14" s="40" t="s">
        <v>276</v>
      </c>
      <c r="C14" s="40">
        <f>SUM('By Lot'!C19,'By Lot'!C35,'By Lot'!C51,'By Lot'!C67,'By Lot'!C83,'By Lot'!C99,'By Lot'!C115)</f>
        <v>11</v>
      </c>
      <c r="D14" s="41">
        <f>SUM('By Lot'!D19,'By Lot'!D35,'By Lot'!D51,'By Lot'!D67,'By Lot'!D83,'By Lot'!D99,'By Lot'!D115)</f>
        <v>3</v>
      </c>
      <c r="E14" s="42">
        <f>SUM('By Lot'!E19,'By Lot'!E35,'By Lot'!E51,'By Lot'!E67,'By Lot'!E83,'By Lot'!E99,'By Lot'!E115)</f>
        <v>3</v>
      </c>
      <c r="F14" s="42">
        <f>SUM('By Lot'!F19,'By Lot'!F35,'By Lot'!F51,'By Lot'!F67,'By Lot'!F83,'By Lot'!F99,'By Lot'!F115)</f>
        <v>3</v>
      </c>
      <c r="G14" s="42">
        <f>SUM('By Lot'!G19,'By Lot'!G35,'By Lot'!G51,'By Lot'!G67,'By Lot'!G83,'By Lot'!G99,'By Lot'!G115)</f>
        <v>2</v>
      </c>
      <c r="H14" s="42">
        <f>SUM('By Lot'!H19,'By Lot'!H35,'By Lot'!H51,'By Lot'!H67,'By Lot'!H83,'By Lot'!H99,'By Lot'!H115)</f>
        <v>4</v>
      </c>
      <c r="I14" s="42">
        <f>SUM('By Lot'!I19,'By Lot'!I35,'By Lot'!I51,'By Lot'!I67,'By Lot'!I83,'By Lot'!I99,'By Lot'!I115)</f>
        <v>3</v>
      </c>
      <c r="J14" s="42">
        <f>SUM('By Lot'!J19,'By Lot'!J35,'By Lot'!J51,'By Lot'!J67,'By Lot'!J83,'By Lot'!J99,'By Lot'!J115)</f>
        <v>2</v>
      </c>
      <c r="K14" s="42">
        <f>SUM('By Lot'!K19,'By Lot'!K35,'By Lot'!K51,'By Lot'!K67,'By Lot'!K83,'By Lot'!K99,'By Lot'!K115)</f>
        <v>1</v>
      </c>
      <c r="L14" s="42">
        <f>SUM('By Lot'!L19,'By Lot'!L35,'By Lot'!L51,'By Lot'!L67,'By Lot'!L83,'By Lot'!L99,'By Lot'!L115)</f>
        <v>0</v>
      </c>
      <c r="M14" s="43">
        <f>SUM('By Lot'!M19,'By Lot'!M35,'By Lot'!M51,'By Lot'!M67,'By Lot'!M83,'By Lot'!M99,'By Lot'!M115)</f>
        <v>1</v>
      </c>
      <c r="N14" s="44">
        <f t="shared" si="0"/>
        <v>0</v>
      </c>
      <c r="O14" s="45">
        <f t="shared" si="1"/>
        <v>11</v>
      </c>
      <c r="P14" s="46">
        <f t="shared" si="2"/>
        <v>1</v>
      </c>
    </row>
    <row r="15" spans="1:16" ht="11.25">
      <c r="A15" s="44"/>
      <c r="B15" s="40" t="s">
        <v>277</v>
      </c>
      <c r="C15" s="40">
        <f>SUM('By Lot'!C20,'By Lot'!C36,'By Lot'!C52,'By Lot'!C68,'By Lot'!C84,'By Lot'!C100,'By Lot'!C116)</f>
        <v>6</v>
      </c>
      <c r="D15" s="41">
        <f>SUM('By Lot'!D20,'By Lot'!D36,'By Lot'!D52,'By Lot'!D68,'By Lot'!D84,'By Lot'!D100,'By Lot'!D116)</f>
        <v>4</v>
      </c>
      <c r="E15" s="42">
        <f>SUM('By Lot'!E20,'By Lot'!E36,'By Lot'!E52,'By Lot'!E68,'By Lot'!E84,'By Lot'!E100,'By Lot'!E116)</f>
        <v>2</v>
      </c>
      <c r="F15" s="42">
        <f>SUM('By Lot'!F20,'By Lot'!F36,'By Lot'!F52,'By Lot'!F68,'By Lot'!F84,'By Lot'!F100,'By Lot'!F116)</f>
        <v>2</v>
      </c>
      <c r="G15" s="42">
        <f>SUM('By Lot'!G20,'By Lot'!G36,'By Lot'!G52,'By Lot'!G68,'By Lot'!G84,'By Lot'!G100,'By Lot'!G116)</f>
        <v>2</v>
      </c>
      <c r="H15" s="42">
        <f>SUM('By Lot'!H20,'By Lot'!H36,'By Lot'!H52,'By Lot'!H68,'By Lot'!H84,'By Lot'!H100,'By Lot'!H116)</f>
        <v>3</v>
      </c>
      <c r="I15" s="42">
        <f>SUM('By Lot'!I20,'By Lot'!I36,'By Lot'!I52,'By Lot'!I68,'By Lot'!I84,'By Lot'!I100,'By Lot'!I116)</f>
        <v>3</v>
      </c>
      <c r="J15" s="42">
        <f>SUM('By Lot'!J20,'By Lot'!J36,'By Lot'!J52,'By Lot'!J68,'By Lot'!J84,'By Lot'!J100,'By Lot'!J116)</f>
        <v>4</v>
      </c>
      <c r="K15" s="42">
        <f>SUM('By Lot'!K20,'By Lot'!K36,'By Lot'!K52,'By Lot'!K68,'By Lot'!K84,'By Lot'!K100,'By Lot'!K116)</f>
        <v>3</v>
      </c>
      <c r="L15" s="42">
        <f>SUM('By Lot'!L20,'By Lot'!L36,'By Lot'!L52,'By Lot'!L68,'By Lot'!L84,'By Lot'!L100,'By Lot'!L116)</f>
        <v>2</v>
      </c>
      <c r="M15" s="43">
        <f>SUM('By Lot'!M20,'By Lot'!M36,'By Lot'!M52,'By Lot'!M68,'By Lot'!M84,'By Lot'!M100,'By Lot'!M116)</f>
        <v>4</v>
      </c>
      <c r="N15" s="44">
        <f t="shared" si="0"/>
        <v>2</v>
      </c>
      <c r="O15" s="45">
        <f t="shared" si="1"/>
        <v>4</v>
      </c>
      <c r="P15" s="46">
        <f t="shared" si="2"/>
        <v>0.6666666666666666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Lot'!C117)</f>
        <v>9</v>
      </c>
      <c r="D16" s="41">
        <f>SUM('By Lot'!D21,'By Lot'!D37,'By Lot'!D53,'By Lot'!D69,'By Lot'!D85,'By Lot'!D101,'By Lot'!D117)</f>
        <v>8</v>
      </c>
      <c r="E16" s="42">
        <f>SUM('By Lot'!E21,'By Lot'!E37,'By Lot'!E53,'By Lot'!E69,'By Lot'!E85,'By Lot'!E101,'By Lot'!E117)</f>
        <v>5</v>
      </c>
      <c r="F16" s="42">
        <f>SUM('By Lot'!F21,'By Lot'!F37,'By Lot'!F53,'By Lot'!F69,'By Lot'!F85,'By Lot'!F101,'By Lot'!F117)</f>
        <v>6</v>
      </c>
      <c r="G16" s="42">
        <f>SUM('By Lot'!G21,'By Lot'!G37,'By Lot'!G53,'By Lot'!G69,'By Lot'!G85,'By Lot'!G101,'By Lot'!G117)</f>
        <v>4</v>
      </c>
      <c r="H16" s="42">
        <f>SUM('By Lot'!H21,'By Lot'!H37,'By Lot'!H53,'By Lot'!H69,'By Lot'!H85,'By Lot'!H101,'By Lot'!H117)</f>
        <v>4</v>
      </c>
      <c r="I16" s="42">
        <f>SUM('By Lot'!I21,'By Lot'!I37,'By Lot'!I53,'By Lot'!I69,'By Lot'!I85,'By Lot'!I101,'By Lot'!I117)</f>
        <v>3</v>
      </c>
      <c r="J16" s="42">
        <f>SUM('By Lot'!J21,'By Lot'!J37,'By Lot'!J53,'By Lot'!J69,'By Lot'!J85,'By Lot'!J101,'By Lot'!J117)</f>
        <v>4</v>
      </c>
      <c r="K16" s="42">
        <f>SUM('By Lot'!K21,'By Lot'!K37,'By Lot'!K53,'By Lot'!K69,'By Lot'!K85,'By Lot'!K101,'By Lot'!K117)</f>
        <v>2</v>
      </c>
      <c r="L16" s="42">
        <f>SUM('By Lot'!L21,'By Lot'!L37,'By Lot'!L53,'By Lot'!L69,'By Lot'!L85,'By Lot'!L101,'By Lot'!L117)</f>
        <v>2</v>
      </c>
      <c r="M16" s="43">
        <f>SUM('By Lot'!M21,'By Lot'!M37,'By Lot'!M53,'By Lot'!M69,'By Lot'!M85,'By Lot'!M101,'By Lot'!M117)</f>
        <v>4</v>
      </c>
      <c r="N16" s="44">
        <f t="shared" si="0"/>
        <v>2</v>
      </c>
      <c r="O16" s="45">
        <f t="shared" si="1"/>
        <v>7</v>
      </c>
      <c r="P16" s="46">
        <f t="shared" si="2"/>
        <v>0.7777777777777778</v>
      </c>
    </row>
    <row r="17" spans="1:16" ht="11.25">
      <c r="A17" s="62"/>
      <c r="B17" s="48" t="s">
        <v>5</v>
      </c>
      <c r="C17" s="48">
        <f aca="true" t="shared" si="3" ref="C17:M17">SUM(C7:C16)</f>
        <v>243</v>
      </c>
      <c r="D17" s="49">
        <f t="shared" si="3"/>
        <v>169</v>
      </c>
      <c r="E17" s="50">
        <f t="shared" si="3"/>
        <v>103</v>
      </c>
      <c r="F17" s="50">
        <f t="shared" si="3"/>
        <v>67</v>
      </c>
      <c r="G17" s="50">
        <f t="shared" si="3"/>
        <v>46</v>
      </c>
      <c r="H17" s="50">
        <f t="shared" si="3"/>
        <v>50</v>
      </c>
      <c r="I17" s="50">
        <f t="shared" si="3"/>
        <v>46</v>
      </c>
      <c r="J17" s="50">
        <f t="shared" si="3"/>
        <v>46</v>
      </c>
      <c r="K17" s="50">
        <f t="shared" si="3"/>
        <v>43</v>
      </c>
      <c r="L17" s="50">
        <f t="shared" si="3"/>
        <v>51</v>
      </c>
      <c r="M17" s="51">
        <f t="shared" si="3"/>
        <v>90</v>
      </c>
      <c r="N17" s="52">
        <f t="shared" si="0"/>
        <v>43</v>
      </c>
      <c r="O17" s="53">
        <f t="shared" si="1"/>
        <v>200</v>
      </c>
      <c r="P17" s="54">
        <f t="shared" si="2"/>
        <v>0.823045267489712</v>
      </c>
    </row>
    <row r="18" spans="1:16" ht="11.25">
      <c r="A18" s="39" t="s">
        <v>235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231</v>
      </c>
      <c r="B19" s="40" t="s">
        <v>1</v>
      </c>
      <c r="C19" s="40">
        <f>SUM('By Lot'!C120,'By Lot'!C136,'By Lot'!C152,'By Lot'!C168)</f>
        <v>102</v>
      </c>
      <c r="D19" s="41">
        <f>SUM('By Lot'!D120,'By Lot'!D136,'By Lot'!D152,'By Lot'!D168)</f>
        <v>69</v>
      </c>
      <c r="E19" s="42">
        <f>SUM('By Lot'!E120,'By Lot'!E136,'By Lot'!E152,'By Lot'!E168)</f>
        <v>43</v>
      </c>
      <c r="F19" s="42">
        <f>SUM('By Lot'!F120,'By Lot'!F136,'By Lot'!F152,'By Lot'!F168)</f>
        <v>18</v>
      </c>
      <c r="G19" s="42">
        <f>SUM('By Lot'!G120,'By Lot'!G136,'By Lot'!G152,'By Lot'!G168)</f>
        <v>10</v>
      </c>
      <c r="H19" s="42">
        <f>SUM('By Lot'!H120,'By Lot'!H136,'By Lot'!H152,'By Lot'!H168)</f>
        <v>8</v>
      </c>
      <c r="I19" s="42">
        <f>SUM('By Lot'!I120,'By Lot'!I136,'By Lot'!I152,'By Lot'!I168)</f>
        <v>8</v>
      </c>
      <c r="J19" s="42">
        <f>SUM('By Lot'!J120,'By Lot'!J136,'By Lot'!J152,'By Lot'!J168)</f>
        <v>12</v>
      </c>
      <c r="K19" s="42">
        <f>SUM('By Lot'!K120,'By Lot'!K136,'By Lot'!K152,'By Lot'!K168)</f>
        <v>11</v>
      </c>
      <c r="L19" s="42">
        <f>SUM('By Lot'!L120,'By Lot'!L136,'By Lot'!L152,'By Lot'!L168)</f>
        <v>19</v>
      </c>
      <c r="M19" s="43">
        <f>SUM('By Lot'!M120,'By Lot'!M136,'By Lot'!M152,'By Lot'!M168)</f>
        <v>40</v>
      </c>
      <c r="N19" s="44">
        <f t="shared" si="0"/>
        <v>8</v>
      </c>
      <c r="O19" s="45">
        <f t="shared" si="1"/>
        <v>94</v>
      </c>
      <c r="P19" s="46">
        <f t="shared" si="2"/>
        <v>0.9215686274509803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481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Lot'!C129,'By Lot'!C145,'By Lot'!C161,'By Lot'!C177)</f>
        <v>22</v>
      </c>
      <c r="D23" s="41">
        <f>SUM('By Lot'!D129,'By Lot'!D145,'By Lot'!D161,'By Lot'!D177)</f>
        <v>12</v>
      </c>
      <c r="E23" s="42">
        <f>SUM('By Lot'!E129,'By Lot'!E145,'By Lot'!E161,'By Lot'!E177)</f>
        <v>1</v>
      </c>
      <c r="F23" s="42">
        <f>SUM('By Lot'!F129,'By Lot'!F145,'By Lot'!F161,'By Lot'!F177)</f>
        <v>0</v>
      </c>
      <c r="G23" s="42">
        <f>SUM('By Lot'!G129,'By Lot'!G145,'By Lot'!G161,'By Lot'!G177)</f>
        <v>0</v>
      </c>
      <c r="H23" s="42">
        <f>SUM('By Lot'!H129,'By Lot'!H145,'By Lot'!H161,'By Lot'!H177)</f>
        <v>2</v>
      </c>
      <c r="I23" s="42">
        <f>SUM('By Lot'!I129,'By Lot'!I145,'By Lot'!I161,'By Lot'!I177)</f>
        <v>2</v>
      </c>
      <c r="J23" s="42">
        <f>SUM('By Lot'!J129,'By Lot'!J145,'By Lot'!J161,'By Lot'!J177)</f>
        <v>1</v>
      </c>
      <c r="K23" s="42">
        <f>SUM('By Lot'!K129,'By Lot'!K145,'By Lot'!K161,'By Lot'!K177)</f>
        <v>1</v>
      </c>
      <c r="L23" s="42">
        <f>SUM('By Lot'!L129,'By Lot'!L145,'By Lot'!L161,'By Lot'!L177)</f>
        <v>2</v>
      </c>
      <c r="M23" s="43">
        <f>SUM('By Lot'!M129,'By Lot'!M145,'By Lot'!M161,'By Lot'!M177)</f>
        <v>5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Lot'!C130,'By Lot'!C146,'By Lot'!C162,'By Lot'!C178)</f>
        <v>4</v>
      </c>
      <c r="D24" s="41">
        <f>SUM('By Lot'!D130,'By Lot'!D146,'By Lot'!D162,'By Lot'!D178)</f>
        <v>4</v>
      </c>
      <c r="E24" s="42">
        <f>SUM('By Lot'!E130,'By Lot'!E146,'By Lot'!E162,'By Lot'!E178)</f>
        <v>4</v>
      </c>
      <c r="F24" s="42">
        <f>SUM('By Lot'!F130,'By Lot'!F146,'By Lot'!F162,'By Lot'!F178)</f>
        <v>4</v>
      </c>
      <c r="G24" s="42">
        <f>SUM('By Lot'!G130,'By Lot'!G146,'By Lot'!G162,'By Lot'!G178)</f>
        <v>4</v>
      </c>
      <c r="H24" s="42">
        <f>SUM('By Lot'!H130,'By Lot'!H146,'By Lot'!H162,'By Lot'!H178)</f>
        <v>4</v>
      </c>
      <c r="I24" s="42">
        <f>SUM('By Lot'!I130,'By Lot'!I146,'By Lot'!I162,'By Lot'!I178)</f>
        <v>3</v>
      </c>
      <c r="J24" s="42">
        <f>SUM('By Lot'!J130,'By Lot'!J146,'By Lot'!J162,'By Lot'!J178)</f>
        <v>3</v>
      </c>
      <c r="K24" s="42">
        <f>SUM('By Lot'!K130,'By Lot'!K146,'By Lot'!K162,'By Lot'!K178)</f>
        <v>3</v>
      </c>
      <c r="L24" s="42">
        <f>SUM('By Lot'!L130,'By Lot'!L146,'By Lot'!L162,'By Lot'!L178)</f>
        <v>4</v>
      </c>
      <c r="M24" s="43">
        <f>SUM('By Lot'!M130,'By Lot'!M146,'By Lot'!M162,'By Lot'!M178)</f>
        <v>4</v>
      </c>
      <c r="N24" s="44">
        <f t="shared" si="0"/>
        <v>3</v>
      </c>
      <c r="O24" s="45">
        <f t="shared" si="1"/>
        <v>1</v>
      </c>
      <c r="P24" s="46">
        <f t="shared" si="2"/>
        <v>0.25</v>
      </c>
    </row>
    <row r="25" spans="1:16" ht="11.25">
      <c r="A25" s="5"/>
      <c r="B25" s="40" t="s">
        <v>276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277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Lot'!C133,'By Lot'!C149,'By Lot'!C165,'By Lot'!C181)</f>
        <v>1</v>
      </c>
      <c r="D27" s="41">
        <f>SUM('By Lot'!D133,'By Lot'!D149,'By Lot'!D165,'By Lot'!D181)</f>
        <v>1</v>
      </c>
      <c r="E27" s="42">
        <f>SUM('By Lot'!E133,'By Lot'!E149,'By Lot'!E165,'By Lot'!E181)</f>
        <v>1</v>
      </c>
      <c r="F27" s="42">
        <f>SUM('By Lot'!F133,'By Lot'!F149,'By Lot'!F165,'By Lot'!F181)</f>
        <v>1</v>
      </c>
      <c r="G27" s="42">
        <f>SUM('By Lot'!G133,'By Lot'!G149,'By Lot'!G165,'By Lot'!G181)</f>
        <v>1</v>
      </c>
      <c r="H27" s="42">
        <f>SUM('By Lot'!H133,'By Lot'!H149,'By Lot'!H165,'By Lot'!H181)</f>
        <v>0</v>
      </c>
      <c r="I27" s="42">
        <f>SUM('By Lot'!I133,'By Lot'!I149,'By Lot'!I165,'By Lot'!I181)</f>
        <v>0</v>
      </c>
      <c r="J27" s="42">
        <f>SUM('By Lot'!J133,'By Lot'!J149,'By Lot'!J165,'By Lot'!J181)</f>
        <v>0</v>
      </c>
      <c r="K27" s="42">
        <f>SUM('By Lot'!K133,'By Lot'!K149,'By Lot'!K165,'By Lot'!K181)</f>
        <v>1</v>
      </c>
      <c r="L27" s="42">
        <f>SUM('By Lot'!L133,'By Lot'!L149,'By Lot'!L165,'By Lot'!L181)</f>
        <v>0</v>
      </c>
      <c r="M27" s="43">
        <f>SUM('By Lot'!M133,'By Lot'!M149,'By Lot'!M165,'By Lot'!M181)</f>
        <v>0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86</v>
      </c>
      <c r="E28" s="50">
        <f t="shared" si="4"/>
        <v>49</v>
      </c>
      <c r="F28" s="50">
        <f t="shared" si="4"/>
        <v>23</v>
      </c>
      <c r="G28" s="50">
        <f t="shared" si="4"/>
        <v>15</v>
      </c>
      <c r="H28" s="50">
        <f t="shared" si="4"/>
        <v>14</v>
      </c>
      <c r="I28" s="50">
        <f t="shared" si="4"/>
        <v>13</v>
      </c>
      <c r="J28" s="50">
        <f t="shared" si="4"/>
        <v>16</v>
      </c>
      <c r="K28" s="50">
        <f t="shared" si="4"/>
        <v>16</v>
      </c>
      <c r="L28" s="50">
        <f t="shared" si="4"/>
        <v>25</v>
      </c>
      <c r="M28" s="51">
        <f t="shared" si="4"/>
        <v>49</v>
      </c>
      <c r="N28" s="52">
        <f t="shared" si="0"/>
        <v>13</v>
      </c>
      <c r="O28" s="53">
        <f t="shared" si="1"/>
        <v>116</v>
      </c>
      <c r="P28" s="54">
        <f t="shared" si="2"/>
        <v>0.8992248062015504</v>
      </c>
    </row>
    <row r="29" spans="1:16" ht="11.25">
      <c r="A29" s="39" t="s">
        <v>235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245</v>
      </c>
      <c r="B30" s="40" t="s">
        <v>1</v>
      </c>
      <c r="C30" s="40">
        <f>SUM('By Lot'!C184,'By Lot'!C200)</f>
        <v>2</v>
      </c>
      <c r="D30" s="41">
        <f>SUM('By Lot'!D184,'By Lot'!D200)</f>
        <v>2</v>
      </c>
      <c r="E30" s="42">
        <f>SUM('By Lot'!E184,'By Lot'!E200)</f>
        <v>1</v>
      </c>
      <c r="F30" s="42">
        <f>SUM('By Lot'!F184,'By Lot'!F200)</f>
        <v>1</v>
      </c>
      <c r="G30" s="42">
        <f>SUM('By Lot'!G184,'By Lot'!G200)</f>
        <v>1</v>
      </c>
      <c r="H30" s="42">
        <f>SUM('By Lot'!H184,'By Lot'!H200)</f>
        <v>0</v>
      </c>
      <c r="I30" s="42">
        <f>SUM('By Lot'!I184,'By Lot'!I200)</f>
        <v>0</v>
      </c>
      <c r="J30" s="42">
        <f>SUM('By Lot'!J184,'By Lot'!J200)</f>
        <v>0</v>
      </c>
      <c r="K30" s="42">
        <f>SUM('By Lot'!K184,'By Lot'!K200)</f>
        <v>0</v>
      </c>
      <c r="L30" s="42">
        <f>SUM('By Lot'!L184,'By Lot'!L200)</f>
        <v>0</v>
      </c>
      <c r="M30" s="43">
        <f>SUM('By Lot'!M184,'By Lot'!M200)</f>
        <v>1</v>
      </c>
      <c r="N30" s="44">
        <f t="shared" si="0"/>
        <v>0</v>
      </c>
      <c r="O30" s="45">
        <f t="shared" si="1"/>
        <v>2</v>
      </c>
      <c r="P30" s="46">
        <f t="shared" si="2"/>
        <v>1</v>
      </c>
    </row>
    <row r="31" spans="1:16" ht="11.25">
      <c r="A31" s="5"/>
      <c r="B31" s="40" t="s">
        <v>2</v>
      </c>
      <c r="C31" s="40">
        <f>SUM('By Lot'!C185,'By Lot'!C201)</f>
        <v>150</v>
      </c>
      <c r="D31" s="41">
        <f>SUM('By Lot'!D185,'By Lot'!D201)</f>
        <v>123</v>
      </c>
      <c r="E31" s="42">
        <f>SUM('By Lot'!E185,'By Lot'!E201)</f>
        <v>87</v>
      </c>
      <c r="F31" s="42">
        <f>SUM('By Lot'!F185,'By Lot'!F201)</f>
        <v>53</v>
      </c>
      <c r="G31" s="42">
        <f>SUM('By Lot'!G185,'By Lot'!G201)</f>
        <v>36</v>
      </c>
      <c r="H31" s="42">
        <f>SUM('By Lot'!H185,'By Lot'!H201)</f>
        <v>31</v>
      </c>
      <c r="I31" s="42">
        <f>SUM('By Lot'!I185,'By Lot'!I201)</f>
        <v>33</v>
      </c>
      <c r="J31" s="42">
        <f>SUM('By Lot'!J185,'By Lot'!J201)</f>
        <v>31</v>
      </c>
      <c r="K31" s="42">
        <f>SUM('By Lot'!K185,'By Lot'!K201)</f>
        <v>27</v>
      </c>
      <c r="L31" s="42">
        <f>SUM('By Lot'!L185,'By Lot'!L201)</f>
        <v>35</v>
      </c>
      <c r="M31" s="43">
        <f>SUM('By Lot'!M185,'By Lot'!M201)</f>
        <v>55</v>
      </c>
      <c r="N31" s="44">
        <f t="shared" si="0"/>
        <v>27</v>
      </c>
      <c r="O31" s="45">
        <f t="shared" si="1"/>
        <v>123</v>
      </c>
      <c r="P31" s="46">
        <f t="shared" si="2"/>
        <v>0.82</v>
      </c>
    </row>
    <row r="32" spans="1:16" ht="11.25">
      <c r="A32" s="5"/>
      <c r="B32" s="40" t="s">
        <v>481</v>
      </c>
      <c r="C32" s="40">
        <f>SUM('By Lot'!C186,'By Lot'!C202)</f>
        <v>5</v>
      </c>
      <c r="D32" s="41">
        <f>SUM('By Lot'!D186,'By Lot'!D202)</f>
        <v>5</v>
      </c>
      <c r="E32" s="42">
        <f>SUM('By Lot'!E186,'By Lot'!E202)</f>
        <v>4</v>
      </c>
      <c r="F32" s="42">
        <f>SUM('By Lot'!F186,'By Lot'!F202)</f>
        <v>3</v>
      </c>
      <c r="G32" s="42">
        <f>SUM('By Lot'!G186,'By Lot'!G202)</f>
        <v>3</v>
      </c>
      <c r="H32" s="42">
        <f>SUM('By Lot'!H186,'By Lot'!H202)</f>
        <v>4</v>
      </c>
      <c r="I32" s="42">
        <f>SUM('By Lot'!I186,'By Lot'!I202)</f>
        <v>4</v>
      </c>
      <c r="J32" s="42">
        <f>SUM('By Lot'!J186,'By Lot'!J202)</f>
        <v>3</v>
      </c>
      <c r="K32" s="42">
        <f>SUM('By Lot'!K186,'By Lot'!K202)</f>
        <v>2</v>
      </c>
      <c r="L32" s="42">
        <f>SUM('By Lot'!L186,'By Lot'!L202)</f>
        <v>3</v>
      </c>
      <c r="M32" s="43">
        <f>SUM('By Lot'!M186,'By Lot'!M202)</f>
        <v>3</v>
      </c>
      <c r="N32" s="44">
        <f t="shared" si="0"/>
        <v>2</v>
      </c>
      <c r="O32" s="45">
        <f t="shared" si="1"/>
        <v>3</v>
      </c>
      <c r="P32" s="46">
        <f t="shared" si="2"/>
        <v>0.6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Lot'!C194,'By Lot'!C210)</f>
        <v>6</v>
      </c>
      <c r="D35" s="41">
        <f>SUM('By Lot'!D194,'By Lot'!D210)</f>
        <v>6</v>
      </c>
      <c r="E35" s="42">
        <f>SUM('By Lot'!E194,'By Lot'!E210)</f>
        <v>6</v>
      </c>
      <c r="F35" s="42">
        <f>SUM('By Lot'!F194,'By Lot'!F210)</f>
        <v>6</v>
      </c>
      <c r="G35" s="42">
        <f>SUM('By Lot'!G194,'By Lot'!G210)</f>
        <v>6</v>
      </c>
      <c r="H35" s="42">
        <f>SUM('By Lot'!H194,'By Lot'!H210)</f>
        <v>6</v>
      </c>
      <c r="I35" s="42">
        <f>SUM('By Lot'!I194,'By Lot'!I210)</f>
        <v>6</v>
      </c>
      <c r="J35" s="42">
        <f>SUM('By Lot'!J194,'By Lot'!J210)</f>
        <v>6</v>
      </c>
      <c r="K35" s="42">
        <f>SUM('By Lot'!K194,'By Lot'!K210)</f>
        <v>6</v>
      </c>
      <c r="L35" s="42">
        <f>SUM('By Lot'!L194,'By Lot'!L210)</f>
        <v>6</v>
      </c>
      <c r="M35" s="43">
        <f>SUM('By Lot'!M194,'By Lot'!M210)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276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277</v>
      </c>
      <c r="C37" s="40">
        <f>SUM('By Lot'!C196,'By Lot'!C212)</f>
        <v>1</v>
      </c>
      <c r="D37" s="41">
        <f>SUM('By Lot'!D196,'By Lot'!D212)</f>
        <v>1</v>
      </c>
      <c r="E37" s="42">
        <f>SUM('By Lot'!E196,'By Lot'!E212)</f>
        <v>1</v>
      </c>
      <c r="F37" s="42">
        <f>SUM('By Lot'!F196,'By Lot'!F212)</f>
        <v>1</v>
      </c>
      <c r="G37" s="42">
        <f>SUM('By Lot'!G196,'By Lot'!G212)</f>
        <v>1</v>
      </c>
      <c r="H37" s="42">
        <f>SUM('By Lot'!H196,'By Lot'!H212)</f>
        <v>1</v>
      </c>
      <c r="I37" s="42">
        <f>SUM('By Lot'!I196,'By Lot'!I212)</f>
        <v>1</v>
      </c>
      <c r="J37" s="42">
        <f>SUM('By Lot'!J196,'By Lot'!J212)</f>
        <v>1</v>
      </c>
      <c r="K37" s="42">
        <f>SUM('By Lot'!K196,'By Lot'!K212)</f>
        <v>1</v>
      </c>
      <c r="L37" s="42">
        <f>SUM('By Lot'!L196,'By Lot'!L212)</f>
        <v>1</v>
      </c>
      <c r="M37" s="43">
        <f>SUM('By Lot'!M196,'By Lot'!M212)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/>
      <c r="D38" s="41"/>
      <c r="E38" s="42"/>
      <c r="F38" s="42"/>
      <c r="G38" s="42"/>
      <c r="H38" s="42"/>
      <c r="I38" s="42"/>
      <c r="J38" s="42"/>
      <c r="K38" s="42"/>
      <c r="L38" s="42"/>
      <c r="M38" s="43"/>
      <c r="N38" s="44"/>
      <c r="O38" s="45"/>
      <c r="P38" s="46"/>
    </row>
    <row r="39" spans="1:16" ht="11.25">
      <c r="A39" s="47"/>
      <c r="B39" s="48" t="s">
        <v>5</v>
      </c>
      <c r="C39" s="48">
        <f aca="true" t="shared" si="5" ref="C39:M39">SUM(C29:C38)</f>
        <v>164</v>
      </c>
      <c r="D39" s="49">
        <f t="shared" si="5"/>
        <v>137</v>
      </c>
      <c r="E39" s="50">
        <f t="shared" si="5"/>
        <v>99</v>
      </c>
      <c r="F39" s="50">
        <f t="shared" si="5"/>
        <v>64</v>
      </c>
      <c r="G39" s="50">
        <f t="shared" si="5"/>
        <v>47</v>
      </c>
      <c r="H39" s="50">
        <f t="shared" si="5"/>
        <v>42</v>
      </c>
      <c r="I39" s="50">
        <f t="shared" si="5"/>
        <v>44</v>
      </c>
      <c r="J39" s="50">
        <f t="shared" si="5"/>
        <v>41</v>
      </c>
      <c r="K39" s="50">
        <f t="shared" si="5"/>
        <v>36</v>
      </c>
      <c r="L39" s="50">
        <f t="shared" si="5"/>
        <v>45</v>
      </c>
      <c r="M39" s="51">
        <f t="shared" si="5"/>
        <v>66</v>
      </c>
      <c r="N39" s="52">
        <f t="shared" si="0"/>
        <v>36</v>
      </c>
      <c r="O39" s="53">
        <f t="shared" si="1"/>
        <v>128</v>
      </c>
      <c r="P39" s="54">
        <f t="shared" si="2"/>
        <v>0.7804878048780488</v>
      </c>
    </row>
    <row r="40" spans="1:16" ht="11.25">
      <c r="A40" s="39" t="s">
        <v>166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Lot'!C216,'By Lot'!C232)</f>
        <v>3</v>
      </c>
      <c r="D41" s="41">
        <f>SUM('By Lot'!D216,'By Lot'!D232)</f>
        <v>2</v>
      </c>
      <c r="E41" s="42">
        <f>SUM('By Lot'!E216,'By Lot'!E232)</f>
        <v>2</v>
      </c>
      <c r="F41" s="42">
        <f>SUM('By Lot'!F216,'By Lot'!F232)</f>
        <v>1</v>
      </c>
      <c r="G41" s="42">
        <f>SUM('By Lot'!G216,'By Lot'!G232)</f>
        <v>1</v>
      </c>
      <c r="H41" s="42">
        <f>SUM('By Lot'!H216,'By Lot'!H232)</f>
        <v>2</v>
      </c>
      <c r="I41" s="42">
        <f>SUM('By Lot'!I216,'By Lot'!I232)</f>
        <v>2</v>
      </c>
      <c r="J41" s="42">
        <f>SUM('By Lot'!J216,'By Lot'!J232)</f>
        <v>2</v>
      </c>
      <c r="K41" s="42">
        <f>SUM('By Lot'!K216,'By Lot'!K232)</f>
        <v>2</v>
      </c>
      <c r="L41" s="42">
        <f>SUM('By Lot'!L216,'By Lot'!L232)</f>
        <v>2</v>
      </c>
      <c r="M41" s="43">
        <f>SUM('By Lot'!M216,'By Lot'!M232)</f>
        <v>2</v>
      </c>
      <c r="N41" s="44">
        <f t="shared" si="0"/>
        <v>1</v>
      </c>
      <c r="O41" s="45">
        <f t="shared" si="1"/>
        <v>2</v>
      </c>
      <c r="P41" s="46">
        <f t="shared" si="2"/>
        <v>0.6666666666666666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481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Lot'!C225,'By Lot'!C241)</f>
        <v>252</v>
      </c>
      <c r="D45" s="41">
        <f>SUM('By Lot'!D225,'By Lot'!D241)</f>
        <v>234</v>
      </c>
      <c r="E45" s="42">
        <f>SUM('By Lot'!E225,'By Lot'!E241)</f>
        <v>214</v>
      </c>
      <c r="F45" s="42">
        <f>SUM('By Lot'!F225,'By Lot'!F241)</f>
        <v>191</v>
      </c>
      <c r="G45" s="42">
        <f>SUM('By Lot'!G225,'By Lot'!G241)</f>
        <v>165</v>
      </c>
      <c r="H45" s="42">
        <f>SUM('By Lot'!H225,'By Lot'!H241)</f>
        <v>156</v>
      </c>
      <c r="I45" s="42">
        <f>SUM('By Lot'!I225,'By Lot'!I241)</f>
        <v>168</v>
      </c>
      <c r="J45" s="42">
        <f>SUM('By Lot'!J225,'By Lot'!J241)</f>
        <v>177</v>
      </c>
      <c r="K45" s="42">
        <f>SUM('By Lot'!K225,'By Lot'!K241)</f>
        <v>179</v>
      </c>
      <c r="L45" s="42">
        <f>SUM('By Lot'!L225,'By Lot'!L241)</f>
        <v>192</v>
      </c>
      <c r="M45" s="43">
        <f>SUM('By Lot'!M225,'By Lot'!M241)</f>
        <v>210</v>
      </c>
      <c r="N45" s="44">
        <f t="shared" si="0"/>
        <v>156</v>
      </c>
      <c r="O45" s="45">
        <f t="shared" si="1"/>
        <v>96</v>
      </c>
      <c r="P45" s="46">
        <f t="shared" si="2"/>
        <v>0.38095238095238093</v>
      </c>
    </row>
    <row r="46" spans="1:16" ht="11.25">
      <c r="A46" s="5"/>
      <c r="B46" s="40" t="s">
        <v>109</v>
      </c>
      <c r="C46" s="40">
        <f>SUM('By Lot'!C226,'By Lot'!C242)</f>
        <v>9</v>
      </c>
      <c r="D46" s="41">
        <f>SUM('By Lot'!D226,'By Lot'!D242)</f>
        <v>9</v>
      </c>
      <c r="E46" s="42">
        <f>SUM('By Lot'!E226,'By Lot'!E242)</f>
        <v>9</v>
      </c>
      <c r="F46" s="42">
        <f>SUM('By Lot'!F226,'By Lot'!F242)</f>
        <v>9</v>
      </c>
      <c r="G46" s="42">
        <f>SUM('By Lot'!G226,'By Lot'!G242)</f>
        <v>8</v>
      </c>
      <c r="H46" s="42">
        <f>SUM('By Lot'!H226,'By Lot'!H242)</f>
        <v>7</v>
      </c>
      <c r="I46" s="42">
        <f>SUM('By Lot'!I226,'By Lot'!I242)</f>
        <v>8</v>
      </c>
      <c r="J46" s="42">
        <f>SUM('By Lot'!J226,'By Lot'!J242)</f>
        <v>8</v>
      </c>
      <c r="K46" s="42">
        <f>SUM('By Lot'!K226,'By Lot'!K242)</f>
        <v>8</v>
      </c>
      <c r="L46" s="42">
        <f>SUM('By Lot'!L226,'By Lot'!L242)</f>
        <v>8</v>
      </c>
      <c r="M46" s="43">
        <f>SUM('By Lot'!M226,'By Lot'!M242)</f>
        <v>8</v>
      </c>
      <c r="N46" s="44">
        <f t="shared" si="0"/>
        <v>7</v>
      </c>
      <c r="O46" s="45">
        <f t="shared" si="1"/>
        <v>2</v>
      </c>
      <c r="P46" s="46">
        <f t="shared" si="2"/>
        <v>0.2222222222222222</v>
      </c>
    </row>
    <row r="47" spans="1:16" ht="11.25">
      <c r="A47" s="5"/>
      <c r="B47" s="40" t="s">
        <v>276</v>
      </c>
      <c r="C47" s="40">
        <f>SUM('By Lot'!C227,'By Lot'!C243)</f>
        <v>2</v>
      </c>
      <c r="D47" s="41">
        <f>SUM('By Lot'!D227,'By Lot'!D243)</f>
        <v>1</v>
      </c>
      <c r="E47" s="42">
        <f>SUM('By Lot'!E227,'By Lot'!E243)</f>
        <v>1</v>
      </c>
      <c r="F47" s="42">
        <f>SUM('By Lot'!F227,'By Lot'!F243)</f>
        <v>1</v>
      </c>
      <c r="G47" s="42">
        <f>SUM('By Lot'!G227,'By Lot'!G243)</f>
        <v>1</v>
      </c>
      <c r="H47" s="42">
        <f>SUM('By Lot'!H227,'By Lot'!H243)</f>
        <v>1</v>
      </c>
      <c r="I47" s="42">
        <f>SUM('By Lot'!I227,'By Lot'!I243)</f>
        <v>1</v>
      </c>
      <c r="J47" s="42">
        <f>SUM('By Lot'!J227,'By Lot'!J243)</f>
        <v>1</v>
      </c>
      <c r="K47" s="42">
        <f>SUM('By Lot'!K227,'By Lot'!K243)</f>
        <v>1</v>
      </c>
      <c r="L47" s="42">
        <f>SUM('By Lot'!L227,'By Lot'!L243)</f>
        <v>1</v>
      </c>
      <c r="M47" s="43">
        <f>SUM('By Lot'!M227,'By Lot'!M243)</f>
        <v>1</v>
      </c>
      <c r="N47" s="44">
        <f t="shared" si="0"/>
        <v>1</v>
      </c>
      <c r="O47" s="45">
        <f t="shared" si="1"/>
        <v>1</v>
      </c>
      <c r="P47" s="46">
        <f t="shared" si="2"/>
        <v>0.5</v>
      </c>
    </row>
    <row r="48" spans="1:16" ht="11.25">
      <c r="A48" s="5"/>
      <c r="B48" s="40" t="s">
        <v>277</v>
      </c>
      <c r="C48" s="40">
        <f>SUM('By Lot'!C228,'By Lot'!C244)</f>
        <v>2</v>
      </c>
      <c r="D48" s="41">
        <f>SUM('By Lot'!D228,'By Lot'!D244)</f>
        <v>1</v>
      </c>
      <c r="E48" s="42">
        <f>SUM('By Lot'!E228,'By Lot'!E244)</f>
        <v>1</v>
      </c>
      <c r="F48" s="42">
        <f>SUM('By Lot'!F228,'By Lot'!F244)</f>
        <v>1</v>
      </c>
      <c r="G48" s="42">
        <f>SUM('By Lot'!G228,'By Lot'!G244)</f>
        <v>1</v>
      </c>
      <c r="H48" s="42">
        <f>SUM('By Lot'!H228,'By Lot'!H244)</f>
        <v>1</v>
      </c>
      <c r="I48" s="42">
        <f>SUM('By Lot'!I228,'By Lot'!I244)</f>
        <v>1</v>
      </c>
      <c r="J48" s="42">
        <f>SUM('By Lot'!J228,'By Lot'!J244)</f>
        <v>1</v>
      </c>
      <c r="K48" s="42">
        <f>SUM('By Lot'!K228,'By Lot'!K244)</f>
        <v>1</v>
      </c>
      <c r="L48" s="42">
        <f>SUM('By Lot'!L228,'By Lot'!L244)</f>
        <v>1</v>
      </c>
      <c r="M48" s="43">
        <f>SUM('By Lot'!M228,'By Lot'!M244)</f>
        <v>1</v>
      </c>
      <c r="N48" s="44">
        <f t="shared" si="0"/>
        <v>1</v>
      </c>
      <c r="O48" s="45">
        <f t="shared" si="1"/>
        <v>1</v>
      </c>
      <c r="P48" s="46">
        <f t="shared" si="2"/>
        <v>0.5</v>
      </c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268</v>
      </c>
      <c r="D50" s="49">
        <f t="shared" si="6"/>
        <v>247</v>
      </c>
      <c r="E50" s="50">
        <f t="shared" si="6"/>
        <v>227</v>
      </c>
      <c r="F50" s="50">
        <f t="shared" si="6"/>
        <v>203</v>
      </c>
      <c r="G50" s="50">
        <f t="shared" si="6"/>
        <v>176</v>
      </c>
      <c r="H50" s="50">
        <f t="shared" si="6"/>
        <v>167</v>
      </c>
      <c r="I50" s="50">
        <f t="shared" si="6"/>
        <v>180</v>
      </c>
      <c r="J50" s="50">
        <f t="shared" si="6"/>
        <v>189</v>
      </c>
      <c r="K50" s="50">
        <f t="shared" si="6"/>
        <v>191</v>
      </c>
      <c r="L50" s="50">
        <f t="shared" si="6"/>
        <v>204</v>
      </c>
      <c r="M50" s="51">
        <f t="shared" si="6"/>
        <v>222</v>
      </c>
      <c r="N50" s="52">
        <f t="shared" si="0"/>
        <v>167</v>
      </c>
      <c r="O50" s="53">
        <f t="shared" si="1"/>
        <v>101</v>
      </c>
      <c r="P50" s="54">
        <f t="shared" si="2"/>
        <v>0.376865671641791</v>
      </c>
    </row>
    <row r="51" spans="1:16" ht="11.25">
      <c r="A51" s="39" t="s">
        <v>433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5" t="s">
        <v>434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481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5"/>
      <c r="B56" s="40" t="s">
        <v>105</v>
      </c>
      <c r="C56" s="40">
        <f>SUM('By Lot'!C321)</f>
        <v>15</v>
      </c>
      <c r="D56" s="41">
        <f>SUM('By Lot'!D321)</f>
        <v>11</v>
      </c>
      <c r="E56" s="42">
        <f>SUM('By Lot'!E321)</f>
        <v>6</v>
      </c>
      <c r="F56" s="42">
        <f>SUM('By Lot'!F321)</f>
        <v>1</v>
      </c>
      <c r="G56" s="42">
        <f>SUM('By Lot'!G321)</f>
        <v>0</v>
      </c>
      <c r="H56" s="42">
        <f>SUM('By Lot'!H321)</f>
        <v>1</v>
      </c>
      <c r="I56" s="42">
        <f>SUM('By Lot'!I321)</f>
        <v>2</v>
      </c>
      <c r="J56" s="42">
        <f>SUM('By Lot'!J321)</f>
        <v>3</v>
      </c>
      <c r="K56" s="42">
        <f>SUM('By Lot'!K321)</f>
        <v>4</v>
      </c>
      <c r="L56" s="42">
        <f>SUM('By Lot'!L321)</f>
        <v>3</v>
      </c>
      <c r="M56" s="43">
        <f>SUM('By Lot'!M321)</f>
        <v>2</v>
      </c>
      <c r="N56" s="44">
        <f>MIN(D56:M56)</f>
        <v>0</v>
      </c>
      <c r="O56" s="45">
        <f>C56-N56</f>
        <v>15</v>
      </c>
      <c r="P56" s="46">
        <f>O56/C56</f>
        <v>1</v>
      </c>
    </row>
    <row r="57" spans="1:16" ht="11.25">
      <c r="A57" s="5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5"/>
      <c r="B58" s="40" t="s">
        <v>276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277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15</v>
      </c>
      <c r="D61" s="49">
        <f t="shared" si="7"/>
        <v>11</v>
      </c>
      <c r="E61" s="50">
        <f t="shared" si="7"/>
        <v>6</v>
      </c>
      <c r="F61" s="50">
        <f t="shared" si="7"/>
        <v>1</v>
      </c>
      <c r="G61" s="50">
        <f t="shared" si="7"/>
        <v>0</v>
      </c>
      <c r="H61" s="50">
        <f t="shared" si="7"/>
        <v>1</v>
      </c>
      <c r="I61" s="50">
        <f t="shared" si="7"/>
        <v>2</v>
      </c>
      <c r="J61" s="50">
        <f t="shared" si="7"/>
        <v>3</v>
      </c>
      <c r="K61" s="50">
        <f t="shared" si="7"/>
        <v>4</v>
      </c>
      <c r="L61" s="50">
        <f t="shared" si="7"/>
        <v>3</v>
      </c>
      <c r="M61" s="51">
        <f t="shared" si="7"/>
        <v>2</v>
      </c>
      <c r="N61" s="52">
        <f>MIN(D61:M61)</f>
        <v>0</v>
      </c>
      <c r="O61" s="53">
        <f>C61-N61</f>
        <v>15</v>
      </c>
      <c r="P61" s="54">
        <f>O61/C61</f>
        <v>1</v>
      </c>
    </row>
    <row r="62" spans="1:16" ht="11.25">
      <c r="A62" s="39" t="s">
        <v>236</v>
      </c>
      <c r="B62" s="40" t="s">
        <v>0</v>
      </c>
      <c r="C62" s="40">
        <f>SUM('By Lot'!C247,'By Lot'!C263,'By Lot'!C279,'By Lot'!C295,'By Lot'!C327,'By Lot'!C343,'By Lot'!C359,'By Lot'!C375,'By Lot'!C391,'By Lot'!C407,'By Lot'!C455,'By Lot'!C471)</f>
        <v>223</v>
      </c>
      <c r="D62" s="41">
        <f>SUM('By Lot'!D247,'By Lot'!D263,'By Lot'!D279,'By Lot'!D295,'By Lot'!D327,'By Lot'!D343,'By Lot'!D359,'By Lot'!D375,'By Lot'!D391,'By Lot'!D407,'By Lot'!D455,'By Lot'!D471)</f>
        <v>185</v>
      </c>
      <c r="E62" s="42">
        <f>SUM('By Lot'!E247,'By Lot'!E263,'By Lot'!E279,'By Lot'!E295,'By Lot'!E327,'By Lot'!E343,'By Lot'!E359,'By Lot'!E375,'By Lot'!E391,'By Lot'!E407,'By Lot'!E455,'By Lot'!E471)</f>
        <v>131</v>
      </c>
      <c r="F62" s="42">
        <f>SUM('By Lot'!F247,'By Lot'!F263,'By Lot'!F279,'By Lot'!F295,'By Lot'!F327,'By Lot'!F343,'By Lot'!F359,'By Lot'!F375,'By Lot'!F391,'By Lot'!F407,'By Lot'!F455,'By Lot'!F471)</f>
        <v>83</v>
      </c>
      <c r="G62" s="42">
        <f>SUM('By Lot'!G247,'By Lot'!G263,'By Lot'!G279,'By Lot'!G295,'By Lot'!G327,'By Lot'!G343,'By Lot'!G359,'By Lot'!G375,'By Lot'!G391,'By Lot'!G407,'By Lot'!G455,'By Lot'!G471)</f>
        <v>49</v>
      </c>
      <c r="H62" s="42">
        <f>SUM('By Lot'!H247,'By Lot'!H263,'By Lot'!H279,'By Lot'!H295,'By Lot'!H327,'By Lot'!H343,'By Lot'!H359,'By Lot'!H375,'By Lot'!H391,'By Lot'!H407,'By Lot'!H455,'By Lot'!H471)</f>
        <v>36</v>
      </c>
      <c r="I62" s="42">
        <f>SUM('By Lot'!I247,'By Lot'!I263,'By Lot'!I279,'By Lot'!I295,'By Lot'!I327,'By Lot'!I343,'By Lot'!I359,'By Lot'!I375,'By Lot'!I391,'By Lot'!I407,'By Lot'!I455,'By Lot'!I471)</f>
        <v>39</v>
      </c>
      <c r="J62" s="42">
        <f>SUM('By Lot'!J247,'By Lot'!J263,'By Lot'!J279,'By Lot'!J295,'By Lot'!J327,'By Lot'!J343,'By Lot'!J359,'By Lot'!J375,'By Lot'!J391,'By Lot'!J407,'By Lot'!J455,'By Lot'!J471)</f>
        <v>44</v>
      </c>
      <c r="K62" s="42">
        <f>SUM('By Lot'!K247,'By Lot'!K263,'By Lot'!K279,'By Lot'!K295,'By Lot'!K327,'By Lot'!K343,'By Lot'!K359,'By Lot'!K375,'By Lot'!K391,'By Lot'!K407,'By Lot'!K455,'By Lot'!K471)</f>
        <v>42</v>
      </c>
      <c r="L62" s="42">
        <f>SUM('By Lot'!L247,'By Lot'!L263,'By Lot'!L279,'By Lot'!L295,'By Lot'!L327,'By Lot'!L343,'By Lot'!L359,'By Lot'!L375,'By Lot'!L391,'By Lot'!L407,'By Lot'!L455,'By Lot'!L471)</f>
        <v>50</v>
      </c>
      <c r="M62" s="43">
        <f>SUM('By Lot'!M247,'By Lot'!M263,'By Lot'!M279,'By Lot'!M295,'By Lot'!M327,'By Lot'!M343,'By Lot'!M359,'By Lot'!M375,'By Lot'!M391,'By Lot'!M407,'By Lot'!M455,'By Lot'!M471)</f>
        <v>47</v>
      </c>
      <c r="N62" s="44">
        <f t="shared" si="0"/>
        <v>36</v>
      </c>
      <c r="O62" s="45">
        <f t="shared" si="1"/>
        <v>187</v>
      </c>
      <c r="P62" s="46">
        <f t="shared" si="2"/>
        <v>0.8385650224215246</v>
      </c>
    </row>
    <row r="63" spans="1:16" ht="11.25">
      <c r="A63" s="5" t="s">
        <v>246</v>
      </c>
      <c r="B63" s="40" t="s">
        <v>1</v>
      </c>
      <c r="C63" s="40">
        <f>SUM('By Lot'!C248,'By Lot'!C264,'By Lot'!C280,'By Lot'!C296,'By Lot'!C328,'By Lot'!C344,'By Lot'!C360,'By Lot'!C376,'By Lot'!C392,'By Lot'!C408,'By Lot'!C456,'By Lot'!C472)</f>
        <v>357</v>
      </c>
      <c r="D63" s="41">
        <f>SUM('By Lot'!D248,'By Lot'!D264,'By Lot'!D280,'By Lot'!D296,'By Lot'!D328,'By Lot'!D344,'By Lot'!D360,'By Lot'!D376,'By Lot'!D392,'By Lot'!D408,'By Lot'!D456,'By Lot'!D472)</f>
        <v>258</v>
      </c>
      <c r="E63" s="42">
        <f>SUM('By Lot'!E248,'By Lot'!E264,'By Lot'!E280,'By Lot'!E296,'By Lot'!E328,'By Lot'!E344,'By Lot'!E360,'By Lot'!E376,'By Lot'!E392,'By Lot'!E408,'By Lot'!E456,'By Lot'!E472)</f>
        <v>162</v>
      </c>
      <c r="F63" s="42">
        <f>SUM('By Lot'!F248,'By Lot'!F264,'By Lot'!F280,'By Lot'!F296,'By Lot'!F328,'By Lot'!F344,'By Lot'!F360,'By Lot'!F376,'By Lot'!F392,'By Lot'!F408,'By Lot'!F456,'By Lot'!F472)</f>
        <v>67</v>
      </c>
      <c r="G63" s="42">
        <f>SUM('By Lot'!G248,'By Lot'!G264,'By Lot'!G280,'By Lot'!G296,'By Lot'!G328,'By Lot'!G344,'By Lot'!G360,'By Lot'!G376,'By Lot'!G392,'By Lot'!G408,'By Lot'!G456,'By Lot'!G472)</f>
        <v>21</v>
      </c>
      <c r="H63" s="42">
        <f>SUM('By Lot'!H248,'By Lot'!H264,'By Lot'!H280,'By Lot'!H296,'By Lot'!H328,'By Lot'!H344,'By Lot'!H360,'By Lot'!H376,'By Lot'!H392,'By Lot'!H408,'By Lot'!H456,'By Lot'!H472)</f>
        <v>14</v>
      </c>
      <c r="I63" s="42">
        <f>SUM('By Lot'!I248,'By Lot'!I264,'By Lot'!I280,'By Lot'!I296,'By Lot'!I328,'By Lot'!I344,'By Lot'!I360,'By Lot'!I376,'By Lot'!I392,'By Lot'!I408,'By Lot'!I456,'By Lot'!I472)</f>
        <v>20</v>
      </c>
      <c r="J63" s="42">
        <f>SUM('By Lot'!J248,'By Lot'!J264,'By Lot'!J280,'By Lot'!J296,'By Lot'!J328,'By Lot'!J344,'By Lot'!J360,'By Lot'!J376,'By Lot'!J392,'By Lot'!J408,'By Lot'!J456,'By Lot'!J472)</f>
        <v>13</v>
      </c>
      <c r="K63" s="42">
        <f>SUM('By Lot'!K248,'By Lot'!K264,'By Lot'!K280,'By Lot'!K296,'By Lot'!K328,'By Lot'!K344,'By Lot'!K360,'By Lot'!K376,'By Lot'!K392,'By Lot'!K408,'By Lot'!K456,'By Lot'!K472)</f>
        <v>24</v>
      </c>
      <c r="L63" s="42">
        <f>SUM('By Lot'!L248,'By Lot'!L264,'By Lot'!L280,'By Lot'!L296,'By Lot'!L328,'By Lot'!L344,'By Lot'!L360,'By Lot'!L376,'By Lot'!L392,'By Lot'!L408,'By Lot'!L456,'By Lot'!L472)</f>
        <v>39</v>
      </c>
      <c r="M63" s="43">
        <f>SUM('By Lot'!M248,'By Lot'!M264,'By Lot'!M280,'By Lot'!M296,'By Lot'!M328,'By Lot'!M344,'By Lot'!M360,'By Lot'!M376,'By Lot'!M392,'By Lot'!M408,'By Lot'!M456,'By Lot'!M472)</f>
        <v>68</v>
      </c>
      <c r="N63" s="44">
        <f t="shared" si="0"/>
        <v>13</v>
      </c>
      <c r="O63" s="45">
        <f t="shared" si="1"/>
        <v>344</v>
      </c>
      <c r="P63" s="46">
        <f t="shared" si="2"/>
        <v>0.9635854341736695</v>
      </c>
    </row>
    <row r="64" spans="1:16" ht="11.25">
      <c r="A64" s="5"/>
      <c r="B64" s="40" t="s">
        <v>2</v>
      </c>
      <c r="C64" s="40">
        <f>SUM('By Lot'!C249,'By Lot'!C265,'By Lot'!C281,'By Lot'!C297,'By Lot'!C329,'By Lot'!C345,'By Lot'!C361,'By Lot'!C377,'By Lot'!C393,'By Lot'!C409,'By Lot'!C457,'By Lot'!C473)</f>
        <v>247</v>
      </c>
      <c r="D64" s="41">
        <f>SUM('By Lot'!D249,'By Lot'!D265,'By Lot'!D281,'By Lot'!D297,'By Lot'!D329,'By Lot'!D345,'By Lot'!D361,'By Lot'!D377,'By Lot'!D393,'By Lot'!D409,'By Lot'!D457,'By Lot'!D473)</f>
        <v>1</v>
      </c>
      <c r="E64" s="42">
        <f>SUM('By Lot'!E249,'By Lot'!E265,'By Lot'!E281,'By Lot'!E297,'By Lot'!E329,'By Lot'!E345,'By Lot'!E361,'By Lot'!E377,'By Lot'!E393,'By Lot'!E409,'By Lot'!E457,'By Lot'!E473)</f>
        <v>0</v>
      </c>
      <c r="F64" s="42">
        <f>SUM('By Lot'!F249,'By Lot'!F265,'By Lot'!F281,'By Lot'!F297,'By Lot'!F329,'By Lot'!F345,'By Lot'!F361,'By Lot'!F377,'By Lot'!F393,'By Lot'!F409,'By Lot'!F457,'By Lot'!F473)</f>
        <v>0</v>
      </c>
      <c r="G64" s="42">
        <f>SUM('By Lot'!G249,'By Lot'!G265,'By Lot'!G281,'By Lot'!G297,'By Lot'!G329,'By Lot'!G345,'By Lot'!G361,'By Lot'!G377,'By Lot'!G393,'By Lot'!G409,'By Lot'!G457,'By Lot'!G473)</f>
        <v>0</v>
      </c>
      <c r="H64" s="42">
        <f>SUM('By Lot'!H249,'By Lot'!H265,'By Lot'!H281,'By Lot'!H297,'By Lot'!H329,'By Lot'!H345,'By Lot'!H361,'By Lot'!H377,'By Lot'!H393,'By Lot'!H409,'By Lot'!H457,'By Lot'!H473)</f>
        <v>0</v>
      </c>
      <c r="I64" s="42">
        <f>SUM('By Lot'!I249,'By Lot'!I265,'By Lot'!I281,'By Lot'!I297,'By Lot'!I329,'By Lot'!I345,'By Lot'!I361,'By Lot'!I377,'By Lot'!I393,'By Lot'!I409,'By Lot'!I457,'By Lot'!I473)</f>
        <v>0</v>
      </c>
      <c r="J64" s="42">
        <f>SUM('By Lot'!J249,'By Lot'!J265,'By Lot'!J281,'By Lot'!J297,'By Lot'!J329,'By Lot'!J345,'By Lot'!J361,'By Lot'!J377,'By Lot'!J393,'By Lot'!J409,'By Lot'!J457,'By Lot'!J473)</f>
        <v>0</v>
      </c>
      <c r="K64" s="42">
        <f>SUM('By Lot'!K249,'By Lot'!K265,'By Lot'!K281,'By Lot'!K297,'By Lot'!K329,'By Lot'!K345,'By Lot'!K361,'By Lot'!K377,'By Lot'!K393,'By Lot'!K409,'By Lot'!K457,'By Lot'!K473)</f>
        <v>0</v>
      </c>
      <c r="L64" s="42">
        <f>SUM('By Lot'!L249,'By Lot'!L265,'By Lot'!L281,'By Lot'!L297,'By Lot'!L329,'By Lot'!L345,'By Lot'!L361,'By Lot'!L377,'By Lot'!L393,'By Lot'!L409,'By Lot'!L457,'By Lot'!L473)</f>
        <v>1</v>
      </c>
      <c r="M64" s="43">
        <f>SUM('By Lot'!M249,'By Lot'!M265,'By Lot'!M281,'By Lot'!M297,'By Lot'!M329,'By Lot'!M345,'By Lot'!M361,'By Lot'!M377,'By Lot'!M393,'By Lot'!M409,'By Lot'!M457,'By Lot'!M473)</f>
        <v>4</v>
      </c>
      <c r="N64" s="44">
        <f t="shared" si="0"/>
        <v>0</v>
      </c>
      <c r="O64" s="45">
        <f t="shared" si="1"/>
        <v>247</v>
      </c>
      <c r="P64" s="46">
        <f t="shared" si="2"/>
        <v>1</v>
      </c>
    </row>
    <row r="65" spans="1:16" ht="11.25">
      <c r="A65" s="5"/>
      <c r="B65" s="40" t="s">
        <v>481</v>
      </c>
      <c r="C65" s="40">
        <f>SUM('By Lot'!C250,'By Lot'!C266,'By Lot'!C282,'By Lot'!C298,'By Lot'!C330,'By Lot'!C346,'By Lot'!C362,'By Lot'!C378,'By Lot'!C394,'By Lot'!C410,'By Lot'!C458,'By Lot'!C474)</f>
        <v>40</v>
      </c>
      <c r="D65" s="41">
        <f>SUM('By Lot'!D250,'By Lot'!D266,'By Lot'!D282,'By Lot'!D298,'By Lot'!D330,'By Lot'!D346,'By Lot'!D362,'By Lot'!D378,'By Lot'!D394,'By Lot'!D410,'By Lot'!D458,'By Lot'!D474)</f>
        <v>32</v>
      </c>
      <c r="E65" s="42">
        <f>SUM('By Lot'!E250,'By Lot'!E266,'By Lot'!E282,'By Lot'!E298,'By Lot'!E330,'By Lot'!E346,'By Lot'!E362,'By Lot'!E378,'By Lot'!E394,'By Lot'!E410,'By Lot'!E458,'By Lot'!E474)</f>
        <v>20</v>
      </c>
      <c r="F65" s="42">
        <f>SUM('By Lot'!F250,'By Lot'!F266,'By Lot'!F282,'By Lot'!F298,'By Lot'!F330,'By Lot'!F346,'By Lot'!F362,'By Lot'!F378,'By Lot'!F394,'By Lot'!F410,'By Lot'!F458,'By Lot'!F474)</f>
        <v>12</v>
      </c>
      <c r="G65" s="42">
        <f>SUM('By Lot'!G250,'By Lot'!G266,'By Lot'!G282,'By Lot'!G298,'By Lot'!G330,'By Lot'!G346,'By Lot'!G362,'By Lot'!G378,'By Lot'!G394,'By Lot'!G410,'By Lot'!G458,'By Lot'!G474)</f>
        <v>8</v>
      </c>
      <c r="H65" s="42">
        <f>SUM('By Lot'!H250,'By Lot'!H266,'By Lot'!H282,'By Lot'!H298,'By Lot'!H330,'By Lot'!H346,'By Lot'!H362,'By Lot'!H378,'By Lot'!H394,'By Lot'!H410,'By Lot'!H458,'By Lot'!H474)</f>
        <v>9</v>
      </c>
      <c r="I65" s="42">
        <f>SUM('By Lot'!I250,'By Lot'!I266,'By Lot'!I282,'By Lot'!I298,'By Lot'!I330,'By Lot'!I346,'By Lot'!I362,'By Lot'!I378,'By Lot'!I394,'By Lot'!I410,'By Lot'!I458,'By Lot'!I474)</f>
        <v>4</v>
      </c>
      <c r="J65" s="42">
        <f>SUM('By Lot'!J250,'By Lot'!J266,'By Lot'!J282,'By Lot'!J298,'By Lot'!J330,'By Lot'!J346,'By Lot'!J362,'By Lot'!J378,'By Lot'!J394,'By Lot'!J410,'By Lot'!J458,'By Lot'!J474)</f>
        <v>6</v>
      </c>
      <c r="K65" s="42">
        <f>SUM('By Lot'!K250,'By Lot'!K266,'By Lot'!K282,'By Lot'!K298,'By Lot'!K330,'By Lot'!K346,'By Lot'!K362,'By Lot'!K378,'By Lot'!K394,'By Lot'!K410,'By Lot'!K458,'By Lot'!K474)</f>
        <v>7</v>
      </c>
      <c r="L65" s="42">
        <f>SUM('By Lot'!L250,'By Lot'!L266,'By Lot'!L282,'By Lot'!L298,'By Lot'!L330,'By Lot'!L346,'By Lot'!L362,'By Lot'!L378,'By Lot'!L394,'By Lot'!L410,'By Lot'!L458,'By Lot'!L474)</f>
        <v>8</v>
      </c>
      <c r="M65" s="43">
        <f>SUM('By Lot'!M250,'By Lot'!M266,'By Lot'!M282,'By Lot'!M298,'By Lot'!M330,'By Lot'!M346,'By Lot'!M362,'By Lot'!M378,'By Lot'!M394,'By Lot'!M410,'By Lot'!M458,'By Lot'!M474)</f>
        <v>7</v>
      </c>
      <c r="N65" s="44">
        <f t="shared" si="0"/>
        <v>4</v>
      </c>
      <c r="O65" s="45">
        <f t="shared" si="1"/>
        <v>36</v>
      </c>
      <c r="P65" s="46">
        <f t="shared" si="2"/>
        <v>0.9</v>
      </c>
    </row>
    <row r="66" spans="1:16" ht="11.25">
      <c r="A66" s="5"/>
      <c r="B66" s="40" t="s">
        <v>3</v>
      </c>
      <c r="C66" s="40">
        <f>SUM('By Lot'!C251,'By Lot'!C267,'By Lot'!C283,'By Lot'!C299,'By Lot'!C331,'By Lot'!C347,'By Lot'!C363,'By Lot'!C379,'By Lot'!C395,'By Lot'!C411,'By Lot'!C459,'By Lot'!C475)</f>
        <v>4</v>
      </c>
      <c r="D66" s="41">
        <f>SUM('By Lot'!D251,'By Lot'!D267,'By Lot'!D283,'By Lot'!D299,'By Lot'!D331,'By Lot'!D347,'By Lot'!D363,'By Lot'!D379,'By Lot'!D395,'By Lot'!D411,'By Lot'!D459,'By Lot'!D475)</f>
        <v>2</v>
      </c>
      <c r="E66" s="42">
        <f>SUM('By Lot'!E251,'By Lot'!E267,'By Lot'!E283,'By Lot'!E299,'By Lot'!E331,'By Lot'!E347,'By Lot'!E363,'By Lot'!E379,'By Lot'!E395,'By Lot'!E411,'By Lot'!E459,'By Lot'!E475)</f>
        <v>1</v>
      </c>
      <c r="F66" s="42">
        <f>SUM('By Lot'!F251,'By Lot'!F267,'By Lot'!F283,'By Lot'!F299,'By Lot'!F331,'By Lot'!F347,'By Lot'!F363,'By Lot'!F379,'By Lot'!F395,'By Lot'!F411,'By Lot'!F459,'By Lot'!F475)</f>
        <v>1</v>
      </c>
      <c r="G66" s="42">
        <f>SUM('By Lot'!G251,'By Lot'!G267,'By Lot'!G283,'By Lot'!G299,'By Lot'!G331,'By Lot'!G347,'By Lot'!G363,'By Lot'!G379,'By Lot'!G395,'By Lot'!G411,'By Lot'!G459,'By Lot'!G475)</f>
        <v>1</v>
      </c>
      <c r="H66" s="42">
        <f>SUM('By Lot'!H251,'By Lot'!H267,'By Lot'!H283,'By Lot'!H299,'By Lot'!H331,'By Lot'!H347,'By Lot'!H363,'By Lot'!H379,'By Lot'!H395,'By Lot'!H411,'By Lot'!H459,'By Lot'!H475)</f>
        <v>1</v>
      </c>
      <c r="I66" s="42">
        <f>SUM('By Lot'!I251,'By Lot'!I267,'By Lot'!I283,'By Lot'!I299,'By Lot'!I331,'By Lot'!I347,'By Lot'!I363,'By Lot'!I379,'By Lot'!I395,'By Lot'!I411,'By Lot'!I459,'By Lot'!I475)</f>
        <v>1</v>
      </c>
      <c r="J66" s="42">
        <f>SUM('By Lot'!J251,'By Lot'!J267,'By Lot'!J283,'By Lot'!J299,'By Lot'!J331,'By Lot'!J347,'By Lot'!J363,'By Lot'!J379,'By Lot'!J395,'By Lot'!J411,'By Lot'!J459,'By Lot'!J475)</f>
        <v>1</v>
      </c>
      <c r="K66" s="42">
        <f>SUM('By Lot'!K251,'By Lot'!K267,'By Lot'!K283,'By Lot'!K299,'By Lot'!K331,'By Lot'!K347,'By Lot'!K363,'By Lot'!K379,'By Lot'!K395,'By Lot'!K411,'By Lot'!K459,'By Lot'!K475)</f>
        <v>1</v>
      </c>
      <c r="L66" s="42">
        <f>SUM('By Lot'!L251,'By Lot'!L267,'By Lot'!L283,'By Lot'!L299,'By Lot'!L331,'By Lot'!L347,'By Lot'!L363,'By Lot'!L379,'By Lot'!L395,'By Lot'!L411,'By Lot'!L459,'By Lot'!L475)</f>
        <v>1</v>
      </c>
      <c r="M66" s="43">
        <f>SUM('By Lot'!M251,'By Lot'!M267,'By Lot'!M283,'By Lot'!M299,'By Lot'!M331,'By Lot'!M347,'By Lot'!M363,'By Lot'!M379,'By Lot'!M395,'By Lot'!M411,'By Lot'!M459,'By Lot'!M475)</f>
        <v>1</v>
      </c>
      <c r="N66" s="44">
        <f t="shared" si="0"/>
        <v>1</v>
      </c>
      <c r="O66" s="45">
        <f t="shared" si="1"/>
        <v>3</v>
      </c>
      <c r="P66" s="46">
        <f t="shared" si="2"/>
        <v>0.75</v>
      </c>
    </row>
    <row r="67" spans="1:16" ht="11.25">
      <c r="A67" s="5"/>
      <c r="B67" s="40" t="s">
        <v>105</v>
      </c>
      <c r="C67" s="40">
        <f>SUM('By Lot'!C257,'By Lot'!C273,'By Lot'!C289,'By Lot'!C305,'By Lot'!C337,'By Lot'!C353,'By Lot'!C369,'By Lot'!C385,'By Lot'!C401,'By Lot'!C417,'By Lot'!C465,'By Lot'!C481)</f>
        <v>24</v>
      </c>
      <c r="D67" s="41">
        <f>SUM('By Lot'!D257,'By Lot'!D273,'By Lot'!D289,'By Lot'!D305,'By Lot'!D337,'By Lot'!D353,'By Lot'!D369,'By Lot'!D385,'By Lot'!D401,'By Lot'!D417,'By Lot'!D465,'By Lot'!D481)</f>
        <v>19</v>
      </c>
      <c r="E67" s="42">
        <f>SUM('By Lot'!E257,'By Lot'!E273,'By Lot'!E289,'By Lot'!E305,'By Lot'!E337,'By Lot'!E353,'By Lot'!E369,'By Lot'!E385,'By Lot'!E401,'By Lot'!E417,'By Lot'!E465,'By Lot'!E481)</f>
        <v>17</v>
      </c>
      <c r="F67" s="42">
        <f>SUM('By Lot'!F257,'By Lot'!F273,'By Lot'!F289,'By Lot'!F305,'By Lot'!F337,'By Lot'!F353,'By Lot'!F369,'By Lot'!F385,'By Lot'!F401,'By Lot'!F417,'By Lot'!F465,'By Lot'!F481)</f>
        <v>11</v>
      </c>
      <c r="G67" s="42">
        <f>SUM('By Lot'!G257,'By Lot'!G273,'By Lot'!G289,'By Lot'!G305,'By Lot'!G337,'By Lot'!G353,'By Lot'!G369,'By Lot'!G385,'By Lot'!G401,'By Lot'!G417,'By Lot'!G465,'By Lot'!G481)</f>
        <v>9</v>
      </c>
      <c r="H67" s="42">
        <f>SUM('By Lot'!H257,'By Lot'!H273,'By Lot'!H289,'By Lot'!H305,'By Lot'!H337,'By Lot'!H353,'By Lot'!H369,'By Lot'!H385,'By Lot'!H401,'By Lot'!H417,'By Lot'!H465,'By Lot'!H481)</f>
        <v>8</v>
      </c>
      <c r="I67" s="42">
        <f>SUM('By Lot'!I257,'By Lot'!I273,'By Lot'!I289,'By Lot'!I305,'By Lot'!I337,'By Lot'!I353,'By Lot'!I369,'By Lot'!I385,'By Lot'!I401,'By Lot'!I417,'By Lot'!I465,'By Lot'!I481)</f>
        <v>8</v>
      </c>
      <c r="J67" s="42">
        <f>SUM('By Lot'!J257,'By Lot'!J273,'By Lot'!J289,'By Lot'!J305,'By Lot'!J337,'By Lot'!J353,'By Lot'!J369,'By Lot'!J385,'By Lot'!J401,'By Lot'!J417,'By Lot'!J465,'By Lot'!J481)</f>
        <v>5</v>
      </c>
      <c r="K67" s="42">
        <f>SUM('By Lot'!K257,'By Lot'!K273,'By Lot'!K289,'By Lot'!K305,'By Lot'!K337,'By Lot'!K353,'By Lot'!K369,'By Lot'!K385,'By Lot'!K401,'By Lot'!K417,'By Lot'!K465,'By Lot'!K481)</f>
        <v>6</v>
      </c>
      <c r="L67" s="42">
        <f>SUM('By Lot'!L257,'By Lot'!L273,'By Lot'!L289,'By Lot'!L305,'By Lot'!L337,'By Lot'!L353,'By Lot'!L369,'By Lot'!L385,'By Lot'!L401,'By Lot'!L417,'By Lot'!L465,'By Lot'!L481)</f>
        <v>7</v>
      </c>
      <c r="M67" s="43">
        <f>SUM('By Lot'!M257,'By Lot'!M273,'By Lot'!M289,'By Lot'!M305,'By Lot'!M337,'By Lot'!M353,'By Lot'!M369,'By Lot'!M385,'By Lot'!M401,'By Lot'!M417,'By Lot'!M465,'By Lot'!M481)</f>
        <v>8</v>
      </c>
      <c r="N67" s="44">
        <f t="shared" si="0"/>
        <v>5</v>
      </c>
      <c r="O67" s="45">
        <f t="shared" si="1"/>
        <v>19</v>
      </c>
      <c r="P67" s="46">
        <f t="shared" si="2"/>
        <v>0.7916666666666666</v>
      </c>
    </row>
    <row r="68" spans="1:16" ht="11.25">
      <c r="A68" s="5"/>
      <c r="B68" s="40" t="s">
        <v>109</v>
      </c>
      <c r="C68" s="40">
        <f>SUM('By Lot'!C258,'By Lot'!C274,'By Lot'!C290,'By Lot'!C306,'By Lot'!C338,'By Lot'!C354,'By Lot'!C370,'By Lot'!C386,'By Lot'!C402,'By Lot'!C418,'By Lot'!C466,'By Lot'!C482)</f>
        <v>24</v>
      </c>
      <c r="D68" s="41">
        <f>SUM('By Lot'!D258,'By Lot'!D274,'By Lot'!D290,'By Lot'!D306,'By Lot'!D338,'By Lot'!D354,'By Lot'!D370,'By Lot'!D386,'By Lot'!D402,'By Lot'!D418,'By Lot'!D466,'By Lot'!D482)</f>
        <v>18</v>
      </c>
      <c r="E68" s="42">
        <f>SUM('By Lot'!E258,'By Lot'!E274,'By Lot'!E290,'By Lot'!E306,'By Lot'!E338,'By Lot'!E354,'By Lot'!E370,'By Lot'!E386,'By Lot'!E402,'By Lot'!E418,'By Lot'!E466,'By Lot'!E482)</f>
        <v>15</v>
      </c>
      <c r="F68" s="42">
        <f>SUM('By Lot'!F258,'By Lot'!F274,'By Lot'!F290,'By Lot'!F306,'By Lot'!F338,'By Lot'!F354,'By Lot'!F370,'By Lot'!F386,'By Lot'!F402,'By Lot'!F418,'By Lot'!F466,'By Lot'!F482)</f>
        <v>9</v>
      </c>
      <c r="G68" s="42">
        <f>SUM('By Lot'!G258,'By Lot'!G274,'By Lot'!G290,'By Lot'!G306,'By Lot'!G338,'By Lot'!G354,'By Lot'!G370,'By Lot'!G386,'By Lot'!G402,'By Lot'!G418,'By Lot'!G466,'By Lot'!G482)</f>
        <v>6</v>
      </c>
      <c r="H68" s="42">
        <f>SUM('By Lot'!H258,'By Lot'!H274,'By Lot'!H290,'By Lot'!H306,'By Lot'!H338,'By Lot'!H354,'By Lot'!H370,'By Lot'!H386,'By Lot'!H402,'By Lot'!H418,'By Lot'!H466,'By Lot'!H482)</f>
        <v>6</v>
      </c>
      <c r="I68" s="42">
        <f>SUM('By Lot'!I258,'By Lot'!I274,'By Lot'!I290,'By Lot'!I306,'By Lot'!I338,'By Lot'!I354,'By Lot'!I370,'By Lot'!I386,'By Lot'!I402,'By Lot'!I418,'By Lot'!I466,'By Lot'!I482)</f>
        <v>8</v>
      </c>
      <c r="J68" s="42">
        <f>SUM('By Lot'!J258,'By Lot'!J274,'By Lot'!J290,'By Lot'!J306,'By Lot'!J338,'By Lot'!J354,'By Lot'!J370,'By Lot'!J386,'By Lot'!J402,'By Lot'!J418,'By Lot'!J466,'By Lot'!J482)</f>
        <v>10</v>
      </c>
      <c r="K68" s="42">
        <f>SUM('By Lot'!K258,'By Lot'!K274,'By Lot'!K290,'By Lot'!K306,'By Lot'!K338,'By Lot'!K354,'By Lot'!K370,'By Lot'!K386,'By Lot'!K402,'By Lot'!K418,'By Lot'!K466,'By Lot'!K482)</f>
        <v>10</v>
      </c>
      <c r="L68" s="42">
        <f>SUM('By Lot'!L258,'By Lot'!L274,'By Lot'!L290,'By Lot'!L306,'By Lot'!L338,'By Lot'!L354,'By Lot'!L370,'By Lot'!L386,'By Lot'!L402,'By Lot'!L418,'By Lot'!L466,'By Lot'!L482)</f>
        <v>15</v>
      </c>
      <c r="M68" s="43">
        <f>SUM('By Lot'!M258,'By Lot'!M274,'By Lot'!M290,'By Lot'!M306,'By Lot'!M338,'By Lot'!M354,'By Lot'!M370,'By Lot'!M386,'By Lot'!M402,'By Lot'!M418,'By Lot'!M466,'By Lot'!M482)</f>
        <v>16</v>
      </c>
      <c r="N68" s="44">
        <f t="shared" si="0"/>
        <v>6</v>
      </c>
      <c r="O68" s="45">
        <f t="shared" si="1"/>
        <v>18</v>
      </c>
      <c r="P68" s="46">
        <f t="shared" si="2"/>
        <v>0.75</v>
      </c>
    </row>
    <row r="69" spans="1:16" ht="11.25">
      <c r="A69" s="5"/>
      <c r="B69" s="40" t="s">
        <v>276</v>
      </c>
      <c r="C69" s="40">
        <f>SUM('By Lot'!C259,'By Lot'!C275,'By Lot'!C291,'By Lot'!C307,'By Lot'!C339,'By Lot'!C355,'By Lot'!C371,'By Lot'!C387,'By Lot'!C403,'By Lot'!C419,'By Lot'!C467,'By Lot'!C483)</f>
        <v>10</v>
      </c>
      <c r="D69" s="41">
        <f>SUM('By Lot'!D259,'By Lot'!D275,'By Lot'!D291,'By Lot'!D307,'By Lot'!D339,'By Lot'!D355,'By Lot'!D371,'By Lot'!D387,'By Lot'!D403,'By Lot'!D419,'By Lot'!D467,'By Lot'!D483)</f>
        <v>1</v>
      </c>
      <c r="E69" s="42">
        <f>SUM('By Lot'!E259,'By Lot'!E275,'By Lot'!E291,'By Lot'!E307,'By Lot'!E339,'By Lot'!E355,'By Lot'!E371,'By Lot'!E387,'By Lot'!E403,'By Lot'!E419,'By Lot'!E467,'By Lot'!E483)</f>
        <v>0</v>
      </c>
      <c r="F69" s="42">
        <f>SUM('By Lot'!F259,'By Lot'!F275,'By Lot'!F291,'By Lot'!F307,'By Lot'!F339,'By Lot'!F355,'By Lot'!F371,'By Lot'!F387,'By Lot'!F403,'By Lot'!F419,'By Lot'!F467,'By Lot'!F483)</f>
        <v>0</v>
      </c>
      <c r="G69" s="42">
        <f>SUM('By Lot'!G259,'By Lot'!G275,'By Lot'!G291,'By Lot'!G307,'By Lot'!G339,'By Lot'!G355,'By Lot'!G371,'By Lot'!G387,'By Lot'!G403,'By Lot'!G419,'By Lot'!G467,'By Lot'!G483)</f>
        <v>0</v>
      </c>
      <c r="H69" s="42">
        <f>SUM('By Lot'!H259,'By Lot'!H275,'By Lot'!H291,'By Lot'!H307,'By Lot'!H339,'By Lot'!H355,'By Lot'!H371,'By Lot'!H387,'By Lot'!H403,'By Lot'!H419,'By Lot'!H467,'By Lot'!H483)</f>
        <v>1</v>
      </c>
      <c r="I69" s="42">
        <f>SUM('By Lot'!I259,'By Lot'!I275,'By Lot'!I291,'By Lot'!I307,'By Lot'!I339,'By Lot'!I355,'By Lot'!I371,'By Lot'!I387,'By Lot'!I403,'By Lot'!I419,'By Lot'!I467,'By Lot'!I483)</f>
        <v>1</v>
      </c>
      <c r="J69" s="42">
        <f>SUM('By Lot'!J259,'By Lot'!J275,'By Lot'!J291,'By Lot'!J307,'By Lot'!J339,'By Lot'!J355,'By Lot'!J371,'By Lot'!J387,'By Lot'!J403,'By Lot'!J419,'By Lot'!J467,'By Lot'!J483)</f>
        <v>0</v>
      </c>
      <c r="K69" s="42">
        <f>SUM('By Lot'!K259,'By Lot'!K275,'By Lot'!K291,'By Lot'!K307,'By Lot'!K339,'By Lot'!K355,'By Lot'!K371,'By Lot'!K387,'By Lot'!K403,'By Lot'!K419,'By Lot'!K467,'By Lot'!K483)</f>
        <v>1</v>
      </c>
      <c r="L69" s="42">
        <f>SUM('By Lot'!L259,'By Lot'!L275,'By Lot'!L291,'By Lot'!L307,'By Lot'!L339,'By Lot'!L355,'By Lot'!L371,'By Lot'!L387,'By Lot'!L403,'By Lot'!L419,'By Lot'!L467,'By Lot'!L483)</f>
        <v>1</v>
      </c>
      <c r="M69" s="43">
        <f>SUM('By Lot'!M259,'By Lot'!M275,'By Lot'!M291,'By Lot'!M307,'By Lot'!M339,'By Lot'!M355,'By Lot'!M371,'By Lot'!M387,'By Lot'!M403,'By Lot'!M419,'By Lot'!M467,'By Lot'!M483)</f>
        <v>2</v>
      </c>
      <c r="N69" s="44">
        <f t="shared" si="0"/>
        <v>0</v>
      </c>
      <c r="O69" s="45">
        <f t="shared" si="1"/>
        <v>10</v>
      </c>
      <c r="P69" s="46">
        <f t="shared" si="2"/>
        <v>1</v>
      </c>
    </row>
    <row r="70" spans="1:16" ht="11.25">
      <c r="A70" s="5"/>
      <c r="B70" s="40" t="s">
        <v>277</v>
      </c>
      <c r="C70" s="40">
        <f>SUM('By Lot'!C260,'By Lot'!C276,'By Lot'!C292,'By Lot'!C308,'By Lot'!C340,'By Lot'!C356,'By Lot'!C372,'By Lot'!C388,'By Lot'!C404,'By Lot'!C420,'By Lot'!C468,'By Lot'!C484)</f>
        <v>40</v>
      </c>
      <c r="D70" s="41">
        <f>SUM('By Lot'!D260,'By Lot'!D276,'By Lot'!D292,'By Lot'!D308,'By Lot'!D340,'By Lot'!D356,'By Lot'!D372,'By Lot'!D388,'By Lot'!D404,'By Lot'!D420,'By Lot'!D468,'By Lot'!D484)</f>
        <v>12</v>
      </c>
      <c r="E70" s="42">
        <f>SUM('By Lot'!E260,'By Lot'!E276,'By Lot'!E292,'By Lot'!E308,'By Lot'!E340,'By Lot'!E356,'By Lot'!E372,'By Lot'!E388,'By Lot'!E404,'By Lot'!E420,'By Lot'!E468,'By Lot'!E484)</f>
        <v>11</v>
      </c>
      <c r="F70" s="42">
        <f>SUM('By Lot'!F260,'By Lot'!F276,'By Lot'!F292,'By Lot'!F308,'By Lot'!F340,'By Lot'!F356,'By Lot'!F372,'By Lot'!F388,'By Lot'!F404,'By Lot'!F420,'By Lot'!F468,'By Lot'!F484)</f>
        <v>7</v>
      </c>
      <c r="G70" s="42">
        <f>SUM('By Lot'!G260,'By Lot'!G276,'By Lot'!G292,'By Lot'!G308,'By Lot'!G340,'By Lot'!G356,'By Lot'!G372,'By Lot'!G388,'By Lot'!G404,'By Lot'!G420,'By Lot'!G468,'By Lot'!G484)</f>
        <v>8</v>
      </c>
      <c r="H70" s="42">
        <f>SUM('By Lot'!H260,'By Lot'!H276,'By Lot'!H292,'By Lot'!H308,'By Lot'!H340,'By Lot'!H356,'By Lot'!H372,'By Lot'!H388,'By Lot'!H404,'By Lot'!H420,'By Lot'!H468,'By Lot'!H484)</f>
        <v>10</v>
      </c>
      <c r="I70" s="42">
        <f>SUM('By Lot'!I260,'By Lot'!I276,'By Lot'!I292,'By Lot'!I308,'By Lot'!I340,'By Lot'!I356,'By Lot'!I372,'By Lot'!I388,'By Lot'!I404,'By Lot'!I420,'By Lot'!I468,'By Lot'!I484)</f>
        <v>10</v>
      </c>
      <c r="J70" s="42">
        <f>SUM('By Lot'!J260,'By Lot'!J276,'By Lot'!J292,'By Lot'!J308,'By Lot'!J340,'By Lot'!J356,'By Lot'!J372,'By Lot'!J388,'By Lot'!J404,'By Lot'!J420,'By Lot'!J468,'By Lot'!J484)</f>
        <v>6</v>
      </c>
      <c r="K70" s="42">
        <f>SUM('By Lot'!K260,'By Lot'!K276,'By Lot'!K292,'By Lot'!K308,'By Lot'!K340,'By Lot'!K356,'By Lot'!K372,'By Lot'!K388,'By Lot'!K404,'By Lot'!K420,'By Lot'!K468,'By Lot'!K484)</f>
        <v>8</v>
      </c>
      <c r="L70" s="42">
        <f>SUM('By Lot'!L260,'By Lot'!L276,'By Lot'!L292,'By Lot'!L308,'By Lot'!L340,'By Lot'!L356,'By Lot'!L372,'By Lot'!L388,'By Lot'!L404,'By Lot'!L420,'By Lot'!L468,'By Lot'!L484)</f>
        <v>10</v>
      </c>
      <c r="M70" s="43">
        <f>SUM('By Lot'!M260,'By Lot'!M276,'By Lot'!M292,'By Lot'!M308,'By Lot'!M340,'By Lot'!M356,'By Lot'!M372,'By Lot'!M388,'By Lot'!M404,'By Lot'!M420,'By Lot'!M468,'By Lot'!M484)</f>
        <v>15</v>
      </c>
      <c r="N70" s="44">
        <f t="shared" si="0"/>
        <v>6</v>
      </c>
      <c r="O70" s="45">
        <f t="shared" si="1"/>
        <v>34</v>
      </c>
      <c r="P70" s="46">
        <f t="shared" si="2"/>
        <v>0.85</v>
      </c>
    </row>
    <row r="71" spans="1:16" ht="11.25">
      <c r="A71" s="5"/>
      <c r="B71" s="40" t="s">
        <v>4</v>
      </c>
      <c r="C71" s="40">
        <f>SUM('By Lot'!C261,'By Lot'!C277,'By Lot'!C293,'By Lot'!C309,'By Lot'!C341,'By Lot'!C357,'By Lot'!C373,'By Lot'!C389,'By Lot'!C405,'By Lot'!C421,'By Lot'!C469,'By Lot'!C485)</f>
        <v>6</v>
      </c>
      <c r="D71" s="41">
        <f>SUM('By Lot'!D261,'By Lot'!D277,'By Lot'!D293,'By Lot'!D309,'By Lot'!D341,'By Lot'!D357,'By Lot'!D373,'By Lot'!D389,'By Lot'!D405,'By Lot'!D421,'By Lot'!D469,'By Lot'!D485)</f>
        <v>5</v>
      </c>
      <c r="E71" s="42">
        <f>SUM('By Lot'!E261,'By Lot'!E277,'By Lot'!E293,'By Lot'!E309,'By Lot'!E341,'By Lot'!E357,'By Lot'!E373,'By Lot'!E389,'By Lot'!E405,'By Lot'!E421,'By Lot'!E469,'By Lot'!E485)</f>
        <v>3</v>
      </c>
      <c r="F71" s="42">
        <f>SUM('By Lot'!F261,'By Lot'!F277,'By Lot'!F293,'By Lot'!F309,'By Lot'!F341,'By Lot'!F357,'By Lot'!F373,'By Lot'!F389,'By Lot'!F405,'By Lot'!F421,'By Lot'!F469,'By Lot'!F485)</f>
        <v>3</v>
      </c>
      <c r="G71" s="42">
        <f>SUM('By Lot'!G261,'By Lot'!G277,'By Lot'!G293,'By Lot'!G309,'By Lot'!G341,'By Lot'!G357,'By Lot'!G373,'By Lot'!G389,'By Lot'!G405,'By Lot'!G421,'By Lot'!G469,'By Lot'!G485)</f>
        <v>2</v>
      </c>
      <c r="H71" s="42">
        <f>SUM('By Lot'!H261,'By Lot'!H277,'By Lot'!H293,'By Lot'!H309,'By Lot'!H341,'By Lot'!H357,'By Lot'!H373,'By Lot'!H389,'By Lot'!H405,'By Lot'!H421,'By Lot'!H469,'By Lot'!H485)</f>
        <v>3</v>
      </c>
      <c r="I71" s="42">
        <f>SUM('By Lot'!I261,'By Lot'!I277,'By Lot'!I293,'By Lot'!I309,'By Lot'!I341,'By Lot'!I357,'By Lot'!I373,'By Lot'!I389,'By Lot'!I405,'By Lot'!I421,'By Lot'!I469,'By Lot'!I485)</f>
        <v>2</v>
      </c>
      <c r="J71" s="42">
        <f>SUM('By Lot'!J261,'By Lot'!J277,'By Lot'!J293,'By Lot'!J309,'By Lot'!J341,'By Lot'!J357,'By Lot'!J373,'By Lot'!J389,'By Lot'!J405,'By Lot'!J421,'By Lot'!J469,'By Lot'!J485)</f>
        <v>1</v>
      </c>
      <c r="K71" s="42">
        <f>SUM('By Lot'!K261,'By Lot'!K277,'By Lot'!K293,'By Lot'!K309,'By Lot'!K341,'By Lot'!K357,'By Lot'!K373,'By Lot'!K389,'By Lot'!K405,'By Lot'!K421,'By Lot'!K469,'By Lot'!K485)</f>
        <v>2</v>
      </c>
      <c r="L71" s="42">
        <f>SUM('By Lot'!L261,'By Lot'!L277,'By Lot'!L293,'By Lot'!L309,'By Lot'!L341,'By Lot'!L357,'By Lot'!L373,'By Lot'!L389,'By Lot'!L405,'By Lot'!L421,'By Lot'!L469,'By Lot'!L485)</f>
        <v>2</v>
      </c>
      <c r="M71" s="43">
        <f>SUM('By Lot'!M261,'By Lot'!M277,'By Lot'!M293,'By Lot'!M309,'By Lot'!M341,'By Lot'!M357,'By Lot'!M373,'By Lot'!M389,'By Lot'!M405,'By Lot'!M421,'By Lot'!M469,'By Lot'!M485)</f>
        <v>4</v>
      </c>
      <c r="N71" s="44">
        <f t="shared" si="0"/>
        <v>1</v>
      </c>
      <c r="O71" s="45">
        <f t="shared" si="1"/>
        <v>5</v>
      </c>
      <c r="P71" s="46">
        <f t="shared" si="2"/>
        <v>0.8333333333333334</v>
      </c>
    </row>
    <row r="72" spans="1:16" ht="11.25">
      <c r="A72" s="47"/>
      <c r="B72" s="48" t="s">
        <v>5</v>
      </c>
      <c r="C72" s="48">
        <f aca="true" t="shared" si="8" ref="C72:M72">SUM(C62:C71)</f>
        <v>975</v>
      </c>
      <c r="D72" s="49">
        <f t="shared" si="8"/>
        <v>533</v>
      </c>
      <c r="E72" s="50">
        <f t="shared" si="8"/>
        <v>360</v>
      </c>
      <c r="F72" s="50">
        <f t="shared" si="8"/>
        <v>193</v>
      </c>
      <c r="G72" s="50">
        <f t="shared" si="8"/>
        <v>104</v>
      </c>
      <c r="H72" s="50">
        <f t="shared" si="8"/>
        <v>88</v>
      </c>
      <c r="I72" s="50">
        <f t="shared" si="8"/>
        <v>93</v>
      </c>
      <c r="J72" s="50">
        <f t="shared" si="8"/>
        <v>86</v>
      </c>
      <c r="K72" s="50">
        <f t="shared" si="8"/>
        <v>101</v>
      </c>
      <c r="L72" s="50">
        <f t="shared" si="8"/>
        <v>134</v>
      </c>
      <c r="M72" s="51">
        <f t="shared" si="8"/>
        <v>172</v>
      </c>
      <c r="N72" s="52">
        <f aca="true" t="shared" si="9" ref="N72:N124">MIN(D72:M72)</f>
        <v>86</v>
      </c>
      <c r="O72" s="53">
        <f aca="true" t="shared" si="10" ref="O72:O124">C72-N72</f>
        <v>889</v>
      </c>
      <c r="P72" s="54">
        <f aca="true" t="shared" si="11" ref="P72:P124">O72/C72</f>
        <v>0.9117948717948718</v>
      </c>
    </row>
    <row r="73" spans="1:16" ht="11.25">
      <c r="A73" s="39" t="s">
        <v>237</v>
      </c>
      <c r="B73" s="40" t="s">
        <v>0</v>
      </c>
      <c r="C73" s="40">
        <f>SUM('By Lot'!C423,'By Lot'!C439,'By Lot'!C487,'By Lot'!C503,'By Lot'!C519,'By Lot'!C535,'By Lot'!C551,'By Lot'!C567,'By Lot'!C583,'By Lot'!C599,'By Lot'!C1255)</f>
        <v>278</v>
      </c>
      <c r="D73" s="41">
        <f>SUM('By Lot'!D423,'By Lot'!D439,'By Lot'!D487,'By Lot'!D503,'By Lot'!D519,'By Lot'!D535,'By Lot'!D551,'By Lot'!D567,'By Lot'!D583,'By Lot'!D599,'By Lot'!D1255)</f>
        <v>221</v>
      </c>
      <c r="E73" s="42">
        <f>SUM('By Lot'!E423,'By Lot'!E439,'By Lot'!E487,'By Lot'!E503,'By Lot'!E519,'By Lot'!E535,'By Lot'!E551,'By Lot'!E567,'By Lot'!E583,'By Lot'!E599,'By Lot'!E1255)</f>
        <v>147</v>
      </c>
      <c r="F73" s="42">
        <f>SUM('By Lot'!F423,'By Lot'!F439,'By Lot'!F487,'By Lot'!F503,'By Lot'!F519,'By Lot'!F535,'By Lot'!F551,'By Lot'!F567,'By Lot'!F583,'By Lot'!F599,'By Lot'!F1255)</f>
        <v>82</v>
      </c>
      <c r="G73" s="42">
        <f>SUM('By Lot'!G423,'By Lot'!G439,'By Lot'!G487,'By Lot'!G503,'By Lot'!G519,'By Lot'!G535,'By Lot'!G551,'By Lot'!G567,'By Lot'!G583,'By Lot'!G599,'By Lot'!G1255)</f>
        <v>41</v>
      </c>
      <c r="H73" s="42">
        <f>SUM('By Lot'!H423,'By Lot'!H439,'By Lot'!H487,'By Lot'!H503,'By Lot'!H519,'By Lot'!H535,'By Lot'!H551,'By Lot'!H567,'By Lot'!H583,'By Lot'!H599,'By Lot'!H1255)</f>
        <v>30</v>
      </c>
      <c r="I73" s="42">
        <f>SUM('By Lot'!I423,'By Lot'!I439,'By Lot'!I487,'By Lot'!I503,'By Lot'!I519,'By Lot'!I535,'By Lot'!I551,'By Lot'!I567,'By Lot'!I583,'By Lot'!I599,'By Lot'!I1255)</f>
        <v>24</v>
      </c>
      <c r="J73" s="42">
        <f>SUM('By Lot'!J423,'By Lot'!J439,'By Lot'!J487,'By Lot'!J503,'By Lot'!J519,'By Lot'!J535,'By Lot'!J551,'By Lot'!J567,'By Lot'!J583,'By Lot'!J599,'By Lot'!J1255)</f>
        <v>24</v>
      </c>
      <c r="K73" s="42">
        <f>SUM('By Lot'!K423,'By Lot'!K439,'By Lot'!K487,'By Lot'!K503,'By Lot'!K519,'By Lot'!K535,'By Lot'!K551,'By Lot'!K567,'By Lot'!K583,'By Lot'!K599,'By Lot'!K1255)</f>
        <v>45</v>
      </c>
      <c r="L73" s="42">
        <f>SUM('By Lot'!L423,'By Lot'!L439,'By Lot'!L487,'By Lot'!L503,'By Lot'!L519,'By Lot'!L535,'By Lot'!L551,'By Lot'!L567,'By Lot'!L583,'By Lot'!L599,'By Lot'!L1255)</f>
        <v>74</v>
      </c>
      <c r="M73" s="43">
        <f>SUM('By Lot'!M423,'By Lot'!M439,'By Lot'!M487,'By Lot'!M503,'By Lot'!M519,'By Lot'!M535,'By Lot'!M551,'By Lot'!M567,'By Lot'!M583,'By Lot'!M599,'By Lot'!M1255)</f>
        <v>63</v>
      </c>
      <c r="N73" s="44">
        <f t="shared" si="9"/>
        <v>24</v>
      </c>
      <c r="O73" s="45">
        <f t="shared" si="10"/>
        <v>254</v>
      </c>
      <c r="P73" s="46">
        <f t="shared" si="11"/>
        <v>0.9136690647482014</v>
      </c>
    </row>
    <row r="74" spans="1:16" ht="11.25">
      <c r="A74" s="5" t="s">
        <v>246</v>
      </c>
      <c r="B74" s="40" t="s">
        <v>1</v>
      </c>
      <c r="C74" s="40">
        <f>SUM('By Lot'!C424,'By Lot'!C440,'By Lot'!C488,'By Lot'!C504,'By Lot'!C520,'By Lot'!C536,'By Lot'!C552,'By Lot'!C568,'By Lot'!C584,'By Lot'!C600,'By Lot'!C1256)</f>
        <v>282</v>
      </c>
      <c r="D74" s="41">
        <f>SUM('By Lot'!D424,'By Lot'!D440,'By Lot'!D488,'By Lot'!D504,'By Lot'!D520,'By Lot'!D536,'By Lot'!D552,'By Lot'!D568,'By Lot'!D584,'By Lot'!D600,'By Lot'!D1256)</f>
        <v>145</v>
      </c>
      <c r="E74" s="42">
        <f>SUM('By Lot'!E424,'By Lot'!E440,'By Lot'!E488,'By Lot'!E504,'By Lot'!E520,'By Lot'!E536,'By Lot'!E552,'By Lot'!E568,'By Lot'!E584,'By Lot'!E600,'By Lot'!E1256)</f>
        <v>51</v>
      </c>
      <c r="F74" s="42">
        <f>SUM('By Lot'!F424,'By Lot'!F440,'By Lot'!F488,'By Lot'!F504,'By Lot'!F520,'By Lot'!F536,'By Lot'!F552,'By Lot'!F568,'By Lot'!F584,'By Lot'!F600,'By Lot'!F1256)</f>
        <v>8</v>
      </c>
      <c r="G74" s="42">
        <f>SUM('By Lot'!G424,'By Lot'!G440,'By Lot'!G488,'By Lot'!G504,'By Lot'!G520,'By Lot'!G536,'By Lot'!G552,'By Lot'!G568,'By Lot'!G584,'By Lot'!G600,'By Lot'!G1256)</f>
        <v>1</v>
      </c>
      <c r="H74" s="42">
        <f>SUM('By Lot'!H424,'By Lot'!H440,'By Lot'!H488,'By Lot'!H504,'By Lot'!H520,'By Lot'!H536,'By Lot'!H552,'By Lot'!H568,'By Lot'!H584,'By Lot'!H600,'By Lot'!H1256)</f>
        <v>1</v>
      </c>
      <c r="I74" s="42">
        <f>SUM('By Lot'!I424,'By Lot'!I440,'By Lot'!I488,'By Lot'!I504,'By Lot'!I520,'By Lot'!I536,'By Lot'!I552,'By Lot'!I568,'By Lot'!I584,'By Lot'!I600,'By Lot'!I1256)</f>
        <v>3</v>
      </c>
      <c r="J74" s="42">
        <f>SUM('By Lot'!J424,'By Lot'!J440,'By Lot'!J488,'By Lot'!J504,'By Lot'!J520,'By Lot'!J536,'By Lot'!J552,'By Lot'!J568,'By Lot'!J584,'By Lot'!J600,'By Lot'!J1256)</f>
        <v>2</v>
      </c>
      <c r="K74" s="42">
        <f>SUM('By Lot'!K424,'By Lot'!K440,'By Lot'!K488,'By Lot'!K504,'By Lot'!K520,'By Lot'!K536,'By Lot'!K552,'By Lot'!K568,'By Lot'!K584,'By Lot'!K600,'By Lot'!K1256)</f>
        <v>11</v>
      </c>
      <c r="L74" s="42">
        <f>SUM('By Lot'!L424,'By Lot'!L440,'By Lot'!L488,'By Lot'!L504,'By Lot'!L520,'By Lot'!L536,'By Lot'!L552,'By Lot'!L568,'By Lot'!L584,'By Lot'!L600,'By Lot'!L1256)</f>
        <v>34</v>
      </c>
      <c r="M74" s="43">
        <f>SUM('By Lot'!M424,'By Lot'!M440,'By Lot'!M488,'By Lot'!M504,'By Lot'!M520,'By Lot'!M536,'By Lot'!M552,'By Lot'!M568,'By Lot'!M584,'By Lot'!M600,'By Lot'!M1256)</f>
        <v>61</v>
      </c>
      <c r="N74" s="44">
        <f t="shared" si="9"/>
        <v>1</v>
      </c>
      <c r="O74" s="45">
        <f t="shared" si="10"/>
        <v>281</v>
      </c>
      <c r="P74" s="46">
        <f t="shared" si="11"/>
        <v>0.9964539007092199</v>
      </c>
    </row>
    <row r="75" spans="1:16" ht="11.25">
      <c r="A75" s="5"/>
      <c r="B75" s="40" t="s">
        <v>2</v>
      </c>
      <c r="C75" s="40">
        <f>SUM('By Lot'!C425,'By Lot'!C441,'By Lot'!C489,'By Lot'!C505,'By Lot'!C521,'By Lot'!C537,'By Lot'!C553,'By Lot'!C569,'By Lot'!C585,'By Lot'!C601,'By Lot'!C1257)</f>
        <v>477</v>
      </c>
      <c r="D75" s="41">
        <f>SUM('By Lot'!D425,'By Lot'!D441,'By Lot'!D489,'By Lot'!D505,'By Lot'!D521,'By Lot'!D537,'By Lot'!D553,'By Lot'!D569,'By Lot'!D585,'By Lot'!D601,'By Lot'!D1257)</f>
        <v>1</v>
      </c>
      <c r="E75" s="42">
        <f>SUM('By Lot'!E425,'By Lot'!E441,'By Lot'!E489,'By Lot'!E505,'By Lot'!E521,'By Lot'!E537,'By Lot'!E553,'By Lot'!E569,'By Lot'!E585,'By Lot'!E601,'By Lot'!E1257)</f>
        <v>0</v>
      </c>
      <c r="F75" s="42">
        <f>SUM('By Lot'!F425,'By Lot'!F441,'By Lot'!F489,'By Lot'!F505,'By Lot'!F521,'By Lot'!F537,'By Lot'!F553,'By Lot'!F569,'By Lot'!F585,'By Lot'!F601,'By Lot'!F1257)</f>
        <v>0</v>
      </c>
      <c r="G75" s="42">
        <f>SUM('By Lot'!G425,'By Lot'!G441,'By Lot'!G489,'By Lot'!G505,'By Lot'!G521,'By Lot'!G537,'By Lot'!G553,'By Lot'!G569,'By Lot'!G585,'By Lot'!G601,'By Lot'!G1257)</f>
        <v>0</v>
      </c>
      <c r="H75" s="42">
        <f>SUM('By Lot'!H425,'By Lot'!H441,'By Lot'!H489,'By Lot'!H505,'By Lot'!H521,'By Lot'!H537,'By Lot'!H553,'By Lot'!H569,'By Lot'!H585,'By Lot'!H601,'By Lot'!H1257)</f>
        <v>0</v>
      </c>
      <c r="I75" s="42">
        <f>SUM('By Lot'!I425,'By Lot'!I441,'By Lot'!I489,'By Lot'!I505,'By Lot'!I521,'By Lot'!I537,'By Lot'!I553,'By Lot'!I569,'By Lot'!I585,'By Lot'!I601,'By Lot'!I1257)</f>
        <v>0</v>
      </c>
      <c r="J75" s="42">
        <f>SUM('By Lot'!J425,'By Lot'!J441,'By Lot'!J489,'By Lot'!J505,'By Lot'!J521,'By Lot'!J537,'By Lot'!J553,'By Lot'!J569,'By Lot'!J585,'By Lot'!J601,'By Lot'!J1257)</f>
        <v>0</v>
      </c>
      <c r="K75" s="42">
        <f>SUM('By Lot'!K425,'By Lot'!K441,'By Lot'!K489,'By Lot'!K505,'By Lot'!K521,'By Lot'!K537,'By Lot'!K553,'By Lot'!K569,'By Lot'!K585,'By Lot'!K601,'By Lot'!K1257)</f>
        <v>4</v>
      </c>
      <c r="L75" s="42">
        <f>SUM('By Lot'!L425,'By Lot'!L441,'By Lot'!L489,'By Lot'!L505,'By Lot'!L521,'By Lot'!L537,'By Lot'!L553,'By Lot'!L569,'By Lot'!L585,'By Lot'!L601,'By Lot'!L1257)</f>
        <v>5</v>
      </c>
      <c r="M75" s="43">
        <f>SUM('By Lot'!M425,'By Lot'!M441,'By Lot'!M489,'By Lot'!M505,'By Lot'!M521,'By Lot'!M537,'By Lot'!M553,'By Lot'!M569,'By Lot'!M585,'By Lot'!M601,'By Lot'!M1257)</f>
        <v>15</v>
      </c>
      <c r="N75" s="44">
        <f t="shared" si="9"/>
        <v>0</v>
      </c>
      <c r="O75" s="45">
        <f t="shared" si="10"/>
        <v>477</v>
      </c>
      <c r="P75" s="46">
        <f t="shared" si="11"/>
        <v>1</v>
      </c>
    </row>
    <row r="76" spans="1:16" ht="11.25">
      <c r="A76" s="5"/>
      <c r="B76" s="40" t="s">
        <v>481</v>
      </c>
      <c r="C76" s="40">
        <f>SUM('By Lot'!C426,'By Lot'!C442,'By Lot'!C490,'By Lot'!C506,'By Lot'!C522,'By Lot'!C538,'By Lot'!C554,'By Lot'!C570,'By Lot'!C586,'By Lot'!C602,'By Lot'!C1258)</f>
        <v>122</v>
      </c>
      <c r="D76" s="41">
        <f>SUM('By Lot'!D426,'By Lot'!D442,'By Lot'!D490,'By Lot'!D506,'By Lot'!D522,'By Lot'!D538,'By Lot'!D554,'By Lot'!D570,'By Lot'!D586,'By Lot'!D602,'By Lot'!D1258)</f>
        <v>58</v>
      </c>
      <c r="E76" s="42">
        <f>SUM('By Lot'!E426,'By Lot'!E442,'By Lot'!E490,'By Lot'!E506,'By Lot'!E522,'By Lot'!E538,'By Lot'!E554,'By Lot'!E570,'By Lot'!E586,'By Lot'!E602,'By Lot'!E1258)</f>
        <v>32</v>
      </c>
      <c r="F76" s="42">
        <f>SUM('By Lot'!F426,'By Lot'!F442,'By Lot'!F490,'By Lot'!F506,'By Lot'!F522,'By Lot'!F538,'By Lot'!F554,'By Lot'!F570,'By Lot'!F586,'By Lot'!F602,'By Lot'!F1258)</f>
        <v>10</v>
      </c>
      <c r="G76" s="42">
        <f>SUM('By Lot'!G426,'By Lot'!G442,'By Lot'!G490,'By Lot'!G506,'By Lot'!G522,'By Lot'!G538,'By Lot'!G554,'By Lot'!G570,'By Lot'!G586,'By Lot'!G602,'By Lot'!G1258)</f>
        <v>4</v>
      </c>
      <c r="H76" s="42">
        <f>SUM('By Lot'!H426,'By Lot'!H442,'By Lot'!H490,'By Lot'!H506,'By Lot'!H522,'By Lot'!H538,'By Lot'!H554,'By Lot'!H570,'By Lot'!H586,'By Lot'!H602,'By Lot'!H1258)</f>
        <v>5</v>
      </c>
      <c r="I76" s="42">
        <f>SUM('By Lot'!I426,'By Lot'!I442,'By Lot'!I490,'By Lot'!I506,'By Lot'!I522,'By Lot'!I538,'By Lot'!I554,'By Lot'!I570,'By Lot'!I586,'By Lot'!I602,'By Lot'!I1258)</f>
        <v>5</v>
      </c>
      <c r="J76" s="42">
        <f>SUM('By Lot'!J426,'By Lot'!J442,'By Lot'!J490,'By Lot'!J506,'By Lot'!J522,'By Lot'!J538,'By Lot'!J554,'By Lot'!J570,'By Lot'!J586,'By Lot'!J602,'By Lot'!J1258)</f>
        <v>3</v>
      </c>
      <c r="K76" s="42">
        <f>SUM('By Lot'!K426,'By Lot'!K442,'By Lot'!K490,'By Lot'!K506,'By Lot'!K522,'By Lot'!K538,'By Lot'!K554,'By Lot'!K570,'By Lot'!K586,'By Lot'!K602,'By Lot'!K1258)</f>
        <v>7</v>
      </c>
      <c r="L76" s="42">
        <f>SUM('By Lot'!L426,'By Lot'!L442,'By Lot'!L490,'By Lot'!L506,'By Lot'!L522,'By Lot'!L538,'By Lot'!L554,'By Lot'!L570,'By Lot'!L586,'By Lot'!L602,'By Lot'!L1258)</f>
        <v>10</v>
      </c>
      <c r="M76" s="43">
        <f>SUM('By Lot'!M426,'By Lot'!M442,'By Lot'!M490,'By Lot'!M506,'By Lot'!M522,'By Lot'!M538,'By Lot'!M554,'By Lot'!M570,'By Lot'!M586,'By Lot'!M602,'By Lot'!M1258)</f>
        <v>7</v>
      </c>
      <c r="N76" s="44">
        <f t="shared" si="9"/>
        <v>3</v>
      </c>
      <c r="O76" s="45">
        <f t="shared" si="10"/>
        <v>119</v>
      </c>
      <c r="P76" s="46">
        <f t="shared" si="11"/>
        <v>0.9754098360655737</v>
      </c>
    </row>
    <row r="77" spans="1:16" ht="11.25">
      <c r="A77" s="5"/>
      <c r="B77" s="40" t="s">
        <v>3</v>
      </c>
      <c r="C77" s="40">
        <f>SUM('By Lot'!C427,'By Lot'!C443,'By Lot'!C491,'By Lot'!C507,'By Lot'!C523,'By Lot'!C539,'By Lot'!C555,'By Lot'!C571,'By Lot'!C587,'By Lot'!C603,'By Lot'!C1259)</f>
        <v>19</v>
      </c>
      <c r="D77" s="41">
        <f>SUM('By Lot'!D427,'By Lot'!D443,'By Lot'!D491,'By Lot'!D507,'By Lot'!D523,'By Lot'!D539,'By Lot'!D555,'By Lot'!D571,'By Lot'!D587,'By Lot'!D603,'By Lot'!D1259)</f>
        <v>14</v>
      </c>
      <c r="E77" s="42">
        <f>SUM('By Lot'!E427,'By Lot'!E443,'By Lot'!E491,'By Lot'!E507,'By Lot'!E523,'By Lot'!E539,'By Lot'!E555,'By Lot'!E571,'By Lot'!E587,'By Lot'!E603,'By Lot'!E1259)</f>
        <v>12</v>
      </c>
      <c r="F77" s="42">
        <f>SUM('By Lot'!F427,'By Lot'!F443,'By Lot'!F491,'By Lot'!F507,'By Lot'!F523,'By Lot'!F539,'By Lot'!F555,'By Lot'!F571,'By Lot'!F587,'By Lot'!F603,'By Lot'!F1259)</f>
        <v>11</v>
      </c>
      <c r="G77" s="42">
        <f>SUM('By Lot'!G427,'By Lot'!G443,'By Lot'!G491,'By Lot'!G507,'By Lot'!G523,'By Lot'!G539,'By Lot'!G555,'By Lot'!G571,'By Lot'!G587,'By Lot'!G603,'By Lot'!G1259)</f>
        <v>8</v>
      </c>
      <c r="H77" s="42">
        <f>SUM('By Lot'!H427,'By Lot'!H443,'By Lot'!H491,'By Lot'!H507,'By Lot'!H523,'By Lot'!H539,'By Lot'!H555,'By Lot'!H571,'By Lot'!H587,'By Lot'!H603,'By Lot'!H1259)</f>
        <v>7</v>
      </c>
      <c r="I77" s="42">
        <f>SUM('By Lot'!I427,'By Lot'!I443,'By Lot'!I491,'By Lot'!I507,'By Lot'!I523,'By Lot'!I539,'By Lot'!I555,'By Lot'!I571,'By Lot'!I587,'By Lot'!I603,'By Lot'!I1259)</f>
        <v>7</v>
      </c>
      <c r="J77" s="42">
        <f>SUM('By Lot'!J427,'By Lot'!J443,'By Lot'!J491,'By Lot'!J507,'By Lot'!J523,'By Lot'!J539,'By Lot'!J555,'By Lot'!J571,'By Lot'!J587,'By Lot'!J603,'By Lot'!J1259)</f>
        <v>7</v>
      </c>
      <c r="K77" s="42">
        <f>SUM('By Lot'!K427,'By Lot'!K443,'By Lot'!K491,'By Lot'!K507,'By Lot'!K523,'By Lot'!K539,'By Lot'!K555,'By Lot'!K571,'By Lot'!K587,'By Lot'!K603,'By Lot'!K1259)</f>
        <v>8</v>
      </c>
      <c r="L77" s="42">
        <f>SUM('By Lot'!L427,'By Lot'!L443,'By Lot'!L491,'By Lot'!L507,'By Lot'!L523,'By Lot'!L539,'By Lot'!L555,'By Lot'!L571,'By Lot'!L587,'By Lot'!L603,'By Lot'!L1259)</f>
        <v>9</v>
      </c>
      <c r="M77" s="43">
        <f>SUM('By Lot'!M427,'By Lot'!M443,'By Lot'!M491,'By Lot'!M507,'By Lot'!M523,'By Lot'!M539,'By Lot'!M555,'By Lot'!M571,'By Lot'!M587,'By Lot'!M603,'By Lot'!M1259)</f>
        <v>9</v>
      </c>
      <c r="N77" s="44">
        <f t="shared" si="9"/>
        <v>7</v>
      </c>
      <c r="O77" s="45">
        <f t="shared" si="10"/>
        <v>12</v>
      </c>
      <c r="P77" s="46">
        <f t="shared" si="11"/>
        <v>0.631578947368421</v>
      </c>
    </row>
    <row r="78" spans="1:16" ht="11.25">
      <c r="A78" s="5"/>
      <c r="B78" s="40" t="s">
        <v>105</v>
      </c>
      <c r="C78" s="40">
        <f>SUM('By Lot'!C433,'By Lot'!C449,'By Lot'!C497,'By Lot'!C513,'By Lot'!C529,'By Lot'!C545,'By Lot'!C561,'By Lot'!C577,'By Lot'!C593,'By Lot'!C609,'By Lot'!C1265)</f>
        <v>87</v>
      </c>
      <c r="D78" s="41">
        <f>SUM('By Lot'!D433,'By Lot'!D449,'By Lot'!D497,'By Lot'!D513,'By Lot'!D529,'By Lot'!D545,'By Lot'!D561,'By Lot'!D577,'By Lot'!D593,'By Lot'!D609,'By Lot'!D1265)</f>
        <v>74</v>
      </c>
      <c r="E78" s="42">
        <f>SUM('By Lot'!E433,'By Lot'!E449,'By Lot'!E497,'By Lot'!E513,'By Lot'!E529,'By Lot'!E545,'By Lot'!E561,'By Lot'!E577,'By Lot'!E593,'By Lot'!E609,'By Lot'!E1265)</f>
        <v>55</v>
      </c>
      <c r="F78" s="42">
        <f>SUM('By Lot'!F433,'By Lot'!F449,'By Lot'!F497,'By Lot'!F513,'By Lot'!F529,'By Lot'!F545,'By Lot'!F561,'By Lot'!F577,'By Lot'!F593,'By Lot'!F609,'By Lot'!F1265)</f>
        <v>50</v>
      </c>
      <c r="G78" s="42">
        <f>SUM('By Lot'!G433,'By Lot'!G449,'By Lot'!G497,'By Lot'!G513,'By Lot'!G529,'By Lot'!G545,'By Lot'!G561,'By Lot'!G577,'By Lot'!G593,'By Lot'!G609,'By Lot'!G1265)</f>
        <v>39</v>
      </c>
      <c r="H78" s="42">
        <f>SUM('By Lot'!H433,'By Lot'!H449,'By Lot'!H497,'By Lot'!H513,'By Lot'!H529,'By Lot'!H545,'By Lot'!H561,'By Lot'!H577,'By Lot'!H593,'By Lot'!H609,'By Lot'!H1265)</f>
        <v>26</v>
      </c>
      <c r="I78" s="42">
        <f>SUM('By Lot'!I433,'By Lot'!I449,'By Lot'!I497,'By Lot'!I513,'By Lot'!I529,'By Lot'!I545,'By Lot'!I561,'By Lot'!I577,'By Lot'!I593,'By Lot'!I609,'By Lot'!I1265)</f>
        <v>22</v>
      </c>
      <c r="J78" s="42">
        <f>SUM('By Lot'!J433,'By Lot'!J449,'By Lot'!J497,'By Lot'!J513,'By Lot'!J529,'By Lot'!J545,'By Lot'!J561,'By Lot'!J577,'By Lot'!J593,'By Lot'!J609,'By Lot'!J1265)</f>
        <v>35</v>
      </c>
      <c r="K78" s="42">
        <f>SUM('By Lot'!K433,'By Lot'!K449,'By Lot'!K497,'By Lot'!K513,'By Lot'!K529,'By Lot'!K545,'By Lot'!K561,'By Lot'!K577,'By Lot'!K593,'By Lot'!K609,'By Lot'!K1265)</f>
        <v>47</v>
      </c>
      <c r="L78" s="42">
        <f>SUM('By Lot'!L433,'By Lot'!L449,'By Lot'!L497,'By Lot'!L513,'By Lot'!L529,'By Lot'!L545,'By Lot'!L561,'By Lot'!L577,'By Lot'!L593,'By Lot'!L609,'By Lot'!L1265)</f>
        <v>48</v>
      </c>
      <c r="M78" s="43">
        <f>SUM('By Lot'!M433,'By Lot'!M449,'By Lot'!M497,'By Lot'!M513,'By Lot'!M529,'By Lot'!M545,'By Lot'!M561,'By Lot'!M577,'By Lot'!M593,'By Lot'!M609,'By Lot'!M1265)</f>
        <v>50</v>
      </c>
      <c r="N78" s="44">
        <f t="shared" si="9"/>
        <v>22</v>
      </c>
      <c r="O78" s="45">
        <f t="shared" si="10"/>
        <v>65</v>
      </c>
      <c r="P78" s="46">
        <f t="shared" si="11"/>
        <v>0.7471264367816092</v>
      </c>
    </row>
    <row r="79" spans="1:16" ht="11.25">
      <c r="A79" s="5"/>
      <c r="B79" s="40" t="s">
        <v>109</v>
      </c>
      <c r="C79" s="40">
        <f>SUM('By Lot'!C434,'By Lot'!C450,'By Lot'!C498,'By Lot'!C514,'By Lot'!C530,'By Lot'!C546,'By Lot'!C562,'By Lot'!C578,'By Lot'!C594,'By Lot'!C610,'By Lot'!C1266)</f>
        <v>25</v>
      </c>
      <c r="D79" s="41">
        <f>SUM('By Lot'!D434,'By Lot'!D450,'By Lot'!D498,'By Lot'!D514,'By Lot'!D530,'By Lot'!D546,'By Lot'!D562,'By Lot'!D578,'By Lot'!D594,'By Lot'!D610,'By Lot'!D1266)</f>
        <v>14</v>
      </c>
      <c r="E79" s="42">
        <f>SUM('By Lot'!E434,'By Lot'!E450,'By Lot'!E498,'By Lot'!E514,'By Lot'!E530,'By Lot'!E546,'By Lot'!E562,'By Lot'!E578,'By Lot'!E594,'By Lot'!E610,'By Lot'!E1266)</f>
        <v>11</v>
      </c>
      <c r="F79" s="42">
        <f>SUM('By Lot'!F434,'By Lot'!F450,'By Lot'!F498,'By Lot'!F514,'By Lot'!F530,'By Lot'!F546,'By Lot'!F562,'By Lot'!F578,'By Lot'!F594,'By Lot'!F610,'By Lot'!F1266)</f>
        <v>8</v>
      </c>
      <c r="G79" s="42">
        <f>SUM('By Lot'!G434,'By Lot'!G450,'By Lot'!G498,'By Lot'!G514,'By Lot'!G530,'By Lot'!G546,'By Lot'!G562,'By Lot'!G578,'By Lot'!G594,'By Lot'!G610,'By Lot'!G1266)</f>
        <v>5</v>
      </c>
      <c r="H79" s="42">
        <f>SUM('By Lot'!H434,'By Lot'!H450,'By Lot'!H498,'By Lot'!H514,'By Lot'!H530,'By Lot'!H546,'By Lot'!H562,'By Lot'!H578,'By Lot'!H594,'By Lot'!H610,'By Lot'!H1266)</f>
        <v>5</v>
      </c>
      <c r="I79" s="42">
        <f>SUM('By Lot'!I434,'By Lot'!I450,'By Lot'!I498,'By Lot'!I514,'By Lot'!I530,'By Lot'!I546,'By Lot'!I562,'By Lot'!I578,'By Lot'!I594,'By Lot'!I610,'By Lot'!I1266)</f>
        <v>4</v>
      </c>
      <c r="J79" s="42">
        <f>SUM('By Lot'!J434,'By Lot'!J450,'By Lot'!J498,'By Lot'!J514,'By Lot'!J530,'By Lot'!J546,'By Lot'!J562,'By Lot'!J578,'By Lot'!J594,'By Lot'!J610,'By Lot'!J1266)</f>
        <v>6</v>
      </c>
      <c r="K79" s="42">
        <f>SUM('By Lot'!K434,'By Lot'!K450,'By Lot'!K498,'By Lot'!K514,'By Lot'!K530,'By Lot'!K546,'By Lot'!K562,'By Lot'!K578,'By Lot'!K594,'By Lot'!K610,'By Lot'!K1266)</f>
        <v>11</v>
      </c>
      <c r="L79" s="42">
        <f>SUM('By Lot'!L434,'By Lot'!L450,'By Lot'!L498,'By Lot'!L514,'By Lot'!L530,'By Lot'!L546,'By Lot'!L562,'By Lot'!L578,'By Lot'!L594,'By Lot'!L610,'By Lot'!L1266)</f>
        <v>14</v>
      </c>
      <c r="M79" s="43">
        <f>SUM('By Lot'!M434,'By Lot'!M450,'By Lot'!M498,'By Lot'!M514,'By Lot'!M530,'By Lot'!M546,'By Lot'!M562,'By Lot'!M578,'By Lot'!M594,'By Lot'!M610,'By Lot'!M1266)</f>
        <v>15</v>
      </c>
      <c r="N79" s="44">
        <f t="shared" si="9"/>
        <v>4</v>
      </c>
      <c r="O79" s="45">
        <f t="shared" si="10"/>
        <v>21</v>
      </c>
      <c r="P79" s="46">
        <f t="shared" si="11"/>
        <v>0.84</v>
      </c>
    </row>
    <row r="80" spans="1:16" ht="11.25">
      <c r="A80" s="5"/>
      <c r="B80" s="40" t="s">
        <v>276</v>
      </c>
      <c r="C80" s="40">
        <f>SUM('By Lot'!C435,'By Lot'!C451,'By Lot'!C499,'By Lot'!C515,'By Lot'!C531,'By Lot'!C547,'By Lot'!C563,'By Lot'!C579,'By Lot'!C595,'By Lot'!C611,'By Lot'!C1267)</f>
        <v>6</v>
      </c>
      <c r="D80" s="41">
        <f>SUM('By Lot'!D435,'By Lot'!D451,'By Lot'!D499,'By Lot'!D515,'By Lot'!D531,'By Lot'!D547,'By Lot'!D563,'By Lot'!D579,'By Lot'!D595,'By Lot'!D611,'By Lot'!D1267)</f>
        <v>2</v>
      </c>
      <c r="E80" s="42">
        <f>SUM('By Lot'!E435,'By Lot'!E451,'By Lot'!E499,'By Lot'!E515,'By Lot'!E531,'By Lot'!E547,'By Lot'!E563,'By Lot'!E579,'By Lot'!E595,'By Lot'!E611,'By Lot'!E1267)</f>
        <v>1</v>
      </c>
      <c r="F80" s="42">
        <f>SUM('By Lot'!F435,'By Lot'!F451,'By Lot'!F499,'By Lot'!F515,'By Lot'!F531,'By Lot'!F547,'By Lot'!F563,'By Lot'!F579,'By Lot'!F595,'By Lot'!F611,'By Lot'!F1267)</f>
        <v>1</v>
      </c>
      <c r="G80" s="42">
        <f>SUM('By Lot'!G435,'By Lot'!G451,'By Lot'!G499,'By Lot'!G515,'By Lot'!G531,'By Lot'!G547,'By Lot'!G563,'By Lot'!G579,'By Lot'!G595,'By Lot'!G611,'By Lot'!G1267)</f>
        <v>1</v>
      </c>
      <c r="H80" s="42">
        <f>SUM('By Lot'!H435,'By Lot'!H451,'By Lot'!H499,'By Lot'!H515,'By Lot'!H531,'By Lot'!H547,'By Lot'!H563,'By Lot'!H579,'By Lot'!H595,'By Lot'!H611,'By Lot'!H1267)</f>
        <v>0</v>
      </c>
      <c r="I80" s="42">
        <f>SUM('By Lot'!I435,'By Lot'!I451,'By Lot'!I499,'By Lot'!I515,'By Lot'!I531,'By Lot'!I547,'By Lot'!I563,'By Lot'!I579,'By Lot'!I595,'By Lot'!I611,'By Lot'!I1267)</f>
        <v>2</v>
      </c>
      <c r="J80" s="42">
        <f>SUM('By Lot'!J435,'By Lot'!J451,'By Lot'!J499,'By Lot'!J515,'By Lot'!J531,'By Lot'!J547,'By Lot'!J563,'By Lot'!J579,'By Lot'!J595,'By Lot'!J611,'By Lot'!J1267)</f>
        <v>2</v>
      </c>
      <c r="K80" s="42">
        <f>SUM('By Lot'!K435,'By Lot'!K451,'By Lot'!K499,'By Lot'!K515,'By Lot'!K531,'By Lot'!K547,'By Lot'!K563,'By Lot'!K579,'By Lot'!K595,'By Lot'!K611,'By Lot'!K1267)</f>
        <v>2</v>
      </c>
      <c r="L80" s="42">
        <f>SUM('By Lot'!L435,'By Lot'!L451,'By Lot'!L499,'By Lot'!L515,'By Lot'!L531,'By Lot'!L547,'By Lot'!L563,'By Lot'!L579,'By Lot'!L595,'By Lot'!L611,'By Lot'!L1267)</f>
        <v>3</v>
      </c>
      <c r="M80" s="43">
        <f>SUM('By Lot'!M435,'By Lot'!M451,'By Lot'!M499,'By Lot'!M515,'By Lot'!M531,'By Lot'!M547,'By Lot'!M563,'By Lot'!M579,'By Lot'!M595,'By Lot'!M611,'By Lot'!M1267)</f>
        <v>4</v>
      </c>
      <c r="N80" s="44">
        <f t="shared" si="9"/>
        <v>0</v>
      </c>
      <c r="O80" s="45">
        <f t="shared" si="10"/>
        <v>6</v>
      </c>
      <c r="P80" s="46">
        <f t="shared" si="11"/>
        <v>1</v>
      </c>
    </row>
    <row r="81" spans="1:16" ht="11.25">
      <c r="A81" s="5"/>
      <c r="B81" s="40" t="s">
        <v>277</v>
      </c>
      <c r="C81" s="40">
        <f>SUM('By Lot'!C436,'By Lot'!C452,'By Lot'!C500,'By Lot'!C516,'By Lot'!C532,'By Lot'!C548,'By Lot'!C564,'By Lot'!C580,'By Lot'!C596,'By Lot'!C612,'By Lot'!C1268)</f>
        <v>16</v>
      </c>
      <c r="D81" s="41">
        <f>SUM('By Lot'!D436,'By Lot'!D452,'By Lot'!D500,'By Lot'!D516,'By Lot'!D532,'By Lot'!D548,'By Lot'!D564,'By Lot'!D580,'By Lot'!D596,'By Lot'!D612,'By Lot'!D1268)</f>
        <v>10</v>
      </c>
      <c r="E81" s="42">
        <f>SUM('By Lot'!E436,'By Lot'!E452,'By Lot'!E500,'By Lot'!E516,'By Lot'!E532,'By Lot'!E548,'By Lot'!E564,'By Lot'!E580,'By Lot'!E596,'By Lot'!E612,'By Lot'!E1268)</f>
        <v>7</v>
      </c>
      <c r="F81" s="42">
        <f>SUM('By Lot'!F436,'By Lot'!F452,'By Lot'!F500,'By Lot'!F516,'By Lot'!F532,'By Lot'!F548,'By Lot'!F564,'By Lot'!F580,'By Lot'!F596,'By Lot'!F612,'By Lot'!F1268)</f>
        <v>4</v>
      </c>
      <c r="G81" s="42">
        <f>SUM('By Lot'!G436,'By Lot'!G452,'By Lot'!G500,'By Lot'!G516,'By Lot'!G532,'By Lot'!G548,'By Lot'!G564,'By Lot'!G580,'By Lot'!G596,'By Lot'!G612,'By Lot'!G1268)</f>
        <v>7</v>
      </c>
      <c r="H81" s="42">
        <f>SUM('By Lot'!H436,'By Lot'!H452,'By Lot'!H500,'By Lot'!H516,'By Lot'!H532,'By Lot'!H548,'By Lot'!H564,'By Lot'!H580,'By Lot'!H596,'By Lot'!H612,'By Lot'!H1268)</f>
        <v>6</v>
      </c>
      <c r="I81" s="42">
        <f>SUM('By Lot'!I436,'By Lot'!I452,'By Lot'!I500,'By Lot'!I516,'By Lot'!I532,'By Lot'!I548,'By Lot'!I564,'By Lot'!I580,'By Lot'!I596,'By Lot'!I612,'By Lot'!I1268)</f>
        <v>5</v>
      </c>
      <c r="J81" s="42">
        <f>SUM('By Lot'!J436,'By Lot'!J452,'By Lot'!J500,'By Lot'!J516,'By Lot'!J532,'By Lot'!J548,'By Lot'!J564,'By Lot'!J580,'By Lot'!J596,'By Lot'!J612,'By Lot'!J1268)</f>
        <v>5</v>
      </c>
      <c r="K81" s="42">
        <f>SUM('By Lot'!K436,'By Lot'!K452,'By Lot'!K500,'By Lot'!K516,'By Lot'!K532,'By Lot'!K548,'By Lot'!K564,'By Lot'!K580,'By Lot'!K596,'By Lot'!K612,'By Lot'!K1268)</f>
        <v>7</v>
      </c>
      <c r="L81" s="42">
        <f>SUM('By Lot'!L436,'By Lot'!L452,'By Lot'!L500,'By Lot'!L516,'By Lot'!L532,'By Lot'!L548,'By Lot'!L564,'By Lot'!L580,'By Lot'!L596,'By Lot'!L612,'By Lot'!L1268)</f>
        <v>10</v>
      </c>
      <c r="M81" s="43">
        <f>SUM('By Lot'!M436,'By Lot'!M452,'By Lot'!M500,'By Lot'!M516,'By Lot'!M532,'By Lot'!M548,'By Lot'!M564,'By Lot'!M580,'By Lot'!M596,'By Lot'!M612,'By Lot'!M1268)</f>
        <v>9</v>
      </c>
      <c r="N81" s="44">
        <f t="shared" si="9"/>
        <v>4</v>
      </c>
      <c r="O81" s="45">
        <f t="shared" si="10"/>
        <v>12</v>
      </c>
      <c r="P81" s="46">
        <f t="shared" si="11"/>
        <v>0.75</v>
      </c>
    </row>
    <row r="82" spans="1:16" ht="11.25">
      <c r="A82" s="5"/>
      <c r="B82" s="40" t="s">
        <v>4</v>
      </c>
      <c r="C82" s="40">
        <f>SUM('By Lot'!C437,'By Lot'!C453,'By Lot'!C501,'By Lot'!C517,'By Lot'!C533,'By Lot'!C549,'By Lot'!C565,'By Lot'!C581,'By Lot'!C597,'By Lot'!C613,'By Lot'!C1269)</f>
        <v>24</v>
      </c>
      <c r="D82" s="41">
        <f>SUM('By Lot'!D437,'By Lot'!D453,'By Lot'!D501,'By Lot'!D517,'By Lot'!D533,'By Lot'!D549,'By Lot'!D565,'By Lot'!D581,'By Lot'!D597,'By Lot'!D613,'By Lot'!D1269)</f>
        <v>13</v>
      </c>
      <c r="E82" s="42">
        <f>SUM('By Lot'!E437,'By Lot'!E453,'By Lot'!E501,'By Lot'!E517,'By Lot'!E533,'By Lot'!E549,'By Lot'!E565,'By Lot'!E581,'By Lot'!E597,'By Lot'!E613,'By Lot'!E1269)</f>
        <v>9</v>
      </c>
      <c r="F82" s="42">
        <f>SUM('By Lot'!F437,'By Lot'!F453,'By Lot'!F501,'By Lot'!F517,'By Lot'!F533,'By Lot'!F549,'By Lot'!F565,'By Lot'!F581,'By Lot'!F597,'By Lot'!F613,'By Lot'!F1269)</f>
        <v>4</v>
      </c>
      <c r="G82" s="42">
        <f>SUM('By Lot'!G437,'By Lot'!G453,'By Lot'!G501,'By Lot'!G517,'By Lot'!G533,'By Lot'!G549,'By Lot'!G565,'By Lot'!G581,'By Lot'!G597,'By Lot'!G613,'By Lot'!G1269)</f>
        <v>6</v>
      </c>
      <c r="H82" s="42">
        <f>SUM('By Lot'!H437,'By Lot'!H453,'By Lot'!H501,'By Lot'!H517,'By Lot'!H533,'By Lot'!H549,'By Lot'!H565,'By Lot'!H581,'By Lot'!H597,'By Lot'!H613,'By Lot'!H1269)</f>
        <v>5</v>
      </c>
      <c r="I82" s="42">
        <f>SUM('By Lot'!I437,'By Lot'!I453,'By Lot'!I501,'By Lot'!I517,'By Lot'!I533,'By Lot'!I549,'By Lot'!I565,'By Lot'!I581,'By Lot'!I597,'By Lot'!I613,'By Lot'!I1269)</f>
        <v>3</v>
      </c>
      <c r="J82" s="42">
        <f>SUM('By Lot'!J437,'By Lot'!J453,'By Lot'!J501,'By Lot'!J517,'By Lot'!J533,'By Lot'!J549,'By Lot'!J565,'By Lot'!J581,'By Lot'!J597,'By Lot'!J613,'By Lot'!J1269)</f>
        <v>3</v>
      </c>
      <c r="K82" s="42">
        <f>SUM('By Lot'!K437,'By Lot'!K453,'By Lot'!K501,'By Lot'!K517,'By Lot'!K533,'By Lot'!K549,'By Lot'!K565,'By Lot'!K581,'By Lot'!K597,'By Lot'!K613,'By Lot'!K1269)</f>
        <v>4</v>
      </c>
      <c r="L82" s="42">
        <f>SUM('By Lot'!L437,'By Lot'!L453,'By Lot'!L501,'By Lot'!L517,'By Lot'!L533,'By Lot'!L549,'By Lot'!L565,'By Lot'!L581,'By Lot'!L597,'By Lot'!L613,'By Lot'!L1269)</f>
        <v>6</v>
      </c>
      <c r="M82" s="43">
        <f>SUM('By Lot'!M437,'By Lot'!M453,'By Lot'!M501,'By Lot'!M517,'By Lot'!M533,'By Lot'!M549,'By Lot'!M565,'By Lot'!M581,'By Lot'!M597,'By Lot'!M613,'By Lot'!M1269)</f>
        <v>3</v>
      </c>
      <c r="N82" s="44">
        <f t="shared" si="9"/>
        <v>3</v>
      </c>
      <c r="O82" s="45">
        <f t="shared" si="10"/>
        <v>21</v>
      </c>
      <c r="P82" s="46">
        <f t="shared" si="11"/>
        <v>0.875</v>
      </c>
    </row>
    <row r="83" spans="1:16" ht="11.25">
      <c r="A83" s="47"/>
      <c r="B83" s="48" t="s">
        <v>5</v>
      </c>
      <c r="C83" s="48">
        <f aca="true" t="shared" si="12" ref="C83:M83">SUM(C73:C82)</f>
        <v>1336</v>
      </c>
      <c r="D83" s="49">
        <f t="shared" si="12"/>
        <v>552</v>
      </c>
      <c r="E83" s="50">
        <f t="shared" si="12"/>
        <v>325</v>
      </c>
      <c r="F83" s="50">
        <f t="shared" si="12"/>
        <v>178</v>
      </c>
      <c r="G83" s="50">
        <f t="shared" si="12"/>
        <v>112</v>
      </c>
      <c r="H83" s="50">
        <f t="shared" si="12"/>
        <v>85</v>
      </c>
      <c r="I83" s="50">
        <f t="shared" si="12"/>
        <v>75</v>
      </c>
      <c r="J83" s="50">
        <f t="shared" si="12"/>
        <v>87</v>
      </c>
      <c r="K83" s="50">
        <f t="shared" si="12"/>
        <v>146</v>
      </c>
      <c r="L83" s="50">
        <f t="shared" si="12"/>
        <v>213</v>
      </c>
      <c r="M83" s="51">
        <f t="shared" si="12"/>
        <v>236</v>
      </c>
      <c r="N83" s="52">
        <f t="shared" si="9"/>
        <v>75</v>
      </c>
      <c r="O83" s="53">
        <f t="shared" si="10"/>
        <v>1261</v>
      </c>
      <c r="P83" s="54">
        <f t="shared" si="11"/>
        <v>0.9438622754491018</v>
      </c>
    </row>
    <row r="84" spans="1:16" ht="11.25">
      <c r="A84" s="39" t="s">
        <v>238</v>
      </c>
      <c r="B84" s="40" t="s">
        <v>0</v>
      </c>
      <c r="C84" s="40">
        <f>SUM('By Lot'!C615,'By Lot'!C631,'By Lot'!C647,'By Lot'!C663,'By Lot'!C695,'By Lot'!C711,'By Lot'!C727)</f>
        <v>96</v>
      </c>
      <c r="D84" s="41">
        <f>SUM('By Lot'!D615,'By Lot'!D631,'By Lot'!D647,'By Lot'!D663,'By Lot'!D695,'By Lot'!D711,'By Lot'!D727)</f>
        <v>77</v>
      </c>
      <c r="E84" s="42">
        <f>SUM('By Lot'!E615,'By Lot'!E631,'By Lot'!E647,'By Lot'!E663,'By Lot'!E695,'By Lot'!E711,'By Lot'!E727)</f>
        <v>62</v>
      </c>
      <c r="F84" s="42">
        <f>SUM('By Lot'!F615,'By Lot'!F631,'By Lot'!F647,'By Lot'!F663,'By Lot'!F695,'By Lot'!F711,'By Lot'!F727)</f>
        <v>25</v>
      </c>
      <c r="G84" s="42">
        <f>SUM('By Lot'!G615,'By Lot'!G631,'By Lot'!G647,'By Lot'!G663,'By Lot'!G695,'By Lot'!G711,'By Lot'!G727)</f>
        <v>7</v>
      </c>
      <c r="H84" s="42">
        <f>SUM('By Lot'!H615,'By Lot'!H631,'By Lot'!H647,'By Lot'!H663,'By Lot'!H695,'By Lot'!H711,'By Lot'!H727)</f>
        <v>10</v>
      </c>
      <c r="I84" s="42">
        <f>SUM('By Lot'!I615,'By Lot'!I631,'By Lot'!I647,'By Lot'!I663,'By Lot'!I695,'By Lot'!I711,'By Lot'!I727)</f>
        <v>12</v>
      </c>
      <c r="J84" s="42">
        <f>SUM('By Lot'!J615,'By Lot'!J631,'By Lot'!J647,'By Lot'!J663,'By Lot'!J695,'By Lot'!J711,'By Lot'!J727)</f>
        <v>11</v>
      </c>
      <c r="K84" s="42">
        <f>SUM('By Lot'!K615,'By Lot'!K631,'By Lot'!K647,'By Lot'!K663,'By Lot'!K695,'By Lot'!K711,'By Lot'!K727)</f>
        <v>14</v>
      </c>
      <c r="L84" s="42">
        <f>SUM('By Lot'!L615,'By Lot'!L631,'By Lot'!L647,'By Lot'!L663,'By Lot'!L695,'By Lot'!L711,'By Lot'!L727)</f>
        <v>33</v>
      </c>
      <c r="M84" s="43">
        <f>SUM('By Lot'!M615,'By Lot'!M631,'By Lot'!M647,'By Lot'!M663,'By Lot'!M695,'By Lot'!M711,'By Lot'!M727)</f>
        <v>40</v>
      </c>
      <c r="N84" s="44">
        <f t="shared" si="9"/>
        <v>7</v>
      </c>
      <c r="O84" s="45">
        <f t="shared" si="10"/>
        <v>89</v>
      </c>
      <c r="P84" s="46">
        <f t="shared" si="11"/>
        <v>0.9270833333333334</v>
      </c>
    </row>
    <row r="85" spans="1:16" ht="11.25">
      <c r="A85" s="5" t="s">
        <v>246</v>
      </c>
      <c r="B85" s="40" t="s">
        <v>1</v>
      </c>
      <c r="C85" s="40">
        <f>SUM('By Lot'!C616,'By Lot'!C632,'By Lot'!C648,'By Lot'!C664,'By Lot'!C696,'By Lot'!C712,'By Lot'!C728)</f>
        <v>293</v>
      </c>
      <c r="D85" s="41">
        <f>SUM('By Lot'!D616,'By Lot'!D632,'By Lot'!D648,'By Lot'!D664,'By Lot'!D696,'By Lot'!D712,'By Lot'!D728)</f>
        <v>160</v>
      </c>
      <c r="E85" s="42">
        <f>SUM('By Lot'!E616,'By Lot'!E632,'By Lot'!E648,'By Lot'!E664,'By Lot'!E696,'By Lot'!E712,'By Lot'!E728)</f>
        <v>85</v>
      </c>
      <c r="F85" s="42">
        <f>SUM('By Lot'!F616,'By Lot'!F632,'By Lot'!F648,'By Lot'!F664,'By Lot'!F696,'By Lot'!F712,'By Lot'!F728)</f>
        <v>21</v>
      </c>
      <c r="G85" s="42">
        <f>SUM('By Lot'!G616,'By Lot'!G632,'By Lot'!G648,'By Lot'!G664,'By Lot'!G696,'By Lot'!G712,'By Lot'!G728)</f>
        <v>0</v>
      </c>
      <c r="H85" s="42">
        <f>SUM('By Lot'!H616,'By Lot'!H632,'By Lot'!H648,'By Lot'!H664,'By Lot'!H696,'By Lot'!H712,'By Lot'!H728)</f>
        <v>3</v>
      </c>
      <c r="I85" s="42">
        <f>SUM('By Lot'!I616,'By Lot'!I632,'By Lot'!I648,'By Lot'!I664,'By Lot'!I696,'By Lot'!I712,'By Lot'!I728)</f>
        <v>6</v>
      </c>
      <c r="J85" s="42">
        <f>SUM('By Lot'!J616,'By Lot'!J632,'By Lot'!J648,'By Lot'!J664,'By Lot'!J696,'By Lot'!J712,'By Lot'!J728)</f>
        <v>3</v>
      </c>
      <c r="K85" s="42">
        <f>SUM('By Lot'!K616,'By Lot'!K632,'By Lot'!K648,'By Lot'!K664,'By Lot'!K696,'By Lot'!K712,'By Lot'!K728)</f>
        <v>14</v>
      </c>
      <c r="L85" s="42">
        <f>SUM('By Lot'!L616,'By Lot'!L632,'By Lot'!L648,'By Lot'!L664,'By Lot'!L696,'By Lot'!L712,'By Lot'!L728)</f>
        <v>37</v>
      </c>
      <c r="M85" s="43">
        <f>SUM('By Lot'!M616,'By Lot'!M632,'By Lot'!M648,'By Lot'!M664,'By Lot'!M696,'By Lot'!M712,'By Lot'!M728)</f>
        <v>72</v>
      </c>
      <c r="N85" s="44">
        <f t="shared" si="9"/>
        <v>0</v>
      </c>
      <c r="O85" s="45">
        <f t="shared" si="10"/>
        <v>293</v>
      </c>
      <c r="P85" s="46">
        <f t="shared" si="11"/>
        <v>1</v>
      </c>
    </row>
    <row r="86" spans="1:16" ht="11.25">
      <c r="A86" s="5"/>
      <c r="B86" s="40" t="s">
        <v>2</v>
      </c>
      <c r="C86" s="40">
        <f>SUM('By Lot'!C617,'By Lot'!C633,'By Lot'!C649,'By Lot'!C665,'By Lot'!C697,'By Lot'!C713,'By Lot'!C729)</f>
        <v>55</v>
      </c>
      <c r="D86" s="41">
        <f>SUM('By Lot'!D617,'By Lot'!D633,'By Lot'!D649,'By Lot'!D665,'By Lot'!D697,'By Lot'!D713,'By Lot'!D729)</f>
        <v>0</v>
      </c>
      <c r="E86" s="42">
        <f>SUM('By Lot'!E617,'By Lot'!E633,'By Lot'!E649,'By Lot'!E665,'By Lot'!E697,'By Lot'!E713,'By Lot'!E729)</f>
        <v>0</v>
      </c>
      <c r="F86" s="42">
        <f>SUM('By Lot'!F617,'By Lot'!F633,'By Lot'!F649,'By Lot'!F665,'By Lot'!F697,'By Lot'!F713,'By Lot'!F729)</f>
        <v>0</v>
      </c>
      <c r="G86" s="42">
        <f>SUM('By Lot'!G617,'By Lot'!G633,'By Lot'!G649,'By Lot'!G665,'By Lot'!G697,'By Lot'!G713,'By Lot'!G729)</f>
        <v>0</v>
      </c>
      <c r="H86" s="42">
        <f>SUM('By Lot'!H617,'By Lot'!H633,'By Lot'!H649,'By Lot'!H665,'By Lot'!H697,'By Lot'!H713,'By Lot'!H729)</f>
        <v>0</v>
      </c>
      <c r="I86" s="42">
        <f>SUM('By Lot'!I617,'By Lot'!I633,'By Lot'!I649,'By Lot'!I665,'By Lot'!I697,'By Lot'!I713,'By Lot'!I729)</f>
        <v>0</v>
      </c>
      <c r="J86" s="42">
        <f>SUM('By Lot'!J617,'By Lot'!J633,'By Lot'!J649,'By Lot'!J665,'By Lot'!J697,'By Lot'!J713,'By Lot'!J729)</f>
        <v>0</v>
      </c>
      <c r="K86" s="42">
        <f>SUM('By Lot'!K617,'By Lot'!K633,'By Lot'!K649,'By Lot'!K665,'By Lot'!K697,'By Lot'!K713,'By Lot'!K729)</f>
        <v>0</v>
      </c>
      <c r="L86" s="42">
        <f>SUM('By Lot'!L617,'By Lot'!L633,'By Lot'!L649,'By Lot'!L665,'By Lot'!L697,'By Lot'!L713,'By Lot'!L729)</f>
        <v>0</v>
      </c>
      <c r="M86" s="43">
        <f>SUM('By Lot'!M617,'By Lot'!M633,'By Lot'!M649,'By Lot'!M665,'By Lot'!M697,'By Lot'!M713,'By Lot'!M729)</f>
        <v>0</v>
      </c>
      <c r="N86" s="44">
        <f t="shared" si="9"/>
        <v>0</v>
      </c>
      <c r="O86" s="45">
        <f t="shared" si="10"/>
        <v>55</v>
      </c>
      <c r="P86" s="46">
        <f t="shared" si="11"/>
        <v>1</v>
      </c>
    </row>
    <row r="87" spans="1:16" ht="11.25">
      <c r="A87" s="5"/>
      <c r="B87" s="40" t="s">
        <v>481</v>
      </c>
      <c r="C87" s="40">
        <f>SUM('By Lot'!C618,'By Lot'!C634,'By Lot'!C650,'By Lot'!C666,'By Lot'!C698,'By Lot'!C714,'By Lot'!C730)</f>
        <v>48</v>
      </c>
      <c r="D87" s="41">
        <f>SUM('By Lot'!D618,'By Lot'!D634,'By Lot'!D650,'By Lot'!D666,'By Lot'!D698,'By Lot'!D714,'By Lot'!D730)</f>
        <v>37</v>
      </c>
      <c r="E87" s="42">
        <f>SUM('By Lot'!E618,'By Lot'!E634,'By Lot'!E650,'By Lot'!E666,'By Lot'!E698,'By Lot'!E714,'By Lot'!E730)</f>
        <v>17</v>
      </c>
      <c r="F87" s="42">
        <f>SUM('By Lot'!F618,'By Lot'!F634,'By Lot'!F650,'By Lot'!F666,'By Lot'!F698,'By Lot'!F714,'By Lot'!F730)</f>
        <v>7</v>
      </c>
      <c r="G87" s="42">
        <f>SUM('By Lot'!G618,'By Lot'!G634,'By Lot'!G650,'By Lot'!G666,'By Lot'!G698,'By Lot'!G714,'By Lot'!G730)</f>
        <v>7</v>
      </c>
      <c r="H87" s="42">
        <f>SUM('By Lot'!H618,'By Lot'!H634,'By Lot'!H650,'By Lot'!H666,'By Lot'!H698,'By Lot'!H714,'By Lot'!H730)</f>
        <v>7</v>
      </c>
      <c r="I87" s="42">
        <f>SUM('By Lot'!I618,'By Lot'!I634,'By Lot'!I650,'By Lot'!I666,'By Lot'!I698,'By Lot'!I714,'By Lot'!I730)</f>
        <v>7</v>
      </c>
      <c r="J87" s="42">
        <f>SUM('By Lot'!J618,'By Lot'!J634,'By Lot'!J650,'By Lot'!J666,'By Lot'!J698,'By Lot'!J714,'By Lot'!J730)</f>
        <v>5</v>
      </c>
      <c r="K87" s="42">
        <f>SUM('By Lot'!K618,'By Lot'!K634,'By Lot'!K650,'By Lot'!K666,'By Lot'!K698,'By Lot'!K714,'By Lot'!K730)</f>
        <v>6</v>
      </c>
      <c r="L87" s="42">
        <f>SUM('By Lot'!L618,'By Lot'!L634,'By Lot'!L650,'By Lot'!L666,'By Lot'!L698,'By Lot'!L714,'By Lot'!L730)</f>
        <v>8</v>
      </c>
      <c r="M87" s="43">
        <f>SUM('By Lot'!M618,'By Lot'!M634,'By Lot'!M650,'By Lot'!M666,'By Lot'!M698,'By Lot'!M714,'By Lot'!M730)</f>
        <v>11</v>
      </c>
      <c r="N87" s="44">
        <f t="shared" si="9"/>
        <v>5</v>
      </c>
      <c r="O87" s="45">
        <f t="shared" si="10"/>
        <v>43</v>
      </c>
      <c r="P87" s="46">
        <f t="shared" si="11"/>
        <v>0.8958333333333334</v>
      </c>
    </row>
    <row r="88" spans="1:16" ht="11.25">
      <c r="A88" s="5"/>
      <c r="B88" s="40" t="s">
        <v>3</v>
      </c>
      <c r="C88" s="40">
        <f>SUM('By Lot'!C619,'By Lot'!C635,'By Lot'!C651,'By Lot'!C667,'By Lot'!C699,'By Lot'!C715,'By Lot'!C731)</f>
        <v>10</v>
      </c>
      <c r="D88" s="41">
        <f>SUM('By Lot'!D619,'By Lot'!D635,'By Lot'!D651,'By Lot'!D667,'By Lot'!D699,'By Lot'!D715,'By Lot'!D731)</f>
        <v>7</v>
      </c>
      <c r="E88" s="42">
        <f>SUM('By Lot'!E619,'By Lot'!E635,'By Lot'!E651,'By Lot'!E667,'By Lot'!E699,'By Lot'!E715,'By Lot'!E731)</f>
        <v>7</v>
      </c>
      <c r="F88" s="42">
        <f>SUM('By Lot'!F619,'By Lot'!F635,'By Lot'!F651,'By Lot'!F667,'By Lot'!F699,'By Lot'!F715,'By Lot'!F731)</f>
        <v>6</v>
      </c>
      <c r="G88" s="42">
        <f>SUM('By Lot'!G619,'By Lot'!G635,'By Lot'!G651,'By Lot'!G667,'By Lot'!G699,'By Lot'!G715,'By Lot'!G731)</f>
        <v>6</v>
      </c>
      <c r="H88" s="42">
        <f>SUM('By Lot'!H619,'By Lot'!H635,'By Lot'!H651,'By Lot'!H667,'By Lot'!H699,'By Lot'!H715,'By Lot'!H731)</f>
        <v>6</v>
      </c>
      <c r="I88" s="42">
        <f>SUM('By Lot'!I619,'By Lot'!I635,'By Lot'!I651,'By Lot'!I667,'By Lot'!I699,'By Lot'!I715,'By Lot'!I731)</f>
        <v>6</v>
      </c>
      <c r="J88" s="42">
        <f>SUM('By Lot'!J619,'By Lot'!J635,'By Lot'!J651,'By Lot'!J667,'By Lot'!J699,'By Lot'!J715,'By Lot'!J731)</f>
        <v>6</v>
      </c>
      <c r="K88" s="42">
        <f>SUM('By Lot'!K619,'By Lot'!K635,'By Lot'!K651,'By Lot'!K667,'By Lot'!K699,'By Lot'!K715,'By Lot'!K731)</f>
        <v>6</v>
      </c>
      <c r="L88" s="42">
        <f>SUM('By Lot'!L619,'By Lot'!L635,'By Lot'!L651,'By Lot'!L667,'By Lot'!L699,'By Lot'!L715,'By Lot'!L731)</f>
        <v>6</v>
      </c>
      <c r="M88" s="43">
        <f>SUM('By Lot'!M619,'By Lot'!M635,'By Lot'!M651,'By Lot'!M667,'By Lot'!M699,'By Lot'!M715,'By Lot'!M731)</f>
        <v>7</v>
      </c>
      <c r="N88" s="44">
        <f t="shared" si="9"/>
        <v>6</v>
      </c>
      <c r="O88" s="45">
        <f t="shared" si="10"/>
        <v>4</v>
      </c>
      <c r="P88" s="46">
        <f t="shared" si="11"/>
        <v>0.4</v>
      </c>
    </row>
    <row r="89" spans="1:16" ht="11.25">
      <c r="A89" s="5"/>
      <c r="B89" s="40" t="s">
        <v>105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11.25">
      <c r="A90" s="5"/>
      <c r="B90" s="40" t="s">
        <v>109</v>
      </c>
      <c r="C90" s="40">
        <f>SUM('By Lot'!C626,'By Lot'!C642,'By Lot'!C658,'By Lot'!C674,'By Lot'!C706,'By Lot'!C722,'By Lot'!C738)</f>
        <v>13</v>
      </c>
      <c r="D90" s="41">
        <f>SUM('By Lot'!D626,'By Lot'!D642,'By Lot'!D658,'By Lot'!D674,'By Lot'!D706,'By Lot'!D722,'By Lot'!D738)</f>
        <v>11</v>
      </c>
      <c r="E90" s="42">
        <f>SUM('By Lot'!E626,'By Lot'!E642,'By Lot'!E658,'By Lot'!E674,'By Lot'!E706,'By Lot'!E722,'By Lot'!E738)</f>
        <v>10</v>
      </c>
      <c r="F90" s="42">
        <f>SUM('By Lot'!F626,'By Lot'!F642,'By Lot'!F658,'By Lot'!F674,'By Lot'!F706,'By Lot'!F722,'By Lot'!F738)</f>
        <v>6</v>
      </c>
      <c r="G90" s="42">
        <f>SUM('By Lot'!G626,'By Lot'!G642,'By Lot'!G658,'By Lot'!G674,'By Lot'!G706,'By Lot'!G722,'By Lot'!G738)</f>
        <v>5</v>
      </c>
      <c r="H90" s="42">
        <f>SUM('By Lot'!H626,'By Lot'!H642,'By Lot'!H658,'By Lot'!H674,'By Lot'!H706,'By Lot'!H722,'By Lot'!H738)</f>
        <v>5</v>
      </c>
      <c r="I90" s="42">
        <f>SUM('By Lot'!I626,'By Lot'!I642,'By Lot'!I658,'By Lot'!I674,'By Lot'!I706,'By Lot'!I722,'By Lot'!I738)</f>
        <v>5</v>
      </c>
      <c r="J90" s="42">
        <f>SUM('By Lot'!J626,'By Lot'!J642,'By Lot'!J658,'By Lot'!J674,'By Lot'!J706,'By Lot'!J722,'By Lot'!J738)</f>
        <v>4</v>
      </c>
      <c r="K90" s="42">
        <f>SUM('By Lot'!K626,'By Lot'!K642,'By Lot'!K658,'By Lot'!K674,'By Lot'!K706,'By Lot'!K722,'By Lot'!K738)</f>
        <v>7</v>
      </c>
      <c r="L90" s="42">
        <f>SUM('By Lot'!L626,'By Lot'!L642,'By Lot'!L658,'By Lot'!L674,'By Lot'!L706,'By Lot'!L722,'By Lot'!L738)</f>
        <v>10</v>
      </c>
      <c r="M90" s="43">
        <f>SUM('By Lot'!M626,'By Lot'!M642,'By Lot'!M658,'By Lot'!M674,'By Lot'!M706,'By Lot'!M722,'By Lot'!M738)</f>
        <v>11</v>
      </c>
      <c r="N90" s="44">
        <f t="shared" si="9"/>
        <v>4</v>
      </c>
      <c r="O90" s="45">
        <f t="shared" si="10"/>
        <v>9</v>
      </c>
      <c r="P90" s="46">
        <f t="shared" si="11"/>
        <v>0.6923076923076923</v>
      </c>
    </row>
    <row r="91" spans="1:16" ht="11.25">
      <c r="A91" s="5"/>
      <c r="B91" s="40" t="s">
        <v>276</v>
      </c>
      <c r="C91" s="40">
        <f>SUM('By Lot'!C627,'By Lot'!C643,'By Lot'!C659,'By Lot'!C675,'By Lot'!C707,'By Lot'!C723,'By Lot'!C739)</f>
        <v>2</v>
      </c>
      <c r="D91" s="41">
        <f>SUM('By Lot'!D627,'By Lot'!D643,'By Lot'!D659,'By Lot'!D675,'By Lot'!D707,'By Lot'!D723,'By Lot'!D739)</f>
        <v>1</v>
      </c>
      <c r="E91" s="42">
        <f>SUM('By Lot'!E627,'By Lot'!E643,'By Lot'!E659,'By Lot'!E675,'By Lot'!E707,'By Lot'!E723,'By Lot'!E739)</f>
        <v>1</v>
      </c>
      <c r="F91" s="42">
        <f>SUM('By Lot'!F627,'By Lot'!F643,'By Lot'!F659,'By Lot'!F675,'By Lot'!F707,'By Lot'!F723,'By Lot'!F739)</f>
        <v>1</v>
      </c>
      <c r="G91" s="42">
        <f>SUM('By Lot'!G627,'By Lot'!G643,'By Lot'!G659,'By Lot'!G675,'By Lot'!G707,'By Lot'!G723,'By Lot'!G739)</f>
        <v>1</v>
      </c>
      <c r="H91" s="42">
        <f>SUM('By Lot'!H627,'By Lot'!H643,'By Lot'!H659,'By Lot'!H675,'By Lot'!H707,'By Lot'!H723,'By Lot'!H739)</f>
        <v>1</v>
      </c>
      <c r="I91" s="42">
        <f>SUM('By Lot'!I627,'By Lot'!I643,'By Lot'!I659,'By Lot'!I675,'By Lot'!I707,'By Lot'!I723,'By Lot'!I739)</f>
        <v>0</v>
      </c>
      <c r="J91" s="42">
        <f>SUM('By Lot'!J627,'By Lot'!J643,'By Lot'!J659,'By Lot'!J675,'By Lot'!J707,'By Lot'!J723,'By Lot'!J739)</f>
        <v>1</v>
      </c>
      <c r="K91" s="42">
        <f>SUM('By Lot'!K627,'By Lot'!K643,'By Lot'!K659,'By Lot'!K675,'By Lot'!K707,'By Lot'!K723,'By Lot'!K739)</f>
        <v>1</v>
      </c>
      <c r="L91" s="42">
        <f>SUM('By Lot'!L627,'By Lot'!L643,'By Lot'!L659,'By Lot'!L675,'By Lot'!L707,'By Lot'!L723,'By Lot'!L739)</f>
        <v>1</v>
      </c>
      <c r="M91" s="43">
        <f>SUM('By Lot'!M627,'By Lot'!M643,'By Lot'!M659,'By Lot'!M675,'By Lot'!M707,'By Lot'!M723,'By Lot'!M739)</f>
        <v>1</v>
      </c>
      <c r="N91" s="44">
        <f t="shared" si="9"/>
        <v>0</v>
      </c>
      <c r="O91" s="45">
        <f t="shared" si="10"/>
        <v>2</v>
      </c>
      <c r="P91" s="46">
        <f t="shared" si="11"/>
        <v>1</v>
      </c>
    </row>
    <row r="92" spans="1:16" ht="11.25">
      <c r="A92" s="5"/>
      <c r="B92" s="40" t="s">
        <v>277</v>
      </c>
      <c r="C92" s="40">
        <f>SUM('By Lot'!C628,'By Lot'!C644,'By Lot'!C660,'By Lot'!C676,'By Lot'!C708,'By Lot'!C724,'By Lot'!C740)</f>
        <v>9</v>
      </c>
      <c r="D92" s="41">
        <f>SUM('By Lot'!D628,'By Lot'!D644,'By Lot'!D660,'By Lot'!D676,'By Lot'!D708,'By Lot'!D724,'By Lot'!D740)</f>
        <v>6</v>
      </c>
      <c r="E92" s="42">
        <f>SUM('By Lot'!E628,'By Lot'!E644,'By Lot'!E660,'By Lot'!E676,'By Lot'!E708,'By Lot'!E724,'By Lot'!E740)</f>
        <v>6</v>
      </c>
      <c r="F92" s="42">
        <f>SUM('By Lot'!F628,'By Lot'!F644,'By Lot'!F660,'By Lot'!F676,'By Lot'!F708,'By Lot'!F724,'By Lot'!F740)</f>
        <v>5</v>
      </c>
      <c r="G92" s="42">
        <f>SUM('By Lot'!G628,'By Lot'!G644,'By Lot'!G660,'By Lot'!G676,'By Lot'!G708,'By Lot'!G724,'By Lot'!G740)</f>
        <v>4</v>
      </c>
      <c r="H92" s="42">
        <f>SUM('By Lot'!H628,'By Lot'!H644,'By Lot'!H660,'By Lot'!H676,'By Lot'!H708,'By Lot'!H724,'By Lot'!H740)</f>
        <v>4</v>
      </c>
      <c r="I92" s="42">
        <f>SUM('By Lot'!I628,'By Lot'!I644,'By Lot'!I660,'By Lot'!I676,'By Lot'!I708,'By Lot'!I724,'By Lot'!I740)</f>
        <v>5</v>
      </c>
      <c r="J92" s="42">
        <f>SUM('By Lot'!J628,'By Lot'!J644,'By Lot'!J660,'By Lot'!J676,'By Lot'!J708,'By Lot'!J724,'By Lot'!J740)</f>
        <v>4</v>
      </c>
      <c r="K92" s="42">
        <f>SUM('By Lot'!K628,'By Lot'!K644,'By Lot'!K660,'By Lot'!K676,'By Lot'!K708,'By Lot'!K724,'By Lot'!K740)</f>
        <v>6</v>
      </c>
      <c r="L92" s="42">
        <f>SUM('By Lot'!L628,'By Lot'!L644,'By Lot'!L660,'By Lot'!L676,'By Lot'!L708,'By Lot'!L724,'By Lot'!L740)</f>
        <v>5</v>
      </c>
      <c r="M92" s="43">
        <f>SUM('By Lot'!M628,'By Lot'!M644,'By Lot'!M660,'By Lot'!M676,'By Lot'!M708,'By Lot'!M724,'By Lot'!M740)</f>
        <v>6</v>
      </c>
      <c r="N92" s="44">
        <f t="shared" si="9"/>
        <v>4</v>
      </c>
      <c r="O92" s="45">
        <f t="shared" si="10"/>
        <v>5</v>
      </c>
      <c r="P92" s="46">
        <f t="shared" si="11"/>
        <v>0.5555555555555556</v>
      </c>
    </row>
    <row r="93" spans="1:16" ht="11.25">
      <c r="A93" s="5"/>
      <c r="B93" s="40" t="s">
        <v>4</v>
      </c>
      <c r="C93" s="40">
        <f>SUM('By Lot'!C629,'By Lot'!C645,'By Lot'!C661,'By Lot'!C677,'By Lot'!C709,'By Lot'!C725,'By Lot'!C741)</f>
        <v>8</v>
      </c>
      <c r="D93" s="41">
        <f>SUM('By Lot'!D629,'By Lot'!D645,'By Lot'!D661,'By Lot'!D677,'By Lot'!D709,'By Lot'!D725,'By Lot'!D741)</f>
        <v>7</v>
      </c>
      <c r="E93" s="42">
        <f>SUM('By Lot'!E629,'By Lot'!E645,'By Lot'!E661,'By Lot'!E677,'By Lot'!E709,'By Lot'!E725,'By Lot'!E741)</f>
        <v>4</v>
      </c>
      <c r="F93" s="42">
        <f>SUM('By Lot'!F629,'By Lot'!F645,'By Lot'!F661,'By Lot'!F677,'By Lot'!F709,'By Lot'!F725,'By Lot'!F741)</f>
        <v>3</v>
      </c>
      <c r="G93" s="42">
        <f>SUM('By Lot'!G629,'By Lot'!G645,'By Lot'!G661,'By Lot'!G677,'By Lot'!G709,'By Lot'!G725,'By Lot'!G741)</f>
        <v>4</v>
      </c>
      <c r="H93" s="42">
        <f>SUM('By Lot'!H629,'By Lot'!H645,'By Lot'!H661,'By Lot'!H677,'By Lot'!H709,'By Lot'!H725,'By Lot'!H741)</f>
        <v>3</v>
      </c>
      <c r="I93" s="42">
        <f>SUM('By Lot'!I629,'By Lot'!I645,'By Lot'!I661,'By Lot'!I677,'By Lot'!I709,'By Lot'!I725,'By Lot'!I741)</f>
        <v>1</v>
      </c>
      <c r="J93" s="42">
        <f>SUM('By Lot'!J629,'By Lot'!J645,'By Lot'!J661,'By Lot'!J677,'By Lot'!J709,'By Lot'!J725,'By Lot'!J741)</f>
        <v>2</v>
      </c>
      <c r="K93" s="42">
        <f>SUM('By Lot'!K629,'By Lot'!K645,'By Lot'!K661,'By Lot'!K677,'By Lot'!K709,'By Lot'!K725,'By Lot'!K741)</f>
        <v>3</v>
      </c>
      <c r="L93" s="42">
        <f>SUM('By Lot'!L629,'By Lot'!L645,'By Lot'!L661,'By Lot'!L677,'By Lot'!L709,'By Lot'!L725,'By Lot'!L741)</f>
        <v>2</v>
      </c>
      <c r="M93" s="43">
        <f>SUM('By Lot'!M629,'By Lot'!M645,'By Lot'!M661,'By Lot'!M677,'By Lot'!M709,'By Lot'!M725,'By Lot'!M741)</f>
        <v>2</v>
      </c>
      <c r="N93" s="44">
        <f t="shared" si="9"/>
        <v>1</v>
      </c>
      <c r="O93" s="45">
        <f t="shared" si="10"/>
        <v>7</v>
      </c>
      <c r="P93" s="46">
        <f t="shared" si="11"/>
        <v>0.875</v>
      </c>
    </row>
    <row r="94" spans="1:16" ht="11.25">
      <c r="A94" s="47"/>
      <c r="B94" s="48" t="s">
        <v>5</v>
      </c>
      <c r="C94" s="48">
        <f aca="true" t="shared" si="13" ref="C94:M94">SUM(C84:C93)</f>
        <v>534</v>
      </c>
      <c r="D94" s="49">
        <f t="shared" si="13"/>
        <v>306</v>
      </c>
      <c r="E94" s="50">
        <f t="shared" si="13"/>
        <v>192</v>
      </c>
      <c r="F94" s="50">
        <f t="shared" si="13"/>
        <v>74</v>
      </c>
      <c r="G94" s="50">
        <f t="shared" si="13"/>
        <v>34</v>
      </c>
      <c r="H94" s="50">
        <f t="shared" si="13"/>
        <v>39</v>
      </c>
      <c r="I94" s="50">
        <f t="shared" si="13"/>
        <v>42</v>
      </c>
      <c r="J94" s="50">
        <f t="shared" si="13"/>
        <v>36</v>
      </c>
      <c r="K94" s="50">
        <f t="shared" si="13"/>
        <v>57</v>
      </c>
      <c r="L94" s="50">
        <f t="shared" si="13"/>
        <v>102</v>
      </c>
      <c r="M94" s="51">
        <f t="shared" si="13"/>
        <v>150</v>
      </c>
      <c r="N94" s="52">
        <f t="shared" si="9"/>
        <v>34</v>
      </c>
      <c r="O94" s="53">
        <f t="shared" si="10"/>
        <v>500</v>
      </c>
      <c r="P94" s="54">
        <f t="shared" si="11"/>
        <v>0.9363295880149812</v>
      </c>
    </row>
    <row r="95" spans="1:16" ht="11.25">
      <c r="A95" s="39" t="s">
        <v>240</v>
      </c>
      <c r="B95" s="40" t="s">
        <v>0</v>
      </c>
      <c r="C95" s="40">
        <f>SUM('By Lot'!C679,'By Lot'!C743,'By Lot'!C759,'By Lot'!C775,'By Lot'!C791,'By Lot'!C807,'By Lot'!C823,'By Lot'!C839,'By Lot'!C855,'By Lot'!C871,'By Lot'!C887,'By Lot'!C903,'By Lot'!C919,'By Lot'!C935,'By Lot'!C951,'By Lot'!C967,'By Lot'!C983,'By Lot'!C999,'By Lot'!C1015,'By Lot'!C1031,'By Lot'!C1047,'By Lot'!C1063)</f>
        <v>121</v>
      </c>
      <c r="D95" s="41">
        <f>SUM('By Lot'!D679,'By Lot'!D743,'By Lot'!D759,'By Lot'!D775,'By Lot'!D791,'By Lot'!D807,'By Lot'!D823,'By Lot'!D839,'By Lot'!D855,'By Lot'!D871,'By Lot'!D887,'By Lot'!D903,'By Lot'!D919,'By Lot'!D935,'By Lot'!D951,'By Lot'!D967,'By Lot'!D983,'By Lot'!D999,'By Lot'!D1015,'By Lot'!D1031,'By Lot'!D1047,'By Lot'!D1063)</f>
        <v>94</v>
      </c>
      <c r="E95" s="42">
        <f>SUM('By Lot'!E679,'By Lot'!E743,'By Lot'!E759,'By Lot'!E775,'By Lot'!E791,'By Lot'!E807,'By Lot'!E823,'By Lot'!E839,'By Lot'!E855,'By Lot'!E871,'By Lot'!E887,'By Lot'!E903,'By Lot'!E919,'By Lot'!E935,'By Lot'!E951,'By Lot'!E967,'By Lot'!E983,'By Lot'!E999,'By Lot'!E1015,'By Lot'!E1031,'By Lot'!E1047,'By Lot'!E1063)</f>
        <v>77</v>
      </c>
      <c r="F95" s="42">
        <f>SUM('By Lot'!F679,'By Lot'!F743,'By Lot'!F759,'By Lot'!F775,'By Lot'!F791,'By Lot'!F807,'By Lot'!F823,'By Lot'!F839,'By Lot'!F855,'By Lot'!F871,'By Lot'!F887,'By Lot'!F903,'By Lot'!F919,'By Lot'!F935,'By Lot'!F951,'By Lot'!F967,'By Lot'!F983,'By Lot'!F999,'By Lot'!F1015,'By Lot'!F1031,'By Lot'!F1047,'By Lot'!F1063)</f>
        <v>56</v>
      </c>
      <c r="G95" s="42">
        <f>SUM('By Lot'!G679,'By Lot'!G743,'By Lot'!G759,'By Lot'!G775,'By Lot'!G791,'By Lot'!G807,'By Lot'!G823,'By Lot'!G839,'By Lot'!G855,'By Lot'!G871,'By Lot'!G887,'By Lot'!G903,'By Lot'!G919,'By Lot'!G935,'By Lot'!G951,'By Lot'!G967,'By Lot'!G983,'By Lot'!G999,'By Lot'!G1015,'By Lot'!G1031,'By Lot'!G1047,'By Lot'!G1063)</f>
        <v>45</v>
      </c>
      <c r="H95" s="42">
        <f>SUM('By Lot'!H679,'By Lot'!H743,'By Lot'!H759,'By Lot'!H775,'By Lot'!H791,'By Lot'!H807,'By Lot'!H823,'By Lot'!H839,'By Lot'!H855,'By Lot'!H871,'By Lot'!H887,'By Lot'!H903,'By Lot'!H919,'By Lot'!H935,'By Lot'!H951,'By Lot'!H967,'By Lot'!H983,'By Lot'!H999,'By Lot'!H1015,'By Lot'!H1031,'By Lot'!H1047,'By Lot'!H1063)</f>
        <v>38</v>
      </c>
      <c r="I95" s="42">
        <f>SUM('By Lot'!I679,'By Lot'!I743,'By Lot'!I759,'By Lot'!I775,'By Lot'!I791,'By Lot'!I807,'By Lot'!I823,'By Lot'!I839,'By Lot'!I855,'By Lot'!I871,'By Lot'!I887,'By Lot'!I903,'By Lot'!I919,'By Lot'!I935,'By Lot'!I951,'By Lot'!I967,'By Lot'!I983,'By Lot'!I999,'By Lot'!I1015,'By Lot'!I1031,'By Lot'!I1047,'By Lot'!I1063)</f>
        <v>43</v>
      </c>
      <c r="J95" s="42">
        <f>SUM('By Lot'!J679,'By Lot'!J743,'By Lot'!J759,'By Lot'!J775,'By Lot'!J791,'By Lot'!J807,'By Lot'!J823,'By Lot'!J839,'By Lot'!J855,'By Lot'!J871,'By Lot'!J887,'By Lot'!J903,'By Lot'!J919,'By Lot'!J935,'By Lot'!J951,'By Lot'!J967,'By Lot'!J983,'By Lot'!J999,'By Lot'!J1015,'By Lot'!J1031,'By Lot'!J1047,'By Lot'!J1063)</f>
        <v>40</v>
      </c>
      <c r="K95" s="42">
        <f>SUM('By Lot'!K679,'By Lot'!K743,'By Lot'!K759,'By Lot'!K775,'By Lot'!K791,'By Lot'!K807,'By Lot'!K823,'By Lot'!K839,'By Lot'!K855,'By Lot'!K871,'By Lot'!K887,'By Lot'!K903,'By Lot'!K919,'By Lot'!K935,'By Lot'!K951,'By Lot'!K967,'By Lot'!K983,'By Lot'!K999,'By Lot'!K1015,'By Lot'!K1031,'By Lot'!K1047,'By Lot'!K1063)</f>
        <v>41</v>
      </c>
      <c r="L95" s="42">
        <f>SUM('By Lot'!L679,'By Lot'!L743,'By Lot'!L759,'By Lot'!L775,'By Lot'!L791,'By Lot'!L807,'By Lot'!L823,'By Lot'!L839,'By Lot'!L855,'By Lot'!L871,'By Lot'!L887,'By Lot'!L903,'By Lot'!L919,'By Lot'!L935,'By Lot'!L951,'By Lot'!L967,'By Lot'!L983,'By Lot'!L999,'By Lot'!L1015,'By Lot'!L1031,'By Lot'!L1047,'By Lot'!L1063)</f>
        <v>48</v>
      </c>
      <c r="M95" s="43">
        <f>SUM('By Lot'!M679,'By Lot'!M743,'By Lot'!M759,'By Lot'!M775,'By Lot'!M791,'By Lot'!M807,'By Lot'!M823,'By Lot'!M839,'By Lot'!M855,'By Lot'!M871,'By Lot'!M887,'By Lot'!M903,'By Lot'!M919,'By Lot'!M935,'By Lot'!M951,'By Lot'!M967,'By Lot'!M983,'By Lot'!M999,'By Lot'!M1015,'By Lot'!M1031,'By Lot'!M1047,'By Lot'!M1063)</f>
        <v>54</v>
      </c>
      <c r="N95" s="44">
        <f t="shared" si="9"/>
        <v>38</v>
      </c>
      <c r="O95" s="45">
        <f t="shared" si="10"/>
        <v>83</v>
      </c>
      <c r="P95" s="46">
        <f t="shared" si="11"/>
        <v>0.6859504132231405</v>
      </c>
    </row>
    <row r="96" spans="1:16" ht="11.25">
      <c r="A96" s="5" t="s">
        <v>227</v>
      </c>
      <c r="B96" s="40" t="s">
        <v>1</v>
      </c>
      <c r="C96" s="40">
        <f>SUM('By Lot'!C680,'By Lot'!C744,'By Lot'!C760,'By Lot'!C776,'By Lot'!C792,'By Lot'!C808,'By Lot'!C824,'By Lot'!C840,'By Lot'!C856,'By Lot'!C872,'By Lot'!C888,'By Lot'!C904,'By Lot'!C920,'By Lot'!C936,'By Lot'!C952,'By Lot'!C968,'By Lot'!C984,'By Lot'!C1000,'By Lot'!C1016,'By Lot'!C1032,'By Lot'!C1048,'By Lot'!C1064)</f>
        <v>896</v>
      </c>
      <c r="D96" s="41">
        <f>SUM('By Lot'!D680,'By Lot'!D744,'By Lot'!D760,'By Lot'!D776,'By Lot'!D792,'By Lot'!D808,'By Lot'!D824,'By Lot'!D840,'By Lot'!D856,'By Lot'!D872,'By Lot'!D888,'By Lot'!D904,'By Lot'!D920,'By Lot'!D936,'By Lot'!D952,'By Lot'!D968,'By Lot'!D984,'By Lot'!D1000,'By Lot'!D1016,'By Lot'!D1032,'By Lot'!D1048,'By Lot'!D1064)</f>
        <v>608</v>
      </c>
      <c r="E96" s="42">
        <f>SUM('By Lot'!E680,'By Lot'!E744,'By Lot'!E760,'By Lot'!E776,'By Lot'!E792,'By Lot'!E808,'By Lot'!E824,'By Lot'!E840,'By Lot'!E856,'By Lot'!E872,'By Lot'!E888,'By Lot'!E904,'By Lot'!E920,'By Lot'!E936,'By Lot'!E952,'By Lot'!E968,'By Lot'!E984,'By Lot'!E1000,'By Lot'!E1016,'By Lot'!E1032,'By Lot'!E1048,'By Lot'!E1064)</f>
        <v>431</v>
      </c>
      <c r="F96" s="42">
        <f>SUM('By Lot'!F680,'By Lot'!F744,'By Lot'!F760,'By Lot'!F776,'By Lot'!F792,'By Lot'!F808,'By Lot'!F824,'By Lot'!F840,'By Lot'!F856,'By Lot'!F872,'By Lot'!F888,'By Lot'!F904,'By Lot'!F920,'By Lot'!F936,'By Lot'!F952,'By Lot'!F968,'By Lot'!F984,'By Lot'!F1000,'By Lot'!F1016,'By Lot'!F1032,'By Lot'!F1048,'By Lot'!F1064)</f>
        <v>320</v>
      </c>
      <c r="G96" s="42">
        <f>SUM('By Lot'!G680,'By Lot'!G744,'By Lot'!G760,'By Lot'!G776,'By Lot'!G792,'By Lot'!G808,'By Lot'!G824,'By Lot'!G840,'By Lot'!G856,'By Lot'!G872,'By Lot'!G888,'By Lot'!G904,'By Lot'!G920,'By Lot'!G936,'By Lot'!G952,'By Lot'!G968,'By Lot'!G984,'By Lot'!G1000,'By Lot'!G1016,'By Lot'!G1032,'By Lot'!G1048,'By Lot'!G1064)</f>
        <v>247</v>
      </c>
      <c r="H96" s="42">
        <f>SUM('By Lot'!H680,'By Lot'!H744,'By Lot'!H760,'By Lot'!H776,'By Lot'!H792,'By Lot'!H808,'By Lot'!H824,'By Lot'!H840,'By Lot'!H856,'By Lot'!H872,'By Lot'!H888,'By Lot'!H904,'By Lot'!H920,'By Lot'!H936,'By Lot'!H952,'By Lot'!H968,'By Lot'!H984,'By Lot'!H1000,'By Lot'!H1016,'By Lot'!H1032,'By Lot'!H1048,'By Lot'!H1064)</f>
        <v>244</v>
      </c>
      <c r="I96" s="42">
        <f>SUM('By Lot'!I680,'By Lot'!I744,'By Lot'!I760,'By Lot'!I776,'By Lot'!I792,'By Lot'!I808,'By Lot'!I824,'By Lot'!I840,'By Lot'!I856,'By Lot'!I872,'By Lot'!I888,'By Lot'!I904,'By Lot'!I920,'By Lot'!I936,'By Lot'!I952,'By Lot'!I968,'By Lot'!I984,'By Lot'!I1000,'By Lot'!I1016,'By Lot'!I1032,'By Lot'!I1048,'By Lot'!I1064)</f>
        <v>269</v>
      </c>
      <c r="J96" s="42">
        <f>SUM('By Lot'!J680,'By Lot'!J744,'By Lot'!J760,'By Lot'!J776,'By Lot'!J792,'By Lot'!J808,'By Lot'!J824,'By Lot'!J840,'By Lot'!J856,'By Lot'!J872,'By Lot'!J888,'By Lot'!J904,'By Lot'!J920,'By Lot'!J936,'By Lot'!J952,'By Lot'!J968,'By Lot'!J984,'By Lot'!J1000,'By Lot'!J1016,'By Lot'!J1032,'By Lot'!J1048,'By Lot'!J1064)</f>
        <v>236</v>
      </c>
      <c r="K96" s="42">
        <f>SUM('By Lot'!K680,'By Lot'!K744,'By Lot'!K760,'By Lot'!K776,'By Lot'!K792,'By Lot'!K808,'By Lot'!K824,'By Lot'!K840,'By Lot'!K856,'By Lot'!K872,'By Lot'!K888,'By Lot'!K904,'By Lot'!K920,'By Lot'!K936,'By Lot'!K952,'By Lot'!K968,'By Lot'!K984,'By Lot'!K1000,'By Lot'!K1016,'By Lot'!K1032,'By Lot'!K1048,'By Lot'!K1064)</f>
        <v>251</v>
      </c>
      <c r="L96" s="42">
        <f>SUM('By Lot'!L680,'By Lot'!L744,'By Lot'!L760,'By Lot'!L776,'By Lot'!L792,'By Lot'!L808,'By Lot'!L824,'By Lot'!L840,'By Lot'!L856,'By Lot'!L872,'By Lot'!L888,'By Lot'!L904,'By Lot'!L920,'By Lot'!L936,'By Lot'!L952,'By Lot'!L968,'By Lot'!L984,'By Lot'!L1000,'By Lot'!L1016,'By Lot'!L1032,'By Lot'!L1048,'By Lot'!L1064)</f>
        <v>313</v>
      </c>
      <c r="M96" s="43">
        <f>SUM('By Lot'!M680,'By Lot'!M744,'By Lot'!M760,'By Lot'!M776,'By Lot'!M792,'By Lot'!M808,'By Lot'!M824,'By Lot'!M840,'By Lot'!M856,'By Lot'!M872,'By Lot'!M888,'By Lot'!M904,'By Lot'!M920,'By Lot'!M936,'By Lot'!M952,'By Lot'!M968,'By Lot'!M984,'By Lot'!M1000,'By Lot'!M1016,'By Lot'!M1032,'By Lot'!M1048,'By Lot'!M1064)</f>
        <v>472</v>
      </c>
      <c r="N96" s="44">
        <f t="shared" si="9"/>
        <v>236</v>
      </c>
      <c r="O96" s="45">
        <f t="shared" si="10"/>
        <v>660</v>
      </c>
      <c r="P96" s="46">
        <f t="shared" si="11"/>
        <v>0.7366071428571429</v>
      </c>
    </row>
    <row r="97" spans="1:16" ht="11.25">
      <c r="A97" s="5"/>
      <c r="B97" s="40" t="s">
        <v>2</v>
      </c>
      <c r="C97" s="40">
        <f>SUM('By Lot'!C681,'By Lot'!C745,'By Lot'!C761,'By Lot'!C777,'By Lot'!C793,'By Lot'!C809,'By Lot'!C825,'By Lot'!C841,'By Lot'!C857,'By Lot'!C873,'By Lot'!C889,'By Lot'!C905,'By Lot'!C921,'By Lot'!C937,'By Lot'!C953,'By Lot'!C969,'By Lot'!C985,'By Lot'!C1001,'By Lot'!C1017,'By Lot'!C1033,'By Lot'!C1049,'By Lot'!C1065)</f>
        <v>1914</v>
      </c>
      <c r="D97" s="41">
        <f>SUM('By Lot'!D681,'By Lot'!D745,'By Lot'!D761,'By Lot'!D777,'By Lot'!D793,'By Lot'!D809,'By Lot'!D825,'By Lot'!D841,'By Lot'!D857,'By Lot'!D873,'By Lot'!D889,'By Lot'!D905,'By Lot'!D921,'By Lot'!D937,'By Lot'!D953,'By Lot'!D969,'By Lot'!D985,'By Lot'!D1001,'By Lot'!D1017,'By Lot'!D1033,'By Lot'!D1049,'By Lot'!D1065)</f>
        <v>1450</v>
      </c>
      <c r="E97" s="42">
        <f>SUM('By Lot'!E681,'By Lot'!E745,'By Lot'!E761,'By Lot'!E777,'By Lot'!E793,'By Lot'!E809,'By Lot'!E825,'By Lot'!E841,'By Lot'!E857,'By Lot'!E873,'By Lot'!E889,'By Lot'!E905,'By Lot'!E921,'By Lot'!E937,'By Lot'!E953,'By Lot'!E969,'By Lot'!E985,'By Lot'!E1001,'By Lot'!E1017,'By Lot'!E1033,'By Lot'!E1049,'By Lot'!E1065)</f>
        <v>1136</v>
      </c>
      <c r="F97" s="42">
        <f>SUM('By Lot'!F681,'By Lot'!F745,'By Lot'!F761,'By Lot'!F777,'By Lot'!F793,'By Lot'!F809,'By Lot'!F825,'By Lot'!F841,'By Lot'!F857,'By Lot'!F873,'By Lot'!F889,'By Lot'!F905,'By Lot'!F921,'By Lot'!F937,'By Lot'!F953,'By Lot'!F969,'By Lot'!F985,'By Lot'!F1001,'By Lot'!F1017,'By Lot'!F1033,'By Lot'!F1049,'By Lot'!F1065)</f>
        <v>776</v>
      </c>
      <c r="G97" s="42">
        <f>SUM('By Lot'!G681,'By Lot'!G745,'By Lot'!G761,'By Lot'!G777,'By Lot'!G793,'By Lot'!G809,'By Lot'!G825,'By Lot'!G841,'By Lot'!G857,'By Lot'!G873,'By Lot'!G889,'By Lot'!G905,'By Lot'!G921,'By Lot'!G937,'By Lot'!G953,'By Lot'!G969,'By Lot'!G985,'By Lot'!G1001,'By Lot'!G1017,'By Lot'!G1033,'By Lot'!G1049,'By Lot'!G1065)</f>
        <v>545</v>
      </c>
      <c r="H97" s="42">
        <f>SUM('By Lot'!H681,'By Lot'!H745,'By Lot'!H761,'By Lot'!H777,'By Lot'!H793,'By Lot'!H809,'By Lot'!H825,'By Lot'!H841,'By Lot'!H857,'By Lot'!H873,'By Lot'!H889,'By Lot'!H905,'By Lot'!H921,'By Lot'!H937,'By Lot'!H953,'By Lot'!H969,'By Lot'!H985,'By Lot'!H1001,'By Lot'!H1017,'By Lot'!H1033,'By Lot'!H1049,'By Lot'!H1065)</f>
        <v>481</v>
      </c>
      <c r="I97" s="42">
        <f>SUM('By Lot'!I681,'By Lot'!I745,'By Lot'!I761,'By Lot'!I777,'By Lot'!I793,'By Lot'!I809,'By Lot'!I825,'By Lot'!I841,'By Lot'!I857,'By Lot'!I873,'By Lot'!I889,'By Lot'!I905,'By Lot'!I921,'By Lot'!I937,'By Lot'!I953,'By Lot'!I969,'By Lot'!I985,'By Lot'!I1001,'By Lot'!I1017,'By Lot'!I1033,'By Lot'!I1049,'By Lot'!I1065)</f>
        <v>466</v>
      </c>
      <c r="J97" s="42">
        <f>SUM('By Lot'!J681,'By Lot'!J745,'By Lot'!J761,'By Lot'!J777,'By Lot'!J793,'By Lot'!J809,'By Lot'!J825,'By Lot'!J841,'By Lot'!J857,'By Lot'!J873,'By Lot'!J889,'By Lot'!J905,'By Lot'!J921,'By Lot'!J937,'By Lot'!J953,'By Lot'!J969,'By Lot'!J985,'By Lot'!J1001,'By Lot'!J1017,'By Lot'!J1033,'By Lot'!J1049,'By Lot'!J1065)</f>
        <v>462</v>
      </c>
      <c r="K97" s="42">
        <f>SUM('By Lot'!K681,'By Lot'!K745,'By Lot'!K761,'By Lot'!K777,'By Lot'!K793,'By Lot'!K809,'By Lot'!K825,'By Lot'!K841,'By Lot'!K857,'By Lot'!K873,'By Lot'!K889,'By Lot'!K905,'By Lot'!K921,'By Lot'!K937,'By Lot'!K953,'By Lot'!K969,'By Lot'!K985,'By Lot'!K1001,'By Lot'!K1017,'By Lot'!K1033,'By Lot'!K1049,'By Lot'!K1065)</f>
        <v>586</v>
      </c>
      <c r="L97" s="42">
        <f>SUM('By Lot'!L681,'By Lot'!L745,'By Lot'!L761,'By Lot'!L777,'By Lot'!L793,'By Lot'!L809,'By Lot'!L825,'By Lot'!L841,'By Lot'!L857,'By Lot'!L873,'By Lot'!L889,'By Lot'!L905,'By Lot'!L921,'By Lot'!L937,'By Lot'!L953,'By Lot'!L969,'By Lot'!L985,'By Lot'!L1001,'By Lot'!L1017,'By Lot'!L1033,'By Lot'!L1049,'By Lot'!L1065)</f>
        <v>692</v>
      </c>
      <c r="M97" s="43">
        <f>SUM('By Lot'!M681,'By Lot'!M745,'By Lot'!M761,'By Lot'!M777,'By Lot'!M793,'By Lot'!M809,'By Lot'!M825,'By Lot'!M841,'By Lot'!M857,'By Lot'!M873,'By Lot'!M889,'By Lot'!M905,'By Lot'!M921,'By Lot'!M937,'By Lot'!M953,'By Lot'!M969,'By Lot'!M985,'By Lot'!M1001,'By Lot'!M1017,'By Lot'!M1033,'By Lot'!M1049,'By Lot'!M1065)</f>
        <v>857</v>
      </c>
      <c r="N97" s="44">
        <f t="shared" si="9"/>
        <v>462</v>
      </c>
      <c r="O97" s="45">
        <f t="shared" si="10"/>
        <v>1452</v>
      </c>
      <c r="P97" s="46">
        <f t="shared" si="11"/>
        <v>0.7586206896551724</v>
      </c>
    </row>
    <row r="98" spans="1:16" ht="11.25">
      <c r="A98" s="5"/>
      <c r="B98" s="40" t="s">
        <v>481</v>
      </c>
      <c r="C98" s="40">
        <f>SUM('By Lot'!C682,'By Lot'!C746,'By Lot'!C762,'By Lot'!C778,'By Lot'!C794,'By Lot'!C810,'By Lot'!C826,'By Lot'!C842,'By Lot'!C858,'By Lot'!C874,'By Lot'!C890,'By Lot'!C906,'By Lot'!C922,'By Lot'!C938,'By Lot'!C954,'By Lot'!C970,'By Lot'!C986,'By Lot'!C1002,'By Lot'!C1018,'By Lot'!C1034,'By Lot'!C1050,'By Lot'!C1066)</f>
        <v>141</v>
      </c>
      <c r="D98" s="41">
        <f>SUM('By Lot'!D682,'By Lot'!D746,'By Lot'!D762,'By Lot'!D778,'By Lot'!D794,'By Lot'!D810,'By Lot'!D826,'By Lot'!D842,'By Lot'!D858,'By Lot'!D874,'By Lot'!D890,'By Lot'!D906,'By Lot'!D922,'By Lot'!D938,'By Lot'!D954,'By Lot'!D970,'By Lot'!D986,'By Lot'!D1002,'By Lot'!D1018,'By Lot'!D1034,'By Lot'!D1050,'By Lot'!D1066)</f>
        <v>122</v>
      </c>
      <c r="E98" s="42">
        <f>SUM('By Lot'!E682,'By Lot'!E746,'By Lot'!E762,'By Lot'!E778,'By Lot'!E794,'By Lot'!E810,'By Lot'!E826,'By Lot'!E842,'By Lot'!E858,'By Lot'!E874,'By Lot'!E890,'By Lot'!E906,'By Lot'!E922,'By Lot'!E938,'By Lot'!E954,'By Lot'!E970,'By Lot'!E986,'By Lot'!E1002,'By Lot'!E1018,'By Lot'!E1034,'By Lot'!E1050,'By Lot'!E1066)</f>
        <v>105</v>
      </c>
      <c r="F98" s="42">
        <f>SUM('By Lot'!F682,'By Lot'!F746,'By Lot'!F762,'By Lot'!F778,'By Lot'!F794,'By Lot'!F810,'By Lot'!F826,'By Lot'!F842,'By Lot'!F858,'By Lot'!F874,'By Lot'!F890,'By Lot'!F906,'By Lot'!F922,'By Lot'!F938,'By Lot'!F954,'By Lot'!F970,'By Lot'!F986,'By Lot'!F1002,'By Lot'!F1018,'By Lot'!F1034,'By Lot'!F1050,'By Lot'!F1066)</f>
        <v>80</v>
      </c>
      <c r="G98" s="42">
        <f>SUM('By Lot'!G682,'By Lot'!G746,'By Lot'!G762,'By Lot'!G778,'By Lot'!G794,'By Lot'!G810,'By Lot'!G826,'By Lot'!G842,'By Lot'!G858,'By Lot'!G874,'By Lot'!G890,'By Lot'!G906,'By Lot'!G922,'By Lot'!G938,'By Lot'!G954,'By Lot'!G970,'By Lot'!G986,'By Lot'!G1002,'By Lot'!G1018,'By Lot'!G1034,'By Lot'!G1050,'By Lot'!G1066)</f>
        <v>75</v>
      </c>
      <c r="H98" s="42">
        <f>SUM('By Lot'!H682,'By Lot'!H746,'By Lot'!H762,'By Lot'!H778,'By Lot'!H794,'By Lot'!H810,'By Lot'!H826,'By Lot'!H842,'By Lot'!H858,'By Lot'!H874,'By Lot'!H890,'By Lot'!H906,'By Lot'!H922,'By Lot'!H938,'By Lot'!H954,'By Lot'!H970,'By Lot'!H986,'By Lot'!H1002,'By Lot'!H1018,'By Lot'!H1034,'By Lot'!H1050,'By Lot'!H1066)</f>
        <v>68</v>
      </c>
      <c r="I98" s="42">
        <f>SUM('By Lot'!I682,'By Lot'!I746,'By Lot'!I762,'By Lot'!I778,'By Lot'!I794,'By Lot'!I810,'By Lot'!I826,'By Lot'!I842,'By Lot'!I858,'By Lot'!I874,'By Lot'!I890,'By Lot'!I906,'By Lot'!I922,'By Lot'!I938,'By Lot'!I954,'By Lot'!I970,'By Lot'!I986,'By Lot'!I1002,'By Lot'!I1018,'By Lot'!I1034,'By Lot'!I1050,'By Lot'!I1066)</f>
        <v>82</v>
      </c>
      <c r="J98" s="42">
        <f>SUM('By Lot'!J682,'By Lot'!J746,'By Lot'!J762,'By Lot'!J778,'By Lot'!J794,'By Lot'!J810,'By Lot'!J826,'By Lot'!J842,'By Lot'!J858,'By Lot'!J874,'By Lot'!J890,'By Lot'!J906,'By Lot'!J922,'By Lot'!J938,'By Lot'!J954,'By Lot'!J970,'By Lot'!J986,'By Lot'!J1002,'By Lot'!J1018,'By Lot'!J1034,'By Lot'!J1050,'By Lot'!J1066)</f>
        <v>81</v>
      </c>
      <c r="K98" s="42">
        <f>SUM('By Lot'!K682,'By Lot'!K746,'By Lot'!K762,'By Lot'!K778,'By Lot'!K794,'By Lot'!K810,'By Lot'!K826,'By Lot'!K842,'By Lot'!K858,'By Lot'!K874,'By Lot'!K890,'By Lot'!K906,'By Lot'!K922,'By Lot'!K938,'By Lot'!K954,'By Lot'!K970,'By Lot'!K986,'By Lot'!K1002,'By Lot'!K1018,'By Lot'!K1034,'By Lot'!K1050,'By Lot'!K1066)</f>
        <v>78</v>
      </c>
      <c r="L98" s="42">
        <f>SUM('By Lot'!L682,'By Lot'!L746,'By Lot'!L762,'By Lot'!L778,'By Lot'!L794,'By Lot'!L810,'By Lot'!L826,'By Lot'!L842,'By Lot'!L858,'By Lot'!L874,'By Lot'!L890,'By Lot'!L906,'By Lot'!L922,'By Lot'!L938,'By Lot'!L954,'By Lot'!L970,'By Lot'!L986,'By Lot'!L1002,'By Lot'!L1018,'By Lot'!L1034,'By Lot'!L1050,'By Lot'!L1066)</f>
        <v>83</v>
      </c>
      <c r="M98" s="43">
        <f>SUM('By Lot'!M682,'By Lot'!M746,'By Lot'!M762,'By Lot'!M778,'By Lot'!M794,'By Lot'!M810,'By Lot'!M826,'By Lot'!M842,'By Lot'!M858,'By Lot'!M874,'By Lot'!M890,'By Lot'!M906,'By Lot'!M922,'By Lot'!M938,'By Lot'!M954,'By Lot'!M970,'By Lot'!M986,'By Lot'!M1002,'By Lot'!M1018,'By Lot'!M1034,'By Lot'!M1050,'By Lot'!M1066)</f>
        <v>90</v>
      </c>
      <c r="N98" s="44">
        <f t="shared" si="9"/>
        <v>68</v>
      </c>
      <c r="O98" s="45">
        <f t="shared" si="10"/>
        <v>73</v>
      </c>
      <c r="P98" s="46">
        <f t="shared" si="11"/>
        <v>0.5177304964539007</v>
      </c>
    </row>
    <row r="99" spans="1:16" ht="11.25">
      <c r="A99" s="5"/>
      <c r="B99" s="40" t="s">
        <v>3</v>
      </c>
      <c r="C99" s="40">
        <f>SUM('By Lot'!C683,'By Lot'!C747,'By Lot'!C763,'By Lot'!C779,'By Lot'!C795,'By Lot'!C811,'By Lot'!C827,'By Lot'!C843,'By Lot'!C859,'By Lot'!C875,'By Lot'!C891,'By Lot'!C907,'By Lot'!C923,'By Lot'!C939,'By Lot'!C955,'By Lot'!C971,'By Lot'!C987,'By Lot'!C1003,'By Lot'!C1019,'By Lot'!C1035,'By Lot'!C1051,'By Lot'!C1067)</f>
        <v>15</v>
      </c>
      <c r="D99" s="41">
        <f>SUM('By Lot'!D683,'By Lot'!D747,'By Lot'!D763,'By Lot'!D779,'By Lot'!D795,'By Lot'!D811,'By Lot'!D827,'By Lot'!D843,'By Lot'!D859,'By Lot'!D875,'By Lot'!D891,'By Lot'!D907,'By Lot'!D923,'By Lot'!D939,'By Lot'!D955,'By Lot'!D971,'By Lot'!D987,'By Lot'!D1003,'By Lot'!D1019,'By Lot'!D1035,'By Lot'!D1051,'By Lot'!D1067)</f>
        <v>10</v>
      </c>
      <c r="E99" s="42">
        <f>SUM('By Lot'!E683,'By Lot'!E747,'By Lot'!E763,'By Lot'!E779,'By Lot'!E795,'By Lot'!E811,'By Lot'!E827,'By Lot'!E843,'By Lot'!E859,'By Lot'!E875,'By Lot'!E891,'By Lot'!E907,'By Lot'!E923,'By Lot'!E939,'By Lot'!E955,'By Lot'!E971,'By Lot'!E987,'By Lot'!E1003,'By Lot'!E1019,'By Lot'!E1035,'By Lot'!E1051,'By Lot'!E1067)</f>
        <v>8</v>
      </c>
      <c r="F99" s="42">
        <f>SUM('By Lot'!F683,'By Lot'!F747,'By Lot'!F763,'By Lot'!F779,'By Lot'!F795,'By Lot'!F811,'By Lot'!F827,'By Lot'!F843,'By Lot'!F859,'By Lot'!F875,'By Lot'!F891,'By Lot'!F907,'By Lot'!F923,'By Lot'!F939,'By Lot'!F955,'By Lot'!F971,'By Lot'!F987,'By Lot'!F1003,'By Lot'!F1019,'By Lot'!F1035,'By Lot'!F1051,'By Lot'!F1067)</f>
        <v>6</v>
      </c>
      <c r="G99" s="42">
        <f>SUM('By Lot'!G683,'By Lot'!G747,'By Lot'!G763,'By Lot'!G779,'By Lot'!G795,'By Lot'!G811,'By Lot'!G827,'By Lot'!G843,'By Lot'!G859,'By Lot'!G875,'By Lot'!G891,'By Lot'!G907,'By Lot'!G923,'By Lot'!G939,'By Lot'!G955,'By Lot'!G971,'By Lot'!G987,'By Lot'!G1003,'By Lot'!G1019,'By Lot'!G1035,'By Lot'!G1051,'By Lot'!G1067)</f>
        <v>7</v>
      </c>
      <c r="H99" s="42">
        <f>SUM('By Lot'!H683,'By Lot'!H747,'By Lot'!H763,'By Lot'!H779,'By Lot'!H795,'By Lot'!H811,'By Lot'!H827,'By Lot'!H843,'By Lot'!H859,'By Lot'!H875,'By Lot'!H891,'By Lot'!H907,'By Lot'!H923,'By Lot'!H939,'By Lot'!H955,'By Lot'!H971,'By Lot'!H987,'By Lot'!H1003,'By Lot'!H1019,'By Lot'!H1035,'By Lot'!H1051,'By Lot'!H1067)</f>
        <v>8</v>
      </c>
      <c r="I99" s="42">
        <f>SUM('By Lot'!I683,'By Lot'!I747,'By Lot'!I763,'By Lot'!I779,'By Lot'!I795,'By Lot'!I811,'By Lot'!I827,'By Lot'!I843,'By Lot'!I859,'By Lot'!I875,'By Lot'!I891,'By Lot'!I907,'By Lot'!I923,'By Lot'!I939,'By Lot'!I955,'By Lot'!I971,'By Lot'!I987,'By Lot'!I1003,'By Lot'!I1019,'By Lot'!I1035,'By Lot'!I1051,'By Lot'!I1067)</f>
        <v>9</v>
      </c>
      <c r="J99" s="42">
        <f>SUM('By Lot'!J683,'By Lot'!J747,'By Lot'!J763,'By Lot'!J779,'By Lot'!J795,'By Lot'!J811,'By Lot'!J827,'By Lot'!J843,'By Lot'!J859,'By Lot'!J875,'By Lot'!J891,'By Lot'!J907,'By Lot'!J923,'By Lot'!J939,'By Lot'!J955,'By Lot'!J971,'By Lot'!J987,'By Lot'!J1003,'By Lot'!J1019,'By Lot'!J1035,'By Lot'!J1051,'By Lot'!J1067)</f>
        <v>5</v>
      </c>
      <c r="K99" s="42">
        <f>SUM('By Lot'!K683,'By Lot'!K747,'By Lot'!K763,'By Lot'!K779,'By Lot'!K795,'By Lot'!K811,'By Lot'!K827,'By Lot'!K843,'By Lot'!K859,'By Lot'!K875,'By Lot'!K891,'By Lot'!K907,'By Lot'!K923,'By Lot'!K939,'By Lot'!K955,'By Lot'!K971,'By Lot'!K987,'By Lot'!K1003,'By Lot'!K1019,'By Lot'!K1035,'By Lot'!K1051,'By Lot'!K1067)</f>
        <v>5</v>
      </c>
      <c r="L99" s="42">
        <f>SUM('By Lot'!L683,'By Lot'!L747,'By Lot'!L763,'By Lot'!L779,'By Lot'!L795,'By Lot'!L811,'By Lot'!L827,'By Lot'!L843,'By Lot'!L859,'By Lot'!L875,'By Lot'!L891,'By Lot'!L907,'By Lot'!L923,'By Lot'!L939,'By Lot'!L955,'By Lot'!L971,'By Lot'!L987,'By Lot'!L1003,'By Lot'!L1019,'By Lot'!L1035,'By Lot'!L1051,'By Lot'!L1067)</f>
        <v>8</v>
      </c>
      <c r="M99" s="43">
        <f>SUM('By Lot'!M683,'By Lot'!M747,'By Lot'!M763,'By Lot'!M779,'By Lot'!M795,'By Lot'!M811,'By Lot'!M827,'By Lot'!M843,'By Lot'!M859,'By Lot'!M875,'By Lot'!M891,'By Lot'!M907,'By Lot'!M923,'By Lot'!M939,'By Lot'!M955,'By Lot'!M971,'By Lot'!M987,'By Lot'!M1003,'By Lot'!M1019,'By Lot'!M1035,'By Lot'!M1051,'By Lot'!M1067)</f>
        <v>9</v>
      </c>
      <c r="N99" s="44">
        <f t="shared" si="9"/>
        <v>5</v>
      </c>
      <c r="O99" s="45">
        <f t="shared" si="10"/>
        <v>10</v>
      </c>
      <c r="P99" s="46">
        <f t="shared" si="11"/>
        <v>0.6666666666666666</v>
      </c>
    </row>
    <row r="100" spans="1:16" ht="11.25">
      <c r="A100" s="5"/>
      <c r="B100" s="40" t="s">
        <v>105</v>
      </c>
      <c r="C100" s="40">
        <f>SUM('By Lot'!C689,'By Lot'!C753,'By Lot'!C769,'By Lot'!C785,'By Lot'!C801,'By Lot'!C817,'By Lot'!C833,'By Lot'!C849,'By Lot'!C865,'By Lot'!C881,'By Lot'!C897,'By Lot'!C913,'By Lot'!C929,'By Lot'!C945,'By Lot'!C961,'By Lot'!C977,'By Lot'!C993,'By Lot'!C1009,'By Lot'!C1025,'By Lot'!C1041,'By Lot'!C1057,'By Lot'!C1073)</f>
        <v>112</v>
      </c>
      <c r="D100" s="41">
        <f>SUM('By Lot'!D689,'By Lot'!D753,'By Lot'!D769,'By Lot'!D785,'By Lot'!D801,'By Lot'!D817,'By Lot'!D833,'By Lot'!D849,'By Lot'!D865,'By Lot'!D881,'By Lot'!D897,'By Lot'!D913,'By Lot'!D929,'By Lot'!D945,'By Lot'!D961,'By Lot'!D977,'By Lot'!D993,'By Lot'!D1009,'By Lot'!D1025,'By Lot'!D1041,'By Lot'!D1057,'By Lot'!D1073)</f>
        <v>61</v>
      </c>
      <c r="E100" s="42">
        <f>SUM('By Lot'!E689,'By Lot'!E753,'By Lot'!E769,'By Lot'!E785,'By Lot'!E801,'By Lot'!E817,'By Lot'!E833,'By Lot'!E849,'By Lot'!E865,'By Lot'!E881,'By Lot'!E897,'By Lot'!E913,'By Lot'!E929,'By Lot'!E945,'By Lot'!E961,'By Lot'!E977,'By Lot'!E993,'By Lot'!E1009,'By Lot'!E1025,'By Lot'!E1041,'By Lot'!E1057,'By Lot'!E1073)</f>
        <v>23</v>
      </c>
      <c r="F100" s="42">
        <f>SUM('By Lot'!F689,'By Lot'!F753,'By Lot'!F769,'By Lot'!F785,'By Lot'!F801,'By Lot'!F817,'By Lot'!F833,'By Lot'!F849,'By Lot'!F865,'By Lot'!F881,'By Lot'!F897,'By Lot'!F913,'By Lot'!F929,'By Lot'!F945,'By Lot'!F961,'By Lot'!F977,'By Lot'!F993,'By Lot'!F1009,'By Lot'!F1025,'By Lot'!F1041,'By Lot'!F1057,'By Lot'!F1073)</f>
        <v>19</v>
      </c>
      <c r="G100" s="42">
        <f>SUM('By Lot'!G689,'By Lot'!G753,'By Lot'!G769,'By Lot'!G785,'By Lot'!G801,'By Lot'!G817,'By Lot'!G833,'By Lot'!G849,'By Lot'!G865,'By Lot'!G881,'By Lot'!G897,'By Lot'!G913,'By Lot'!G929,'By Lot'!G945,'By Lot'!G961,'By Lot'!G977,'By Lot'!G993,'By Lot'!G1009,'By Lot'!G1025,'By Lot'!G1041,'By Lot'!G1057,'By Lot'!G1073)</f>
        <v>16</v>
      </c>
      <c r="H100" s="42">
        <f>SUM('By Lot'!H689,'By Lot'!H753,'By Lot'!H769,'By Lot'!H785,'By Lot'!H801,'By Lot'!H817,'By Lot'!H833,'By Lot'!H849,'By Lot'!H865,'By Lot'!H881,'By Lot'!H897,'By Lot'!H913,'By Lot'!H929,'By Lot'!H945,'By Lot'!H961,'By Lot'!H977,'By Lot'!H993,'By Lot'!H1009,'By Lot'!H1025,'By Lot'!H1041,'By Lot'!H1057,'By Lot'!H1073)</f>
        <v>17</v>
      </c>
      <c r="I100" s="42">
        <f>SUM('By Lot'!I689,'By Lot'!I753,'By Lot'!I769,'By Lot'!I785,'By Lot'!I801,'By Lot'!I817,'By Lot'!I833,'By Lot'!I849,'By Lot'!I865,'By Lot'!I881,'By Lot'!I897,'By Lot'!I913,'By Lot'!I929,'By Lot'!I945,'By Lot'!I961,'By Lot'!I977,'By Lot'!I993,'By Lot'!I1009,'By Lot'!I1025,'By Lot'!I1041,'By Lot'!I1057,'By Lot'!I1073)</f>
        <v>18</v>
      </c>
      <c r="J100" s="42">
        <f>SUM('By Lot'!J689,'By Lot'!J753,'By Lot'!J769,'By Lot'!J785,'By Lot'!J801,'By Lot'!J817,'By Lot'!J833,'By Lot'!J849,'By Lot'!J865,'By Lot'!J881,'By Lot'!J897,'By Lot'!J913,'By Lot'!J929,'By Lot'!J945,'By Lot'!J961,'By Lot'!J977,'By Lot'!J993,'By Lot'!J1009,'By Lot'!J1025,'By Lot'!J1041,'By Lot'!J1057,'By Lot'!J1073)</f>
        <v>18</v>
      </c>
      <c r="K100" s="42">
        <f>SUM('By Lot'!K689,'By Lot'!K753,'By Lot'!K769,'By Lot'!K785,'By Lot'!K801,'By Lot'!K817,'By Lot'!K833,'By Lot'!K849,'By Lot'!K865,'By Lot'!K881,'By Lot'!K897,'By Lot'!K913,'By Lot'!K929,'By Lot'!K945,'By Lot'!K961,'By Lot'!K977,'By Lot'!K993,'By Lot'!K1009,'By Lot'!K1025,'By Lot'!K1041,'By Lot'!K1057,'By Lot'!K1073)</f>
        <v>16</v>
      </c>
      <c r="L100" s="42">
        <f>SUM('By Lot'!L689,'By Lot'!L753,'By Lot'!L769,'By Lot'!L785,'By Lot'!L801,'By Lot'!L817,'By Lot'!L833,'By Lot'!L849,'By Lot'!L865,'By Lot'!L881,'By Lot'!L897,'By Lot'!L913,'By Lot'!L929,'By Lot'!L945,'By Lot'!L961,'By Lot'!L977,'By Lot'!L993,'By Lot'!L1009,'By Lot'!L1025,'By Lot'!L1041,'By Lot'!L1057,'By Lot'!L1073)</f>
        <v>17</v>
      </c>
      <c r="M100" s="43">
        <f>SUM('By Lot'!M689,'By Lot'!M753,'By Lot'!M769,'By Lot'!M785,'By Lot'!M801,'By Lot'!M817,'By Lot'!M833,'By Lot'!M849,'By Lot'!M865,'By Lot'!M881,'By Lot'!M897,'By Lot'!M913,'By Lot'!M929,'By Lot'!M945,'By Lot'!M961,'By Lot'!M977,'By Lot'!M993,'By Lot'!M1009,'By Lot'!M1025,'By Lot'!M1041,'By Lot'!M1057,'By Lot'!M1073)</f>
        <v>20</v>
      </c>
      <c r="N100" s="44">
        <f t="shared" si="9"/>
        <v>16</v>
      </c>
      <c r="O100" s="45">
        <f t="shared" si="10"/>
        <v>96</v>
      </c>
      <c r="P100" s="46">
        <f t="shared" si="11"/>
        <v>0.8571428571428571</v>
      </c>
    </row>
    <row r="101" spans="1:16" ht="11.25">
      <c r="A101" s="5"/>
      <c r="B101" s="40" t="s">
        <v>109</v>
      </c>
      <c r="C101" s="40">
        <f>SUM('By Lot'!C690,'By Lot'!C754,'By Lot'!C770,'By Lot'!C786,'By Lot'!C802,'By Lot'!C818,'By Lot'!C834,'By Lot'!C850,'By Lot'!C866,'By Lot'!C882,'By Lot'!C898,'By Lot'!C914,'By Lot'!C930,'By Lot'!C946,'By Lot'!C962,'By Lot'!C978,'By Lot'!C994,'By Lot'!C1010,'By Lot'!C1026,'By Lot'!C1042,'By Lot'!C1058,'By Lot'!C1074)</f>
        <v>46</v>
      </c>
      <c r="D101" s="41">
        <f>SUM('By Lot'!D690,'By Lot'!D754,'By Lot'!D770,'By Lot'!D786,'By Lot'!D802,'By Lot'!D818,'By Lot'!D834,'By Lot'!D850,'By Lot'!D866,'By Lot'!D882,'By Lot'!D898,'By Lot'!D914,'By Lot'!D930,'By Lot'!D946,'By Lot'!D962,'By Lot'!D978,'By Lot'!D994,'By Lot'!D1010,'By Lot'!D1026,'By Lot'!D1042,'By Lot'!D1058,'By Lot'!D1074)</f>
        <v>39</v>
      </c>
      <c r="E101" s="42">
        <f>SUM('By Lot'!E690,'By Lot'!E754,'By Lot'!E770,'By Lot'!E786,'By Lot'!E802,'By Lot'!E818,'By Lot'!E834,'By Lot'!E850,'By Lot'!E866,'By Lot'!E882,'By Lot'!E898,'By Lot'!E914,'By Lot'!E930,'By Lot'!E946,'By Lot'!E962,'By Lot'!E978,'By Lot'!E994,'By Lot'!E1010,'By Lot'!E1026,'By Lot'!E1042,'By Lot'!E1058,'By Lot'!E1074)</f>
        <v>35</v>
      </c>
      <c r="F101" s="42">
        <f>SUM('By Lot'!F690,'By Lot'!F754,'By Lot'!F770,'By Lot'!F786,'By Lot'!F802,'By Lot'!F818,'By Lot'!F834,'By Lot'!F850,'By Lot'!F866,'By Lot'!F882,'By Lot'!F898,'By Lot'!F914,'By Lot'!F930,'By Lot'!F946,'By Lot'!F962,'By Lot'!F978,'By Lot'!F994,'By Lot'!F1010,'By Lot'!F1026,'By Lot'!F1042,'By Lot'!F1058,'By Lot'!F1074)</f>
        <v>32</v>
      </c>
      <c r="G101" s="42">
        <f>SUM('By Lot'!G690,'By Lot'!G754,'By Lot'!G770,'By Lot'!G786,'By Lot'!G802,'By Lot'!G818,'By Lot'!G834,'By Lot'!G850,'By Lot'!G866,'By Lot'!G882,'By Lot'!G898,'By Lot'!G914,'By Lot'!G930,'By Lot'!G946,'By Lot'!G962,'By Lot'!G978,'By Lot'!G994,'By Lot'!G1010,'By Lot'!G1026,'By Lot'!G1042,'By Lot'!G1058,'By Lot'!G1074)</f>
        <v>32</v>
      </c>
      <c r="H101" s="42">
        <f>SUM('By Lot'!H690,'By Lot'!H754,'By Lot'!H770,'By Lot'!H786,'By Lot'!H802,'By Lot'!H818,'By Lot'!H834,'By Lot'!H850,'By Lot'!H866,'By Lot'!H882,'By Lot'!H898,'By Lot'!H914,'By Lot'!H930,'By Lot'!H946,'By Lot'!H962,'By Lot'!H978,'By Lot'!H994,'By Lot'!H1010,'By Lot'!H1026,'By Lot'!H1042,'By Lot'!H1058,'By Lot'!H1074)</f>
        <v>32</v>
      </c>
      <c r="I101" s="42">
        <f>SUM('By Lot'!I690,'By Lot'!I754,'By Lot'!I770,'By Lot'!I786,'By Lot'!I802,'By Lot'!I818,'By Lot'!I834,'By Lot'!I850,'By Lot'!I866,'By Lot'!I882,'By Lot'!I898,'By Lot'!I914,'By Lot'!I930,'By Lot'!I946,'By Lot'!I962,'By Lot'!I978,'By Lot'!I994,'By Lot'!I1010,'By Lot'!I1026,'By Lot'!I1042,'By Lot'!I1058,'By Lot'!I1074)</f>
        <v>35</v>
      </c>
      <c r="J101" s="42">
        <f>SUM('By Lot'!J690,'By Lot'!J754,'By Lot'!J770,'By Lot'!J786,'By Lot'!J802,'By Lot'!J818,'By Lot'!J834,'By Lot'!J850,'By Lot'!J866,'By Lot'!J882,'By Lot'!J898,'By Lot'!J914,'By Lot'!J930,'By Lot'!J946,'By Lot'!J962,'By Lot'!J978,'By Lot'!J994,'By Lot'!J1010,'By Lot'!J1026,'By Lot'!J1042,'By Lot'!J1058,'By Lot'!J1074)</f>
        <v>33</v>
      </c>
      <c r="K101" s="42">
        <f>SUM('By Lot'!K690,'By Lot'!K754,'By Lot'!K770,'By Lot'!K786,'By Lot'!K802,'By Lot'!K818,'By Lot'!K834,'By Lot'!K850,'By Lot'!K866,'By Lot'!K882,'By Lot'!K898,'By Lot'!K914,'By Lot'!K930,'By Lot'!K946,'By Lot'!K962,'By Lot'!K978,'By Lot'!K994,'By Lot'!K1010,'By Lot'!K1026,'By Lot'!K1042,'By Lot'!K1058,'By Lot'!K1074)</f>
        <v>34</v>
      </c>
      <c r="L101" s="42">
        <f>SUM('By Lot'!L690,'By Lot'!L754,'By Lot'!L770,'By Lot'!L786,'By Lot'!L802,'By Lot'!L818,'By Lot'!L834,'By Lot'!L850,'By Lot'!L866,'By Lot'!L882,'By Lot'!L898,'By Lot'!L914,'By Lot'!L930,'By Lot'!L946,'By Lot'!L962,'By Lot'!L978,'By Lot'!L994,'By Lot'!L1010,'By Lot'!L1026,'By Lot'!L1042,'By Lot'!L1058,'By Lot'!L1074)</f>
        <v>35</v>
      </c>
      <c r="M101" s="43">
        <f>SUM('By Lot'!M690,'By Lot'!M754,'By Lot'!M770,'By Lot'!M786,'By Lot'!M802,'By Lot'!M818,'By Lot'!M834,'By Lot'!M850,'By Lot'!M866,'By Lot'!M882,'By Lot'!M898,'By Lot'!M914,'By Lot'!M930,'By Lot'!M946,'By Lot'!M962,'By Lot'!M978,'By Lot'!M994,'By Lot'!M1010,'By Lot'!M1026,'By Lot'!M1042,'By Lot'!M1058,'By Lot'!M1074)</f>
        <v>37</v>
      </c>
      <c r="N101" s="44">
        <f t="shared" si="9"/>
        <v>32</v>
      </c>
      <c r="O101" s="45">
        <f t="shared" si="10"/>
        <v>14</v>
      </c>
      <c r="P101" s="46">
        <f t="shared" si="11"/>
        <v>0.30434782608695654</v>
      </c>
    </row>
    <row r="102" spans="1:16" ht="11.25">
      <c r="A102" s="5"/>
      <c r="B102" s="40" t="s">
        <v>276</v>
      </c>
      <c r="C102" s="40">
        <f>SUM('By Lot'!C691,'By Lot'!C755,'By Lot'!C771,'By Lot'!C787,'By Lot'!C803,'By Lot'!C819,'By Lot'!C835,'By Lot'!C851,'By Lot'!C867,'By Lot'!C883,'By Lot'!C899,'By Lot'!C915,'By Lot'!C931,'By Lot'!C947,'By Lot'!C963,'By Lot'!C979,'By Lot'!C995,'By Lot'!C1011,'By Lot'!C1027,'By Lot'!C1043,'By Lot'!C1059,'By Lot'!C1075)</f>
        <v>12</v>
      </c>
      <c r="D102" s="41">
        <f>SUM('By Lot'!D691,'By Lot'!D755,'By Lot'!D771,'By Lot'!D787,'By Lot'!D803,'By Lot'!D819,'By Lot'!D835,'By Lot'!D851,'By Lot'!D867,'By Lot'!D883,'By Lot'!D899,'By Lot'!D915,'By Lot'!D931,'By Lot'!D947,'By Lot'!D963,'By Lot'!D979,'By Lot'!D995,'By Lot'!D1011,'By Lot'!D1027,'By Lot'!D1043,'By Lot'!D1059,'By Lot'!D1075)</f>
        <v>6</v>
      </c>
      <c r="E102" s="42">
        <f>SUM('By Lot'!E691,'By Lot'!E755,'By Lot'!E771,'By Lot'!E787,'By Lot'!E803,'By Lot'!E819,'By Lot'!E835,'By Lot'!E851,'By Lot'!E867,'By Lot'!E883,'By Lot'!E899,'By Lot'!E915,'By Lot'!E931,'By Lot'!E947,'By Lot'!E963,'By Lot'!E979,'By Lot'!E995,'By Lot'!E1011,'By Lot'!E1027,'By Lot'!E1043,'By Lot'!E1059,'By Lot'!E1075)</f>
        <v>6</v>
      </c>
      <c r="F102" s="42">
        <f>SUM('By Lot'!F691,'By Lot'!F755,'By Lot'!F771,'By Lot'!F787,'By Lot'!F803,'By Lot'!F819,'By Lot'!F835,'By Lot'!F851,'By Lot'!F867,'By Lot'!F883,'By Lot'!F899,'By Lot'!F915,'By Lot'!F931,'By Lot'!F947,'By Lot'!F963,'By Lot'!F979,'By Lot'!F995,'By Lot'!F1011,'By Lot'!F1027,'By Lot'!F1043,'By Lot'!F1059,'By Lot'!F1075)</f>
        <v>5</v>
      </c>
      <c r="G102" s="42">
        <f>SUM('By Lot'!G691,'By Lot'!G755,'By Lot'!G771,'By Lot'!G787,'By Lot'!G803,'By Lot'!G819,'By Lot'!G835,'By Lot'!G851,'By Lot'!G867,'By Lot'!G883,'By Lot'!G899,'By Lot'!G915,'By Lot'!G931,'By Lot'!G947,'By Lot'!G963,'By Lot'!G979,'By Lot'!G995,'By Lot'!G1011,'By Lot'!G1027,'By Lot'!G1043,'By Lot'!G1059,'By Lot'!G1075)</f>
        <v>6</v>
      </c>
      <c r="H102" s="42">
        <f>SUM('By Lot'!H691,'By Lot'!H755,'By Lot'!H771,'By Lot'!H787,'By Lot'!H803,'By Lot'!H819,'By Lot'!H835,'By Lot'!H851,'By Lot'!H867,'By Lot'!H883,'By Lot'!H899,'By Lot'!H915,'By Lot'!H931,'By Lot'!H947,'By Lot'!H963,'By Lot'!H979,'By Lot'!H995,'By Lot'!H1011,'By Lot'!H1027,'By Lot'!H1043,'By Lot'!H1059,'By Lot'!H1075)</f>
        <v>6</v>
      </c>
      <c r="I102" s="42">
        <f>SUM('By Lot'!I691,'By Lot'!I755,'By Lot'!I771,'By Lot'!I787,'By Lot'!I803,'By Lot'!I819,'By Lot'!I835,'By Lot'!I851,'By Lot'!I867,'By Lot'!I883,'By Lot'!I899,'By Lot'!I915,'By Lot'!I931,'By Lot'!I947,'By Lot'!I963,'By Lot'!I979,'By Lot'!I995,'By Lot'!I1011,'By Lot'!I1027,'By Lot'!I1043,'By Lot'!I1059,'By Lot'!I1075)</f>
        <v>5</v>
      </c>
      <c r="J102" s="42">
        <f>SUM('By Lot'!J691,'By Lot'!J755,'By Lot'!J771,'By Lot'!J787,'By Lot'!J803,'By Lot'!J819,'By Lot'!J835,'By Lot'!J851,'By Lot'!J867,'By Lot'!J883,'By Lot'!J899,'By Lot'!J915,'By Lot'!J931,'By Lot'!J947,'By Lot'!J963,'By Lot'!J979,'By Lot'!J995,'By Lot'!J1011,'By Lot'!J1027,'By Lot'!J1043,'By Lot'!J1059,'By Lot'!J1075)</f>
        <v>5</v>
      </c>
      <c r="K102" s="42">
        <f>SUM('By Lot'!K691,'By Lot'!K755,'By Lot'!K771,'By Lot'!K787,'By Lot'!K803,'By Lot'!K819,'By Lot'!K835,'By Lot'!K851,'By Lot'!K867,'By Lot'!K883,'By Lot'!K899,'By Lot'!K915,'By Lot'!K931,'By Lot'!K947,'By Lot'!K963,'By Lot'!K979,'By Lot'!K995,'By Lot'!K1011,'By Lot'!K1027,'By Lot'!K1043,'By Lot'!K1059,'By Lot'!K1075)</f>
        <v>5</v>
      </c>
      <c r="L102" s="42">
        <f>SUM('By Lot'!L691,'By Lot'!L755,'By Lot'!L771,'By Lot'!L787,'By Lot'!L803,'By Lot'!L819,'By Lot'!L835,'By Lot'!L851,'By Lot'!L867,'By Lot'!L883,'By Lot'!L899,'By Lot'!L915,'By Lot'!L931,'By Lot'!L947,'By Lot'!L963,'By Lot'!L979,'By Lot'!L995,'By Lot'!L1011,'By Lot'!L1027,'By Lot'!L1043,'By Lot'!L1059,'By Lot'!L1075)</f>
        <v>6</v>
      </c>
      <c r="M102" s="43">
        <f>SUM('By Lot'!M691,'By Lot'!M755,'By Lot'!M771,'By Lot'!M787,'By Lot'!M803,'By Lot'!M819,'By Lot'!M835,'By Lot'!M851,'By Lot'!M867,'By Lot'!M883,'By Lot'!M899,'By Lot'!M915,'By Lot'!M931,'By Lot'!M947,'By Lot'!M963,'By Lot'!M979,'By Lot'!M995,'By Lot'!M1011,'By Lot'!M1027,'By Lot'!M1043,'By Lot'!M1059,'By Lot'!M1075)</f>
        <v>7</v>
      </c>
      <c r="N102" s="44">
        <f t="shared" si="9"/>
        <v>5</v>
      </c>
      <c r="O102" s="45">
        <f t="shared" si="10"/>
        <v>7</v>
      </c>
      <c r="P102" s="46">
        <f t="shared" si="11"/>
        <v>0.5833333333333334</v>
      </c>
    </row>
    <row r="103" spans="1:16" ht="11.25">
      <c r="A103" s="5"/>
      <c r="B103" s="40" t="s">
        <v>277</v>
      </c>
      <c r="C103" s="40">
        <f>SUM('By Lot'!C692,'By Lot'!C756,'By Lot'!C772,'By Lot'!C788,'By Lot'!C804,'By Lot'!C820,'By Lot'!C836,'By Lot'!C852,'By Lot'!C868,'By Lot'!C884,'By Lot'!C900,'By Lot'!C916,'By Lot'!C932,'By Lot'!C948,'By Lot'!C964,'By Lot'!C980,'By Lot'!C996,'By Lot'!C1012,'By Lot'!C1028,'By Lot'!C1044,'By Lot'!C1060,'By Lot'!C1076)</f>
        <v>8</v>
      </c>
      <c r="D103" s="41">
        <f>SUM('By Lot'!D692,'By Lot'!D756,'By Lot'!D772,'By Lot'!D788,'By Lot'!D804,'By Lot'!D820,'By Lot'!D836,'By Lot'!D852,'By Lot'!D868,'By Lot'!D884,'By Lot'!D900,'By Lot'!D916,'By Lot'!D932,'By Lot'!D948,'By Lot'!D964,'By Lot'!D980,'By Lot'!D996,'By Lot'!D1012,'By Lot'!D1028,'By Lot'!D1044,'By Lot'!D1060,'By Lot'!D1076)</f>
        <v>4</v>
      </c>
      <c r="E103" s="42">
        <f>SUM('By Lot'!E692,'By Lot'!E756,'By Lot'!E772,'By Lot'!E788,'By Lot'!E804,'By Lot'!E820,'By Lot'!E836,'By Lot'!E852,'By Lot'!E868,'By Lot'!E884,'By Lot'!E900,'By Lot'!E916,'By Lot'!E932,'By Lot'!E948,'By Lot'!E964,'By Lot'!E980,'By Lot'!E996,'By Lot'!E1012,'By Lot'!E1028,'By Lot'!E1044,'By Lot'!E1060,'By Lot'!E1076)</f>
        <v>6</v>
      </c>
      <c r="F103" s="42">
        <f>SUM('By Lot'!F692,'By Lot'!F756,'By Lot'!F772,'By Lot'!F788,'By Lot'!F804,'By Lot'!F820,'By Lot'!F836,'By Lot'!F852,'By Lot'!F868,'By Lot'!F884,'By Lot'!F900,'By Lot'!F916,'By Lot'!F932,'By Lot'!F948,'By Lot'!F964,'By Lot'!F980,'By Lot'!F996,'By Lot'!F1012,'By Lot'!F1028,'By Lot'!F1044,'By Lot'!F1060,'By Lot'!F1076)</f>
        <v>4</v>
      </c>
      <c r="G103" s="42">
        <f>SUM('By Lot'!G692,'By Lot'!G756,'By Lot'!G772,'By Lot'!G788,'By Lot'!G804,'By Lot'!G820,'By Lot'!G836,'By Lot'!G852,'By Lot'!G868,'By Lot'!G884,'By Lot'!G900,'By Lot'!G916,'By Lot'!G932,'By Lot'!G948,'By Lot'!G964,'By Lot'!G980,'By Lot'!G996,'By Lot'!G1012,'By Lot'!G1028,'By Lot'!G1044,'By Lot'!G1060,'By Lot'!G1076)</f>
        <v>5</v>
      </c>
      <c r="H103" s="42">
        <f>SUM('By Lot'!H692,'By Lot'!H756,'By Lot'!H772,'By Lot'!H788,'By Lot'!H804,'By Lot'!H820,'By Lot'!H836,'By Lot'!H852,'By Lot'!H868,'By Lot'!H884,'By Lot'!H900,'By Lot'!H916,'By Lot'!H932,'By Lot'!H948,'By Lot'!H964,'By Lot'!H980,'By Lot'!H996,'By Lot'!H1012,'By Lot'!H1028,'By Lot'!H1044,'By Lot'!H1060,'By Lot'!H1076)</f>
        <v>4</v>
      </c>
      <c r="I103" s="42">
        <f>SUM('By Lot'!I692,'By Lot'!I756,'By Lot'!I772,'By Lot'!I788,'By Lot'!I804,'By Lot'!I820,'By Lot'!I836,'By Lot'!I852,'By Lot'!I868,'By Lot'!I884,'By Lot'!I900,'By Lot'!I916,'By Lot'!I932,'By Lot'!I948,'By Lot'!I964,'By Lot'!I980,'By Lot'!I996,'By Lot'!I1012,'By Lot'!I1028,'By Lot'!I1044,'By Lot'!I1060,'By Lot'!I1076)</f>
        <v>3</v>
      </c>
      <c r="J103" s="42">
        <f>SUM('By Lot'!J692,'By Lot'!J756,'By Lot'!J772,'By Lot'!J788,'By Lot'!J804,'By Lot'!J820,'By Lot'!J836,'By Lot'!J852,'By Lot'!J868,'By Lot'!J884,'By Lot'!J900,'By Lot'!J916,'By Lot'!J932,'By Lot'!J948,'By Lot'!J964,'By Lot'!J980,'By Lot'!J996,'By Lot'!J1012,'By Lot'!J1028,'By Lot'!J1044,'By Lot'!J1060,'By Lot'!J1076)</f>
        <v>4</v>
      </c>
      <c r="K103" s="42">
        <f>SUM('By Lot'!K692,'By Lot'!K756,'By Lot'!K772,'By Lot'!K788,'By Lot'!K804,'By Lot'!K820,'By Lot'!K836,'By Lot'!K852,'By Lot'!K868,'By Lot'!K884,'By Lot'!K900,'By Lot'!K916,'By Lot'!K932,'By Lot'!K948,'By Lot'!K964,'By Lot'!K980,'By Lot'!K996,'By Lot'!K1012,'By Lot'!K1028,'By Lot'!K1044,'By Lot'!K1060,'By Lot'!K1076)</f>
        <v>5</v>
      </c>
      <c r="L103" s="42">
        <f>SUM('By Lot'!L692,'By Lot'!L756,'By Lot'!L772,'By Lot'!L788,'By Lot'!L804,'By Lot'!L820,'By Lot'!L836,'By Lot'!L852,'By Lot'!L868,'By Lot'!L884,'By Lot'!L900,'By Lot'!L916,'By Lot'!L932,'By Lot'!L948,'By Lot'!L964,'By Lot'!L980,'By Lot'!L996,'By Lot'!L1012,'By Lot'!L1028,'By Lot'!L1044,'By Lot'!L1060,'By Lot'!L1076)</f>
        <v>4</v>
      </c>
      <c r="M103" s="43">
        <f>SUM('By Lot'!M692,'By Lot'!M756,'By Lot'!M772,'By Lot'!M788,'By Lot'!M804,'By Lot'!M820,'By Lot'!M836,'By Lot'!M852,'By Lot'!M868,'By Lot'!M884,'By Lot'!M900,'By Lot'!M916,'By Lot'!M932,'By Lot'!M948,'By Lot'!M964,'By Lot'!M980,'By Lot'!M996,'By Lot'!M1012,'By Lot'!M1028,'By Lot'!M1044,'By Lot'!M1060,'By Lot'!M1076)</f>
        <v>5</v>
      </c>
      <c r="N103" s="44">
        <f t="shared" si="9"/>
        <v>3</v>
      </c>
      <c r="O103" s="45">
        <f t="shared" si="10"/>
        <v>5</v>
      </c>
      <c r="P103" s="46">
        <f t="shared" si="11"/>
        <v>0.625</v>
      </c>
    </row>
    <row r="104" spans="1:16" ht="11.25">
      <c r="A104" s="5"/>
      <c r="B104" s="40" t="s">
        <v>4</v>
      </c>
      <c r="C104" s="40">
        <f>SUM('By Lot'!C693,'By Lot'!C757,'By Lot'!C773,'By Lot'!C789,'By Lot'!C805,'By Lot'!C821,'By Lot'!C837,'By Lot'!C853,'By Lot'!C869,'By Lot'!C885,'By Lot'!C901,'By Lot'!C917,'By Lot'!C933,'By Lot'!C949,'By Lot'!C965,'By Lot'!C981,'By Lot'!C997,'By Lot'!C1013,'By Lot'!C1029,'By Lot'!C1045,'By Lot'!C1061,'By Lot'!C1077)</f>
        <v>11</v>
      </c>
      <c r="D104" s="41">
        <f>SUM('By Lot'!D693,'By Lot'!D757,'By Lot'!D773,'By Lot'!D789,'By Lot'!D805,'By Lot'!D821,'By Lot'!D837,'By Lot'!D853,'By Lot'!D869,'By Lot'!D885,'By Lot'!D901,'By Lot'!D917,'By Lot'!D933,'By Lot'!D949,'By Lot'!D965,'By Lot'!D981,'By Lot'!D997,'By Lot'!D1013,'By Lot'!D1029,'By Lot'!D1045,'By Lot'!D1061,'By Lot'!D1077)</f>
        <v>8</v>
      </c>
      <c r="E104" s="42">
        <f>SUM('By Lot'!E693,'By Lot'!E757,'By Lot'!E773,'By Lot'!E789,'By Lot'!E805,'By Lot'!E821,'By Lot'!E837,'By Lot'!E853,'By Lot'!E869,'By Lot'!E885,'By Lot'!E901,'By Lot'!E917,'By Lot'!E933,'By Lot'!E949,'By Lot'!E965,'By Lot'!E981,'By Lot'!E997,'By Lot'!E1013,'By Lot'!E1029,'By Lot'!E1045,'By Lot'!E1061,'By Lot'!E1077)</f>
        <v>7</v>
      </c>
      <c r="F104" s="42">
        <f>SUM('By Lot'!F693,'By Lot'!F757,'By Lot'!F773,'By Lot'!F789,'By Lot'!F805,'By Lot'!F821,'By Lot'!F837,'By Lot'!F853,'By Lot'!F869,'By Lot'!F885,'By Lot'!F901,'By Lot'!F917,'By Lot'!F933,'By Lot'!F949,'By Lot'!F965,'By Lot'!F981,'By Lot'!F997,'By Lot'!F1013,'By Lot'!F1029,'By Lot'!F1045,'By Lot'!F1061,'By Lot'!F1077)</f>
        <v>4</v>
      </c>
      <c r="G104" s="42">
        <f>SUM('By Lot'!G693,'By Lot'!G757,'By Lot'!G773,'By Lot'!G789,'By Lot'!G805,'By Lot'!G821,'By Lot'!G837,'By Lot'!G853,'By Lot'!G869,'By Lot'!G885,'By Lot'!G901,'By Lot'!G917,'By Lot'!G933,'By Lot'!G949,'By Lot'!G965,'By Lot'!G981,'By Lot'!G997,'By Lot'!G1013,'By Lot'!G1029,'By Lot'!G1045,'By Lot'!G1061,'By Lot'!G1077)</f>
        <v>6</v>
      </c>
      <c r="H104" s="42">
        <f>SUM('By Lot'!H693,'By Lot'!H757,'By Lot'!H773,'By Lot'!H789,'By Lot'!H805,'By Lot'!H821,'By Lot'!H837,'By Lot'!H853,'By Lot'!H869,'By Lot'!H885,'By Lot'!H901,'By Lot'!H917,'By Lot'!H933,'By Lot'!H949,'By Lot'!H965,'By Lot'!H981,'By Lot'!H997,'By Lot'!H1013,'By Lot'!H1029,'By Lot'!H1045,'By Lot'!H1061,'By Lot'!H1077)</f>
        <v>6</v>
      </c>
      <c r="I104" s="42">
        <f>SUM('By Lot'!I693,'By Lot'!I757,'By Lot'!I773,'By Lot'!I789,'By Lot'!I805,'By Lot'!I821,'By Lot'!I837,'By Lot'!I853,'By Lot'!I869,'By Lot'!I885,'By Lot'!I901,'By Lot'!I917,'By Lot'!I933,'By Lot'!I949,'By Lot'!I965,'By Lot'!I981,'By Lot'!I997,'By Lot'!I1013,'By Lot'!I1029,'By Lot'!I1045,'By Lot'!I1061,'By Lot'!I1077)</f>
        <v>7</v>
      </c>
      <c r="J104" s="42">
        <f>SUM('By Lot'!J693,'By Lot'!J757,'By Lot'!J773,'By Lot'!J789,'By Lot'!J805,'By Lot'!J821,'By Lot'!J837,'By Lot'!J853,'By Lot'!J869,'By Lot'!J885,'By Lot'!J901,'By Lot'!J917,'By Lot'!J933,'By Lot'!J949,'By Lot'!J965,'By Lot'!J981,'By Lot'!J997,'By Lot'!J1013,'By Lot'!J1029,'By Lot'!J1045,'By Lot'!J1061,'By Lot'!J1077)</f>
        <v>4</v>
      </c>
      <c r="K104" s="42">
        <f>SUM('By Lot'!K693,'By Lot'!K757,'By Lot'!K773,'By Lot'!K789,'By Lot'!K805,'By Lot'!K821,'By Lot'!K837,'By Lot'!K853,'By Lot'!K869,'By Lot'!K885,'By Lot'!K901,'By Lot'!K917,'By Lot'!K933,'By Lot'!K949,'By Lot'!K965,'By Lot'!K981,'By Lot'!K997,'By Lot'!K1013,'By Lot'!K1029,'By Lot'!K1045,'By Lot'!K1061,'By Lot'!K1077)</f>
        <v>5</v>
      </c>
      <c r="L104" s="42">
        <f>SUM('By Lot'!L693,'By Lot'!L757,'By Lot'!L773,'By Lot'!L789,'By Lot'!L805,'By Lot'!L821,'By Lot'!L837,'By Lot'!L853,'By Lot'!L869,'By Lot'!L885,'By Lot'!L901,'By Lot'!L917,'By Lot'!L933,'By Lot'!L949,'By Lot'!L965,'By Lot'!L981,'By Lot'!L997,'By Lot'!L1013,'By Lot'!L1029,'By Lot'!L1045,'By Lot'!L1061,'By Lot'!L1077)</f>
        <v>7</v>
      </c>
      <c r="M104" s="43">
        <f>SUM('By Lot'!M693,'By Lot'!M757,'By Lot'!M773,'By Lot'!M789,'By Lot'!M805,'By Lot'!M821,'By Lot'!M837,'By Lot'!M853,'By Lot'!M869,'By Lot'!M885,'By Lot'!M901,'By Lot'!M917,'By Lot'!M933,'By Lot'!M949,'By Lot'!M965,'By Lot'!M981,'By Lot'!M997,'By Lot'!M1013,'By Lot'!M1029,'By Lot'!M1045,'By Lot'!M1061,'By Lot'!M1077)</f>
        <v>6</v>
      </c>
      <c r="N104" s="44">
        <f t="shared" si="9"/>
        <v>4</v>
      </c>
      <c r="O104" s="45">
        <f t="shared" si="10"/>
        <v>7</v>
      </c>
      <c r="P104" s="46">
        <f t="shared" si="11"/>
        <v>0.6363636363636364</v>
      </c>
    </row>
    <row r="105" spans="1:16" ht="11.25">
      <c r="A105" s="47"/>
      <c r="B105" s="48" t="s">
        <v>5</v>
      </c>
      <c r="C105" s="48">
        <f aca="true" t="shared" si="14" ref="C105:M105">SUM(C95:C104)</f>
        <v>3276</v>
      </c>
      <c r="D105" s="49">
        <f t="shared" si="14"/>
        <v>2402</v>
      </c>
      <c r="E105" s="50">
        <f t="shared" si="14"/>
        <v>1834</v>
      </c>
      <c r="F105" s="50">
        <f t="shared" si="14"/>
        <v>1302</v>
      </c>
      <c r="G105" s="50">
        <f t="shared" si="14"/>
        <v>984</v>
      </c>
      <c r="H105" s="50">
        <f t="shared" si="14"/>
        <v>904</v>
      </c>
      <c r="I105" s="50">
        <f t="shared" si="14"/>
        <v>937</v>
      </c>
      <c r="J105" s="50">
        <f t="shared" si="14"/>
        <v>888</v>
      </c>
      <c r="K105" s="50">
        <f t="shared" si="14"/>
        <v>1026</v>
      </c>
      <c r="L105" s="50">
        <f t="shared" si="14"/>
        <v>1213</v>
      </c>
      <c r="M105" s="51">
        <f t="shared" si="14"/>
        <v>1557</v>
      </c>
      <c r="N105" s="52">
        <f t="shared" si="9"/>
        <v>888</v>
      </c>
      <c r="O105" s="53">
        <f t="shared" si="10"/>
        <v>2388</v>
      </c>
      <c r="P105" s="54">
        <f t="shared" si="11"/>
        <v>0.7289377289377289</v>
      </c>
    </row>
    <row r="106" spans="1:16" ht="11.25">
      <c r="A106" s="39" t="s">
        <v>241</v>
      </c>
      <c r="B106" s="40" t="s">
        <v>0</v>
      </c>
      <c r="C106" s="40">
        <f>SUM('By Lot'!C1431,'By Lot'!C1447,'By Lot'!C1463,'By Lot'!C1479,'By Lot'!C1527,'By Lot'!C1543)</f>
        <v>151</v>
      </c>
      <c r="D106" s="41">
        <f>SUM('By Lot'!D1431,'By Lot'!D1447,'By Lot'!D1463,'By Lot'!D1479,'By Lot'!D1527,'By Lot'!D1543)</f>
        <v>115</v>
      </c>
      <c r="E106" s="42">
        <f>SUM('By Lot'!E1431,'By Lot'!E1447,'By Lot'!E1463,'By Lot'!E1479,'By Lot'!E1527,'By Lot'!E1543)</f>
        <v>84</v>
      </c>
      <c r="F106" s="42">
        <f>SUM('By Lot'!F1431,'By Lot'!F1447,'By Lot'!F1463,'By Lot'!F1479,'By Lot'!F1527,'By Lot'!F1543)</f>
        <v>61</v>
      </c>
      <c r="G106" s="42">
        <f>SUM('By Lot'!G1431,'By Lot'!G1447,'By Lot'!G1463,'By Lot'!G1479,'By Lot'!G1527,'By Lot'!G1543)</f>
        <v>44</v>
      </c>
      <c r="H106" s="42">
        <f>SUM('By Lot'!H1431,'By Lot'!H1447,'By Lot'!H1463,'By Lot'!H1479,'By Lot'!H1527,'By Lot'!H1543)</f>
        <v>39</v>
      </c>
      <c r="I106" s="42">
        <f>SUM('By Lot'!I1431,'By Lot'!I1447,'By Lot'!I1463,'By Lot'!I1479,'By Lot'!I1527,'By Lot'!I1543)</f>
        <v>37</v>
      </c>
      <c r="J106" s="42">
        <f>SUM('By Lot'!J1431,'By Lot'!J1447,'By Lot'!J1463,'By Lot'!J1479,'By Lot'!J1527,'By Lot'!J1543)</f>
        <v>37</v>
      </c>
      <c r="K106" s="42">
        <f>SUM('By Lot'!K1431,'By Lot'!K1447,'By Lot'!K1463,'By Lot'!K1479,'By Lot'!K1527,'By Lot'!K1543)</f>
        <v>39</v>
      </c>
      <c r="L106" s="42">
        <f>SUM('By Lot'!L1431,'By Lot'!L1447,'By Lot'!L1463,'By Lot'!L1479,'By Lot'!L1527,'By Lot'!L1543)</f>
        <v>47</v>
      </c>
      <c r="M106" s="43">
        <f>SUM('By Lot'!M1431,'By Lot'!M1447,'By Lot'!M1463,'By Lot'!M1479,'By Lot'!M1527,'By Lot'!M1543)</f>
        <v>57</v>
      </c>
      <c r="N106" s="44">
        <f t="shared" si="9"/>
        <v>37</v>
      </c>
      <c r="O106" s="45">
        <f t="shared" si="10"/>
        <v>114</v>
      </c>
      <c r="P106" s="46">
        <f t="shared" si="11"/>
        <v>0.7549668874172185</v>
      </c>
    </row>
    <row r="107" spans="1:16" ht="11.25">
      <c r="A107" s="5" t="s">
        <v>246</v>
      </c>
      <c r="B107" s="40" t="s">
        <v>1</v>
      </c>
      <c r="C107" s="40">
        <f>SUM('By Lot'!C1432,'By Lot'!C1448,'By Lot'!C1464,'By Lot'!C1480,'By Lot'!C1528,'By Lot'!C1544)</f>
        <v>156</v>
      </c>
      <c r="D107" s="41">
        <f>SUM('By Lot'!D1432,'By Lot'!D1448,'By Lot'!D1464,'By Lot'!D1480,'By Lot'!D1528,'By Lot'!D1544)</f>
        <v>30</v>
      </c>
      <c r="E107" s="42">
        <f>SUM('By Lot'!E1432,'By Lot'!E1448,'By Lot'!E1464,'By Lot'!E1480,'By Lot'!E1528,'By Lot'!E1544)</f>
        <v>2</v>
      </c>
      <c r="F107" s="42">
        <f>SUM('By Lot'!F1432,'By Lot'!F1448,'By Lot'!F1464,'By Lot'!F1480,'By Lot'!F1528,'By Lot'!F1544)</f>
        <v>0</v>
      </c>
      <c r="G107" s="42">
        <f>SUM('By Lot'!G1432,'By Lot'!G1448,'By Lot'!G1464,'By Lot'!G1480,'By Lot'!G1528,'By Lot'!G1544)</f>
        <v>0</v>
      </c>
      <c r="H107" s="42">
        <f>SUM('By Lot'!H1432,'By Lot'!H1448,'By Lot'!H1464,'By Lot'!H1480,'By Lot'!H1528,'By Lot'!H1544)</f>
        <v>0</v>
      </c>
      <c r="I107" s="42">
        <f>SUM('By Lot'!I1432,'By Lot'!I1448,'By Lot'!I1464,'By Lot'!I1480,'By Lot'!I1528,'By Lot'!I1544)</f>
        <v>0</v>
      </c>
      <c r="J107" s="42">
        <f>SUM('By Lot'!J1432,'By Lot'!J1448,'By Lot'!J1464,'By Lot'!J1480,'By Lot'!J1528,'By Lot'!J1544)</f>
        <v>1</v>
      </c>
      <c r="K107" s="42">
        <f>SUM('By Lot'!K1432,'By Lot'!K1448,'By Lot'!K1464,'By Lot'!K1480,'By Lot'!K1528,'By Lot'!K1544)</f>
        <v>3</v>
      </c>
      <c r="L107" s="42">
        <f>SUM('By Lot'!L1432,'By Lot'!L1448,'By Lot'!L1464,'By Lot'!L1480,'By Lot'!L1528,'By Lot'!L1544)</f>
        <v>7</v>
      </c>
      <c r="M107" s="43">
        <f>SUM('By Lot'!M1432,'By Lot'!M1448,'By Lot'!M1464,'By Lot'!M1480,'By Lot'!M1528,'By Lot'!M1544)</f>
        <v>17</v>
      </c>
      <c r="N107" s="44">
        <f t="shared" si="9"/>
        <v>0</v>
      </c>
      <c r="O107" s="45">
        <f t="shared" si="10"/>
        <v>156</v>
      </c>
      <c r="P107" s="46">
        <f t="shared" si="11"/>
        <v>1</v>
      </c>
    </row>
    <row r="108" spans="1:16" ht="11.25">
      <c r="A108" s="5"/>
      <c r="B108" s="40" t="s">
        <v>2</v>
      </c>
      <c r="C108" s="40">
        <f>SUM('By Lot'!C1433,'By Lot'!C1449,'By Lot'!C1465,'By Lot'!C1481,'By Lot'!C1529,'By Lot'!C1545)</f>
        <v>220</v>
      </c>
      <c r="D108" s="41">
        <f>SUM('By Lot'!D1433,'By Lot'!D1449,'By Lot'!D1465,'By Lot'!D1481,'By Lot'!D1529,'By Lot'!D1545)</f>
        <v>0</v>
      </c>
      <c r="E108" s="42">
        <f>SUM('By Lot'!E1433,'By Lot'!E1449,'By Lot'!E1465,'By Lot'!E1481,'By Lot'!E1529,'By Lot'!E1545)</f>
        <v>0</v>
      </c>
      <c r="F108" s="42">
        <f>SUM('By Lot'!F1433,'By Lot'!F1449,'By Lot'!F1465,'By Lot'!F1481,'By Lot'!F1529,'By Lot'!F1545)</f>
        <v>0</v>
      </c>
      <c r="G108" s="42">
        <f>SUM('By Lot'!G1433,'By Lot'!G1449,'By Lot'!G1465,'By Lot'!G1481,'By Lot'!G1529,'By Lot'!G1545)</f>
        <v>0</v>
      </c>
      <c r="H108" s="42">
        <f>SUM('By Lot'!H1433,'By Lot'!H1449,'By Lot'!H1465,'By Lot'!H1481,'By Lot'!H1529,'By Lot'!H1545)</f>
        <v>0</v>
      </c>
      <c r="I108" s="42">
        <f>SUM('By Lot'!I1433,'By Lot'!I1449,'By Lot'!I1465,'By Lot'!I1481,'By Lot'!I1529,'By Lot'!I1545)</f>
        <v>0</v>
      </c>
      <c r="J108" s="42">
        <f>SUM('By Lot'!J1433,'By Lot'!J1449,'By Lot'!J1465,'By Lot'!J1481,'By Lot'!J1529,'By Lot'!J1545)</f>
        <v>0</v>
      </c>
      <c r="K108" s="42">
        <f>SUM('By Lot'!K1433,'By Lot'!K1449,'By Lot'!K1465,'By Lot'!K1481,'By Lot'!K1529,'By Lot'!K1545)</f>
        <v>0</v>
      </c>
      <c r="L108" s="42">
        <f>SUM('By Lot'!L1433,'By Lot'!L1449,'By Lot'!L1465,'By Lot'!L1481,'By Lot'!L1529,'By Lot'!L1545)</f>
        <v>0</v>
      </c>
      <c r="M108" s="43">
        <f>SUM('By Lot'!M1433,'By Lot'!M1449,'By Lot'!M1465,'By Lot'!M1481,'By Lot'!M1529,'By Lot'!M1545)</f>
        <v>1</v>
      </c>
      <c r="N108" s="44">
        <f t="shared" si="9"/>
        <v>0</v>
      </c>
      <c r="O108" s="45">
        <f t="shared" si="10"/>
        <v>220</v>
      </c>
      <c r="P108" s="46">
        <f t="shared" si="11"/>
        <v>1</v>
      </c>
    </row>
    <row r="109" spans="1:16" ht="11.25">
      <c r="A109" s="5"/>
      <c r="B109" s="40" t="s">
        <v>481</v>
      </c>
      <c r="C109" s="40">
        <f>SUM('By Lot'!C1434,'By Lot'!C1450,'By Lot'!C1466,'By Lot'!C1482,'By Lot'!C1530,'By Lot'!C1546)</f>
        <v>18</v>
      </c>
      <c r="D109" s="41">
        <f>SUM('By Lot'!D1434,'By Lot'!D1450,'By Lot'!D1466,'By Lot'!D1482,'By Lot'!D1530,'By Lot'!D1546)</f>
        <v>9</v>
      </c>
      <c r="E109" s="42">
        <f>SUM('By Lot'!E1434,'By Lot'!E1450,'By Lot'!E1466,'By Lot'!E1482,'By Lot'!E1530,'By Lot'!E1546)</f>
        <v>7</v>
      </c>
      <c r="F109" s="42">
        <f>SUM('By Lot'!F1434,'By Lot'!F1450,'By Lot'!F1466,'By Lot'!F1482,'By Lot'!F1530,'By Lot'!F1546)</f>
        <v>4</v>
      </c>
      <c r="G109" s="42">
        <f>SUM('By Lot'!G1434,'By Lot'!G1450,'By Lot'!G1466,'By Lot'!G1482,'By Lot'!G1530,'By Lot'!G1546)</f>
        <v>5</v>
      </c>
      <c r="H109" s="42">
        <f>SUM('By Lot'!H1434,'By Lot'!H1450,'By Lot'!H1466,'By Lot'!H1482,'By Lot'!H1530,'By Lot'!H1546)</f>
        <v>3</v>
      </c>
      <c r="I109" s="42">
        <f>SUM('By Lot'!I1434,'By Lot'!I1450,'By Lot'!I1466,'By Lot'!I1482,'By Lot'!I1530,'By Lot'!I1546)</f>
        <v>0</v>
      </c>
      <c r="J109" s="42">
        <f>SUM('By Lot'!J1434,'By Lot'!J1450,'By Lot'!J1466,'By Lot'!J1482,'By Lot'!J1530,'By Lot'!J1546)</f>
        <v>3</v>
      </c>
      <c r="K109" s="42">
        <f>SUM('By Lot'!K1434,'By Lot'!K1450,'By Lot'!K1466,'By Lot'!K1482,'By Lot'!K1530,'By Lot'!K1546)</f>
        <v>4</v>
      </c>
      <c r="L109" s="42">
        <f>SUM('By Lot'!L1434,'By Lot'!L1450,'By Lot'!L1466,'By Lot'!L1482,'By Lot'!L1530,'By Lot'!L1546)</f>
        <v>3</v>
      </c>
      <c r="M109" s="43">
        <f>SUM('By Lot'!M1434,'By Lot'!M1450,'By Lot'!M1466,'By Lot'!M1482,'By Lot'!M1530,'By Lot'!M1546)</f>
        <v>2</v>
      </c>
      <c r="N109" s="44">
        <f t="shared" si="9"/>
        <v>0</v>
      </c>
      <c r="O109" s="45">
        <f t="shared" si="10"/>
        <v>18</v>
      </c>
      <c r="P109" s="46">
        <f t="shared" si="11"/>
        <v>1</v>
      </c>
    </row>
    <row r="110" spans="1:16" ht="11.25">
      <c r="A110" s="5"/>
      <c r="B110" s="40" t="s">
        <v>3</v>
      </c>
      <c r="C110" s="40">
        <f>SUM('By Lot'!C1435,'By Lot'!C1451,'By Lot'!C1467,'By Lot'!C1483,'By Lot'!C1531,'By Lot'!C1547)</f>
        <v>24</v>
      </c>
      <c r="D110" s="41">
        <f>SUM('By Lot'!D1435,'By Lot'!D1451,'By Lot'!D1467,'By Lot'!D1483,'By Lot'!D1531,'By Lot'!D1547)</f>
        <v>19</v>
      </c>
      <c r="E110" s="42">
        <f>SUM('By Lot'!E1435,'By Lot'!E1451,'By Lot'!E1467,'By Lot'!E1483,'By Lot'!E1531,'By Lot'!E1547)</f>
        <v>17</v>
      </c>
      <c r="F110" s="42">
        <f>SUM('By Lot'!F1435,'By Lot'!F1451,'By Lot'!F1467,'By Lot'!F1483,'By Lot'!F1531,'By Lot'!F1547)</f>
        <v>14</v>
      </c>
      <c r="G110" s="42">
        <f>SUM('By Lot'!G1435,'By Lot'!G1451,'By Lot'!G1467,'By Lot'!G1483,'By Lot'!G1531,'By Lot'!G1547)</f>
        <v>9</v>
      </c>
      <c r="H110" s="42">
        <f>SUM('By Lot'!H1435,'By Lot'!H1451,'By Lot'!H1467,'By Lot'!H1483,'By Lot'!H1531,'By Lot'!H1547)</f>
        <v>8</v>
      </c>
      <c r="I110" s="42">
        <f>SUM('By Lot'!I1435,'By Lot'!I1451,'By Lot'!I1467,'By Lot'!I1483,'By Lot'!I1531,'By Lot'!I1547)</f>
        <v>8</v>
      </c>
      <c r="J110" s="42">
        <f>SUM('By Lot'!J1435,'By Lot'!J1451,'By Lot'!J1467,'By Lot'!J1483,'By Lot'!J1531,'By Lot'!J1547)</f>
        <v>9</v>
      </c>
      <c r="K110" s="42">
        <f>SUM('By Lot'!K1435,'By Lot'!K1451,'By Lot'!K1467,'By Lot'!K1483,'By Lot'!K1531,'By Lot'!K1547)</f>
        <v>8</v>
      </c>
      <c r="L110" s="42">
        <f>SUM('By Lot'!L1435,'By Lot'!L1451,'By Lot'!L1467,'By Lot'!L1483,'By Lot'!L1531,'By Lot'!L1547)</f>
        <v>10</v>
      </c>
      <c r="M110" s="43">
        <f>SUM('By Lot'!M1435,'By Lot'!M1451,'By Lot'!M1467,'By Lot'!M1483,'By Lot'!M1531,'By Lot'!M1547)</f>
        <v>9</v>
      </c>
      <c r="N110" s="44">
        <f t="shared" si="9"/>
        <v>8</v>
      </c>
      <c r="O110" s="45">
        <f t="shared" si="10"/>
        <v>16</v>
      </c>
      <c r="P110" s="46">
        <f t="shared" si="11"/>
        <v>0.6666666666666666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Lot'!C1442,'By Lot'!C1458,'By Lot'!C1474,'By Lot'!C1490,'By Lot'!C1538,'By Lot'!C1554)</f>
        <v>13</v>
      </c>
      <c r="D112" s="41">
        <f>SUM('By Lot'!D1442,'By Lot'!D1458,'By Lot'!D1474,'By Lot'!D1490,'By Lot'!D1538,'By Lot'!D1554)</f>
        <v>11</v>
      </c>
      <c r="E112" s="42">
        <f>SUM('By Lot'!E1442,'By Lot'!E1458,'By Lot'!E1474,'By Lot'!E1490,'By Lot'!E1538,'By Lot'!E1554)</f>
        <v>9</v>
      </c>
      <c r="F112" s="42">
        <f>SUM('By Lot'!F1442,'By Lot'!F1458,'By Lot'!F1474,'By Lot'!F1490,'By Lot'!F1538,'By Lot'!F1554)</f>
        <v>8</v>
      </c>
      <c r="G112" s="42">
        <f>SUM('By Lot'!G1442,'By Lot'!G1458,'By Lot'!G1474,'By Lot'!G1490,'By Lot'!G1538,'By Lot'!G1554)</f>
        <v>8</v>
      </c>
      <c r="H112" s="42">
        <f>SUM('By Lot'!H1442,'By Lot'!H1458,'By Lot'!H1474,'By Lot'!H1490,'By Lot'!H1538,'By Lot'!H1554)</f>
        <v>7</v>
      </c>
      <c r="I112" s="42">
        <f>SUM('By Lot'!I1442,'By Lot'!I1458,'By Lot'!I1474,'By Lot'!I1490,'By Lot'!I1538,'By Lot'!I1554)</f>
        <v>7</v>
      </c>
      <c r="J112" s="42">
        <f>SUM('By Lot'!J1442,'By Lot'!J1458,'By Lot'!J1474,'By Lot'!J1490,'By Lot'!J1538,'By Lot'!J1554)</f>
        <v>7</v>
      </c>
      <c r="K112" s="42">
        <f>SUM('By Lot'!K1442,'By Lot'!K1458,'By Lot'!K1474,'By Lot'!K1490,'By Lot'!K1538,'By Lot'!K1554)</f>
        <v>8</v>
      </c>
      <c r="L112" s="42">
        <f>SUM('By Lot'!L1442,'By Lot'!L1458,'By Lot'!L1474,'By Lot'!L1490,'By Lot'!L1538,'By Lot'!L1554)</f>
        <v>8</v>
      </c>
      <c r="M112" s="43">
        <f>SUM('By Lot'!M1442,'By Lot'!M1458,'By Lot'!M1474,'By Lot'!M1490,'By Lot'!M1538,'By Lot'!M1554)</f>
        <v>8</v>
      </c>
      <c r="N112" s="44">
        <f t="shared" si="9"/>
        <v>7</v>
      </c>
      <c r="O112" s="45">
        <f t="shared" si="10"/>
        <v>6</v>
      </c>
      <c r="P112" s="46">
        <f t="shared" si="11"/>
        <v>0.46153846153846156</v>
      </c>
    </row>
    <row r="113" spans="1:16" ht="11.25">
      <c r="A113" s="5"/>
      <c r="B113" s="40" t="s">
        <v>276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277</v>
      </c>
      <c r="C114" s="40">
        <f>SUM('By Lot'!C1444,'By Lot'!C1460,'By Lot'!C1476,'By Lot'!C1492,'By Lot'!C1540,'By Lot'!C1556)</f>
        <v>8</v>
      </c>
      <c r="D114" s="41">
        <f>SUM('By Lot'!D1444,'By Lot'!D1460,'By Lot'!D1476,'By Lot'!D1492,'By Lot'!D1540,'By Lot'!D1556)</f>
        <v>6</v>
      </c>
      <c r="E114" s="42">
        <f>SUM('By Lot'!E1444,'By Lot'!E1460,'By Lot'!E1476,'By Lot'!E1492,'By Lot'!E1540,'By Lot'!E1556)</f>
        <v>4</v>
      </c>
      <c r="F114" s="42">
        <f>SUM('By Lot'!F1444,'By Lot'!F1460,'By Lot'!F1476,'By Lot'!F1492,'By Lot'!F1540,'By Lot'!F1556)</f>
        <v>3</v>
      </c>
      <c r="G114" s="42">
        <f>SUM('By Lot'!G1444,'By Lot'!G1460,'By Lot'!G1476,'By Lot'!G1492,'By Lot'!G1540,'By Lot'!G1556)</f>
        <v>3</v>
      </c>
      <c r="H114" s="42">
        <f>SUM('By Lot'!H1444,'By Lot'!H1460,'By Lot'!H1476,'By Lot'!H1492,'By Lot'!H1540,'By Lot'!H1556)</f>
        <v>3</v>
      </c>
      <c r="I114" s="42">
        <f>SUM('By Lot'!I1444,'By Lot'!I1460,'By Lot'!I1476,'By Lot'!I1492,'By Lot'!I1540,'By Lot'!I1556)</f>
        <v>3</v>
      </c>
      <c r="J114" s="42">
        <f>SUM('By Lot'!J1444,'By Lot'!J1460,'By Lot'!J1476,'By Lot'!J1492,'By Lot'!J1540,'By Lot'!J1556)</f>
        <v>3</v>
      </c>
      <c r="K114" s="42">
        <f>SUM('By Lot'!K1444,'By Lot'!K1460,'By Lot'!K1476,'By Lot'!K1492,'By Lot'!K1540,'By Lot'!K1556)</f>
        <v>3</v>
      </c>
      <c r="L114" s="42">
        <f>SUM('By Lot'!L1444,'By Lot'!L1460,'By Lot'!L1476,'By Lot'!L1492,'By Lot'!L1540,'By Lot'!L1556)</f>
        <v>3</v>
      </c>
      <c r="M114" s="43">
        <f>SUM('By Lot'!M1444,'By Lot'!M1460,'By Lot'!M1476,'By Lot'!M1492,'By Lot'!M1540,'By Lot'!M1556)</f>
        <v>5</v>
      </c>
      <c r="N114" s="44">
        <f t="shared" si="9"/>
        <v>3</v>
      </c>
      <c r="O114" s="45">
        <f t="shared" si="10"/>
        <v>5</v>
      </c>
      <c r="P114" s="46">
        <f t="shared" si="11"/>
        <v>0.625</v>
      </c>
    </row>
    <row r="115" spans="1:16" ht="11.25">
      <c r="A115" s="5"/>
      <c r="B115" s="40" t="s">
        <v>4</v>
      </c>
      <c r="C115" s="40">
        <f>SUM('By Lot'!C1445,'By Lot'!C1461,'By Lot'!C1477,'By Lot'!C1493,'By Lot'!C1541,'By Lot'!C1557)</f>
        <v>14</v>
      </c>
      <c r="D115" s="41">
        <f>SUM('By Lot'!D1445,'By Lot'!D1461,'By Lot'!D1477,'By Lot'!D1493,'By Lot'!D1541,'By Lot'!D1557)</f>
        <v>10</v>
      </c>
      <c r="E115" s="42">
        <f>SUM('By Lot'!E1445,'By Lot'!E1461,'By Lot'!E1477,'By Lot'!E1493,'By Lot'!E1541,'By Lot'!E1557)</f>
        <v>8</v>
      </c>
      <c r="F115" s="42">
        <f>SUM('By Lot'!F1445,'By Lot'!F1461,'By Lot'!F1477,'By Lot'!F1493,'By Lot'!F1541,'By Lot'!F1557)</f>
        <v>9</v>
      </c>
      <c r="G115" s="42">
        <f>SUM('By Lot'!G1445,'By Lot'!G1461,'By Lot'!G1477,'By Lot'!G1493,'By Lot'!G1541,'By Lot'!G1557)</f>
        <v>9</v>
      </c>
      <c r="H115" s="42">
        <f>SUM('By Lot'!H1445,'By Lot'!H1461,'By Lot'!H1477,'By Lot'!H1493,'By Lot'!H1541,'By Lot'!H1557)</f>
        <v>5</v>
      </c>
      <c r="I115" s="42">
        <f>SUM('By Lot'!I1445,'By Lot'!I1461,'By Lot'!I1477,'By Lot'!I1493,'By Lot'!I1541,'By Lot'!I1557)</f>
        <v>5</v>
      </c>
      <c r="J115" s="42">
        <f>SUM('By Lot'!J1445,'By Lot'!J1461,'By Lot'!J1477,'By Lot'!J1493,'By Lot'!J1541,'By Lot'!J1557)</f>
        <v>5</v>
      </c>
      <c r="K115" s="42">
        <f>SUM('By Lot'!K1445,'By Lot'!K1461,'By Lot'!K1477,'By Lot'!K1493,'By Lot'!K1541,'By Lot'!K1557)</f>
        <v>6</v>
      </c>
      <c r="L115" s="42">
        <f>SUM('By Lot'!L1445,'By Lot'!L1461,'By Lot'!L1477,'By Lot'!L1493,'By Lot'!L1541,'By Lot'!L1557)</f>
        <v>6</v>
      </c>
      <c r="M115" s="43">
        <f>SUM('By Lot'!M1445,'By Lot'!M1461,'By Lot'!M1477,'By Lot'!M1493,'By Lot'!M1541,'By Lot'!M1557)</f>
        <v>7</v>
      </c>
      <c r="N115" s="44">
        <f t="shared" si="9"/>
        <v>5</v>
      </c>
      <c r="O115" s="45">
        <f t="shared" si="10"/>
        <v>9</v>
      </c>
      <c r="P115" s="46">
        <f t="shared" si="11"/>
        <v>0.6428571428571429</v>
      </c>
    </row>
    <row r="116" spans="1:16" ht="11.25">
      <c r="A116" s="47"/>
      <c r="B116" s="48" t="s">
        <v>5</v>
      </c>
      <c r="C116" s="48">
        <f aca="true" t="shared" si="15" ref="C116:M116">SUM(C106:C115)</f>
        <v>604</v>
      </c>
      <c r="D116" s="49">
        <f t="shared" si="15"/>
        <v>200</v>
      </c>
      <c r="E116" s="50">
        <f t="shared" si="15"/>
        <v>131</v>
      </c>
      <c r="F116" s="50">
        <f t="shared" si="15"/>
        <v>99</v>
      </c>
      <c r="G116" s="50">
        <f t="shared" si="15"/>
        <v>78</v>
      </c>
      <c r="H116" s="50">
        <f t="shared" si="15"/>
        <v>65</v>
      </c>
      <c r="I116" s="50">
        <f t="shared" si="15"/>
        <v>60</v>
      </c>
      <c r="J116" s="50">
        <f t="shared" si="15"/>
        <v>65</v>
      </c>
      <c r="K116" s="50">
        <f t="shared" si="15"/>
        <v>71</v>
      </c>
      <c r="L116" s="50">
        <f t="shared" si="15"/>
        <v>84</v>
      </c>
      <c r="M116" s="51">
        <f t="shared" si="15"/>
        <v>106</v>
      </c>
      <c r="N116" s="52">
        <f t="shared" si="9"/>
        <v>60</v>
      </c>
      <c r="O116" s="53">
        <f t="shared" si="10"/>
        <v>544</v>
      </c>
      <c r="P116" s="54">
        <f t="shared" si="11"/>
        <v>0.9006622516556292</v>
      </c>
    </row>
    <row r="117" spans="1:16" ht="11.25">
      <c r="A117" s="39" t="s">
        <v>227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247</v>
      </c>
      <c r="B118" s="40" t="s">
        <v>1</v>
      </c>
      <c r="C118" s="40">
        <f>SUM('By Lot'!C1512,'By Lot'!C1560)</f>
        <v>104</v>
      </c>
      <c r="D118" s="41">
        <f>SUM('By Lot'!D1512,'By Lot'!D1560)</f>
        <v>1</v>
      </c>
      <c r="E118" s="42">
        <f>SUM('By Lot'!E1512,'By Lot'!E1560)</f>
        <v>1</v>
      </c>
      <c r="F118" s="42">
        <f>SUM('By Lot'!F1512,'By Lot'!F1560)</f>
        <v>0</v>
      </c>
      <c r="G118" s="42">
        <f>SUM('By Lot'!G1512,'By Lot'!G1560)</f>
        <v>0</v>
      </c>
      <c r="H118" s="42">
        <f>SUM('By Lot'!H1512,'By Lot'!H1560)</f>
        <v>1</v>
      </c>
      <c r="I118" s="42">
        <f>SUM('By Lot'!I1512,'By Lot'!I1560)</f>
        <v>0</v>
      </c>
      <c r="J118" s="42">
        <f>SUM('By Lot'!J1512,'By Lot'!J1560)</f>
        <v>4</v>
      </c>
      <c r="K118" s="42">
        <f>SUM('By Lot'!K1512,'By Lot'!K1560)</f>
        <v>17</v>
      </c>
      <c r="L118" s="42">
        <f>SUM('By Lot'!L1512,'By Lot'!L1560)</f>
        <v>38</v>
      </c>
      <c r="M118" s="43">
        <f>SUM('By Lot'!M1512,'By Lot'!M1560)</f>
        <v>55</v>
      </c>
      <c r="N118" s="44">
        <f t="shared" si="9"/>
        <v>0</v>
      </c>
      <c r="O118" s="45">
        <f t="shared" si="10"/>
        <v>104</v>
      </c>
      <c r="P118" s="46">
        <f t="shared" si="11"/>
        <v>1</v>
      </c>
    </row>
    <row r="119" spans="1:16" ht="11.25">
      <c r="A119" s="5" t="s">
        <v>249</v>
      </c>
      <c r="B119" s="40" t="s">
        <v>2</v>
      </c>
      <c r="C119" s="40">
        <f>SUM('By Lot'!C1513,'By Lot'!C1561)</f>
        <v>88</v>
      </c>
      <c r="D119" s="41">
        <f>SUM('By Lot'!D1513,'By Lot'!D1561)</f>
        <v>0</v>
      </c>
      <c r="E119" s="42">
        <f>SUM('By Lot'!E1513,'By Lot'!E1561)</f>
        <v>0</v>
      </c>
      <c r="F119" s="42">
        <f>SUM('By Lot'!F1513,'By Lot'!F1561)</f>
        <v>0</v>
      </c>
      <c r="G119" s="42">
        <f>SUM('By Lot'!G1513,'By Lot'!G1561)</f>
        <v>0</v>
      </c>
      <c r="H119" s="42">
        <f>SUM('By Lot'!H1513,'By Lot'!H1561)</f>
        <v>0</v>
      </c>
      <c r="I119" s="42">
        <f>SUM('By Lot'!I1513,'By Lot'!I1561)</f>
        <v>0</v>
      </c>
      <c r="J119" s="42">
        <f>SUM('By Lot'!J1513,'By Lot'!J1561)</f>
        <v>0</v>
      </c>
      <c r="K119" s="42">
        <f>SUM('By Lot'!K1513,'By Lot'!K1561)</f>
        <v>0</v>
      </c>
      <c r="L119" s="42">
        <f>SUM('By Lot'!L1513,'By Lot'!L1561)</f>
        <v>0</v>
      </c>
      <c r="M119" s="43">
        <f>SUM('By Lot'!M1513,'By Lot'!M1561)</f>
        <v>1</v>
      </c>
      <c r="N119" s="44">
        <f t="shared" si="9"/>
        <v>0</v>
      </c>
      <c r="O119" s="45">
        <f t="shared" si="10"/>
        <v>88</v>
      </c>
      <c r="P119" s="46">
        <f t="shared" si="11"/>
        <v>1</v>
      </c>
    </row>
    <row r="120" spans="1:16" ht="11.25">
      <c r="A120" s="5"/>
      <c r="B120" s="40" t="s">
        <v>481</v>
      </c>
      <c r="C120" s="40">
        <f>SUM('By Lot'!C1514,'By Lot'!C1562)</f>
        <v>36</v>
      </c>
      <c r="D120" s="41">
        <f>SUM('By Lot'!D1514,'By Lot'!D1562)</f>
        <v>13</v>
      </c>
      <c r="E120" s="42">
        <f>SUM('By Lot'!E1514,'By Lot'!E1562)</f>
        <v>16</v>
      </c>
      <c r="F120" s="42">
        <f>SUM('By Lot'!F1514,'By Lot'!F1562)</f>
        <v>18</v>
      </c>
      <c r="G120" s="42">
        <f>SUM('By Lot'!G1514,'By Lot'!G1562)</f>
        <v>20</v>
      </c>
      <c r="H120" s="42">
        <f>SUM('By Lot'!H1514,'By Lot'!H1562)</f>
        <v>18</v>
      </c>
      <c r="I120" s="42">
        <f>SUM('By Lot'!I1514,'By Lot'!I1562)</f>
        <v>13</v>
      </c>
      <c r="J120" s="42">
        <f>SUM('By Lot'!J1514,'By Lot'!J1562)</f>
        <v>13</v>
      </c>
      <c r="K120" s="42">
        <f>SUM('By Lot'!K1514,'By Lot'!K1562)</f>
        <v>16</v>
      </c>
      <c r="L120" s="42">
        <f>SUM('By Lot'!L1514,'By Lot'!L1562)</f>
        <v>15</v>
      </c>
      <c r="M120" s="43">
        <f>SUM('By Lot'!M1514,'By Lot'!M1562)</f>
        <v>16</v>
      </c>
      <c r="N120" s="44">
        <f t="shared" si="9"/>
        <v>13</v>
      </c>
      <c r="O120" s="45">
        <f t="shared" si="10"/>
        <v>23</v>
      </c>
      <c r="P120" s="46">
        <f t="shared" si="11"/>
        <v>0.6388888888888888</v>
      </c>
    </row>
    <row r="121" spans="1:16" ht="11.25">
      <c r="A121" s="5"/>
      <c r="B121" s="40" t="s">
        <v>3</v>
      </c>
      <c r="C121" s="40">
        <f>SUM('By Lot'!C1515,'By Lot'!C1563)</f>
        <v>1</v>
      </c>
      <c r="D121" s="41">
        <f>SUM('By Lot'!D1515,'By Lot'!D1563)</f>
        <v>1</v>
      </c>
      <c r="E121" s="42">
        <f>SUM('By Lot'!E1515,'By Lot'!E1563)</f>
        <v>1</v>
      </c>
      <c r="F121" s="42">
        <f>SUM('By Lot'!F1515,'By Lot'!F1563)</f>
        <v>0</v>
      </c>
      <c r="G121" s="42">
        <f>SUM('By Lot'!G1515,'By Lot'!G1563)</f>
        <v>0</v>
      </c>
      <c r="H121" s="42">
        <f>SUM('By Lot'!H1515,'By Lot'!H1563)</f>
        <v>0</v>
      </c>
      <c r="I121" s="42">
        <f>SUM('By Lot'!I1515,'By Lot'!I1563)</f>
        <v>0</v>
      </c>
      <c r="J121" s="42">
        <f>SUM('By Lot'!J1515,'By Lot'!J1563)</f>
        <v>1</v>
      </c>
      <c r="K121" s="42">
        <f>SUM('By Lot'!K1515,'By Lot'!K1563)</f>
        <v>1</v>
      </c>
      <c r="L121" s="42">
        <f>SUM('By Lot'!L1515,'By Lot'!L1563)</f>
        <v>1</v>
      </c>
      <c r="M121" s="43">
        <f>SUM('By Lot'!M1515,'By Lot'!M1563)</f>
        <v>1</v>
      </c>
      <c r="N121" s="44">
        <f t="shared" si="9"/>
        <v>0</v>
      </c>
      <c r="O121" s="45">
        <f t="shared" si="10"/>
        <v>1</v>
      </c>
      <c r="P121" s="46">
        <f t="shared" si="11"/>
        <v>1</v>
      </c>
    </row>
    <row r="122" spans="1:16" ht="11.25">
      <c r="A122" s="5"/>
      <c r="B122" s="40" t="s">
        <v>105</v>
      </c>
      <c r="C122" s="40">
        <f>SUM('By Lot'!C1521,'By Lot'!C1569)</f>
        <v>37</v>
      </c>
      <c r="D122" s="41">
        <f>SUM('By Lot'!D1521,'By Lot'!D1569)</f>
        <v>30</v>
      </c>
      <c r="E122" s="42">
        <f>SUM('By Lot'!E1521,'By Lot'!E1569)</f>
        <v>31</v>
      </c>
      <c r="F122" s="42">
        <f>SUM('By Lot'!F1521,'By Lot'!F1569)</f>
        <v>29</v>
      </c>
      <c r="G122" s="42">
        <f>SUM('By Lot'!G1521,'By Lot'!G1569)</f>
        <v>30</v>
      </c>
      <c r="H122" s="42">
        <f>SUM('By Lot'!H1521,'By Lot'!H1569)</f>
        <v>27</v>
      </c>
      <c r="I122" s="42">
        <f>SUM('By Lot'!I1521,'By Lot'!I1569)</f>
        <v>26</v>
      </c>
      <c r="J122" s="42">
        <f>SUM('By Lot'!J1521,'By Lot'!J1569)</f>
        <v>26</v>
      </c>
      <c r="K122" s="42">
        <f>SUM('By Lot'!K1521,'By Lot'!K1569)</f>
        <v>26</v>
      </c>
      <c r="L122" s="42">
        <f>SUM('By Lot'!L1521,'By Lot'!L1569)</f>
        <v>29</v>
      </c>
      <c r="M122" s="43">
        <f>SUM('By Lot'!M1521,'By Lot'!M1569)</f>
        <v>31</v>
      </c>
      <c r="N122" s="44">
        <f t="shared" si="9"/>
        <v>26</v>
      </c>
      <c r="O122" s="45">
        <f t="shared" si="10"/>
        <v>11</v>
      </c>
      <c r="P122" s="46">
        <f t="shared" si="11"/>
        <v>0.2972972972972973</v>
      </c>
    </row>
    <row r="123" spans="1:16" ht="11.25">
      <c r="A123" s="5"/>
      <c r="B123" s="40" t="s">
        <v>109</v>
      </c>
      <c r="C123" s="40">
        <f>SUM('By Lot'!C1522,'By Lot'!C1570)</f>
        <v>9</v>
      </c>
      <c r="D123" s="41">
        <f>SUM('By Lot'!D1522,'By Lot'!D1570)</f>
        <v>5</v>
      </c>
      <c r="E123" s="42">
        <f>SUM('By Lot'!E1522,'By Lot'!E1570)</f>
        <v>3</v>
      </c>
      <c r="F123" s="42">
        <f>SUM('By Lot'!F1522,'By Lot'!F1570)</f>
        <v>3</v>
      </c>
      <c r="G123" s="42">
        <f>SUM('By Lot'!G1522,'By Lot'!G1570)</f>
        <v>3</v>
      </c>
      <c r="H123" s="42">
        <f>SUM('By Lot'!H1522,'By Lot'!H1570)</f>
        <v>4</v>
      </c>
      <c r="I123" s="42">
        <f>SUM('By Lot'!I1522,'By Lot'!I1570)</f>
        <v>4</v>
      </c>
      <c r="J123" s="42">
        <f>SUM('By Lot'!J1522,'By Lot'!J1570)</f>
        <v>5</v>
      </c>
      <c r="K123" s="42">
        <f>SUM('By Lot'!K1522,'By Lot'!K1570)</f>
        <v>5</v>
      </c>
      <c r="L123" s="42">
        <f>SUM('By Lot'!L1522,'By Lot'!L1570)</f>
        <v>6</v>
      </c>
      <c r="M123" s="43">
        <f>SUM('By Lot'!M1522,'By Lot'!M1570)</f>
        <v>6</v>
      </c>
      <c r="N123" s="44">
        <f t="shared" si="9"/>
        <v>3</v>
      </c>
      <c r="O123" s="45">
        <f t="shared" si="10"/>
        <v>6</v>
      </c>
      <c r="P123" s="46">
        <f t="shared" si="11"/>
        <v>0.6666666666666666</v>
      </c>
    </row>
    <row r="124" spans="1:16" ht="11.25">
      <c r="A124" s="5"/>
      <c r="B124" s="40" t="s">
        <v>276</v>
      </c>
      <c r="C124" s="40">
        <f>SUM('By Lot'!C1523,'By Lot'!C1571)</f>
        <v>276</v>
      </c>
      <c r="D124" s="41">
        <f>SUM('By Lot'!D1523,'By Lot'!D1571)</f>
        <v>91</v>
      </c>
      <c r="E124" s="42">
        <f>SUM('By Lot'!E1523,'By Lot'!E1571)</f>
        <v>117</v>
      </c>
      <c r="F124" s="42">
        <f>SUM('By Lot'!F1523,'By Lot'!F1571)</f>
        <v>109</v>
      </c>
      <c r="G124" s="42">
        <f>SUM('By Lot'!G1523,'By Lot'!G1571)</f>
        <v>109</v>
      </c>
      <c r="H124" s="42">
        <f>SUM('By Lot'!H1523,'By Lot'!H1571)</f>
        <v>93</v>
      </c>
      <c r="I124" s="42">
        <f>SUM('By Lot'!I1523,'By Lot'!I1571)</f>
        <v>104</v>
      </c>
      <c r="J124" s="42">
        <f>SUM('By Lot'!J1523,'By Lot'!J1571)</f>
        <v>116</v>
      </c>
      <c r="K124" s="42">
        <f>SUM('By Lot'!K1523,'By Lot'!K1571)</f>
        <v>99</v>
      </c>
      <c r="L124" s="42">
        <f>SUM('By Lot'!L1523,'By Lot'!L1571)</f>
        <v>90</v>
      </c>
      <c r="M124" s="43">
        <f>SUM('By Lot'!M1523,'By Lot'!M1571)</f>
        <v>69</v>
      </c>
      <c r="N124" s="44">
        <f t="shared" si="9"/>
        <v>69</v>
      </c>
      <c r="O124" s="45">
        <f t="shared" si="10"/>
        <v>207</v>
      </c>
      <c r="P124" s="46">
        <f t="shared" si="11"/>
        <v>0.75</v>
      </c>
    </row>
    <row r="125" spans="1:16" ht="11.25">
      <c r="A125" s="5"/>
      <c r="B125" s="40" t="s">
        <v>277</v>
      </c>
      <c r="C125" s="40">
        <f>SUM('By Lot'!C1524,'By Lot'!C1572)</f>
        <v>13</v>
      </c>
      <c r="D125" s="41">
        <f>SUM('By Lot'!D1524,'By Lot'!D1572)</f>
        <v>3</v>
      </c>
      <c r="E125" s="42">
        <f>SUM('By Lot'!E1524,'By Lot'!E1572)</f>
        <v>2</v>
      </c>
      <c r="F125" s="42">
        <f>SUM('By Lot'!F1524,'By Lot'!F1572)</f>
        <v>3</v>
      </c>
      <c r="G125" s="42">
        <f>SUM('By Lot'!G1524,'By Lot'!G1572)</f>
        <v>3</v>
      </c>
      <c r="H125" s="42">
        <f>SUM('By Lot'!H1524,'By Lot'!H1572)</f>
        <v>6</v>
      </c>
      <c r="I125" s="42">
        <f>SUM('By Lot'!I1524,'By Lot'!I1572)</f>
        <v>5</v>
      </c>
      <c r="J125" s="42">
        <f>SUM('By Lot'!J1524,'By Lot'!J1572)</f>
        <v>5</v>
      </c>
      <c r="K125" s="42">
        <f>SUM('By Lot'!K1524,'By Lot'!K1572)</f>
        <v>4</v>
      </c>
      <c r="L125" s="42">
        <f>SUM('By Lot'!L1524,'By Lot'!L1572)</f>
        <v>6</v>
      </c>
      <c r="M125" s="43">
        <f>SUM('By Lot'!M1524,'By Lot'!M1572)</f>
        <v>6</v>
      </c>
      <c r="N125" s="44">
        <f aca="true" t="shared" si="16" ref="N125:N188">MIN(D125:M125)</f>
        <v>2</v>
      </c>
      <c r="O125" s="45">
        <f aca="true" t="shared" si="17" ref="O125:O188">C125-N125</f>
        <v>11</v>
      </c>
      <c r="P125" s="46">
        <f aca="true" t="shared" si="18" ref="P125:P188">O125/C125</f>
        <v>0.8461538461538461</v>
      </c>
    </row>
    <row r="126" spans="1:16" ht="11.25">
      <c r="A126" s="5"/>
      <c r="B126" s="40" t="s">
        <v>4</v>
      </c>
      <c r="C126" s="40">
        <f>SUM('By Lot'!C1525,'By Lot'!C1573)</f>
        <v>7</v>
      </c>
      <c r="D126" s="41">
        <f>SUM('By Lot'!D1525,'By Lot'!D1573)</f>
        <v>6</v>
      </c>
      <c r="E126" s="42">
        <f>SUM('By Lot'!E1525,'By Lot'!E1573)</f>
        <v>5</v>
      </c>
      <c r="F126" s="42">
        <f>SUM('By Lot'!F1525,'By Lot'!F1573)</f>
        <v>4</v>
      </c>
      <c r="G126" s="42">
        <f>SUM('By Lot'!G1525,'By Lot'!G1573)</f>
        <v>5</v>
      </c>
      <c r="H126" s="42">
        <f>SUM('By Lot'!H1525,'By Lot'!H1573)</f>
        <v>5</v>
      </c>
      <c r="I126" s="42">
        <f>SUM('By Lot'!I1525,'By Lot'!I1573)</f>
        <v>6</v>
      </c>
      <c r="J126" s="42">
        <f>SUM('By Lot'!J1525,'By Lot'!J1573)</f>
        <v>6</v>
      </c>
      <c r="K126" s="42">
        <f>SUM('By Lot'!K1525,'By Lot'!K1573)</f>
        <v>5</v>
      </c>
      <c r="L126" s="42">
        <f>SUM('By Lot'!L1525,'By Lot'!L1573)</f>
        <v>5</v>
      </c>
      <c r="M126" s="43">
        <f>SUM('By Lot'!M1525,'By Lot'!M1573)</f>
        <v>6</v>
      </c>
      <c r="N126" s="44">
        <f t="shared" si="16"/>
        <v>4</v>
      </c>
      <c r="O126" s="45">
        <f t="shared" si="17"/>
        <v>3</v>
      </c>
      <c r="P126" s="46">
        <f t="shared" si="18"/>
        <v>0.42857142857142855</v>
      </c>
    </row>
    <row r="127" spans="1:16" ht="11.25">
      <c r="A127" s="47"/>
      <c r="B127" s="48" t="s">
        <v>5</v>
      </c>
      <c r="C127" s="48">
        <f aca="true" t="shared" si="19" ref="C127:M127">SUM(C117:C126)</f>
        <v>571</v>
      </c>
      <c r="D127" s="49">
        <f t="shared" si="19"/>
        <v>150</v>
      </c>
      <c r="E127" s="50">
        <f t="shared" si="19"/>
        <v>176</v>
      </c>
      <c r="F127" s="50">
        <f t="shared" si="19"/>
        <v>166</v>
      </c>
      <c r="G127" s="50">
        <f t="shared" si="19"/>
        <v>170</v>
      </c>
      <c r="H127" s="50">
        <f t="shared" si="19"/>
        <v>154</v>
      </c>
      <c r="I127" s="50">
        <f t="shared" si="19"/>
        <v>158</v>
      </c>
      <c r="J127" s="50">
        <f t="shared" si="19"/>
        <v>176</v>
      </c>
      <c r="K127" s="50">
        <f t="shared" si="19"/>
        <v>173</v>
      </c>
      <c r="L127" s="50">
        <f t="shared" si="19"/>
        <v>190</v>
      </c>
      <c r="M127" s="51">
        <f t="shared" si="19"/>
        <v>191</v>
      </c>
      <c r="N127" s="52">
        <f t="shared" si="16"/>
        <v>150</v>
      </c>
      <c r="O127" s="53">
        <f t="shared" si="17"/>
        <v>421</v>
      </c>
      <c r="P127" s="54">
        <f t="shared" si="18"/>
        <v>0.7373029772329247</v>
      </c>
    </row>
    <row r="128" spans="1:16" ht="11.25">
      <c r="A128" s="59" t="s">
        <v>239</v>
      </c>
      <c r="B128" s="40" t="s">
        <v>0</v>
      </c>
      <c r="C128" s="40">
        <f>SUM('By Lot'!C1079,'By Lot'!C1095,'By Lot'!C1127,'By Lot'!C1159,'By Lot'!C1319,'By Lot'!C1335,'By Lot'!C1351,'By Lot'!C1367,'By Lot'!C1383,'By Lot'!C1399,'By Lot'!C1495)</f>
        <v>194</v>
      </c>
      <c r="D128" s="41">
        <f>SUM('By Lot'!D1079,'By Lot'!D1095,'By Lot'!D1127,'By Lot'!D1159,'By Lot'!D1319,'By Lot'!D1335,'By Lot'!D1351,'By Lot'!D1367,'By Lot'!D1383,'By Lot'!D1399,'By Lot'!D1495)</f>
        <v>163</v>
      </c>
      <c r="E128" s="42">
        <f>SUM('By Lot'!E1079,'By Lot'!E1095,'By Lot'!E1127,'By Lot'!E1159,'By Lot'!E1319,'By Lot'!E1335,'By Lot'!E1351,'By Lot'!E1367,'By Lot'!E1383,'By Lot'!E1399,'By Lot'!E1495)</f>
        <v>125</v>
      </c>
      <c r="F128" s="42">
        <f>SUM('By Lot'!F1079,'By Lot'!F1095,'By Lot'!F1127,'By Lot'!F1159,'By Lot'!F1319,'By Lot'!F1335,'By Lot'!F1351,'By Lot'!F1367,'By Lot'!F1383,'By Lot'!F1399,'By Lot'!F1495)</f>
        <v>81</v>
      </c>
      <c r="G128" s="42">
        <f>SUM('By Lot'!G1079,'By Lot'!G1095,'By Lot'!G1127,'By Lot'!G1159,'By Lot'!G1319,'By Lot'!G1335,'By Lot'!G1351,'By Lot'!G1367,'By Lot'!G1383,'By Lot'!G1399,'By Lot'!G1495)</f>
        <v>54</v>
      </c>
      <c r="H128" s="42">
        <f>SUM('By Lot'!H1079,'By Lot'!H1095,'By Lot'!H1127,'By Lot'!H1159,'By Lot'!H1319,'By Lot'!H1335,'By Lot'!H1351,'By Lot'!H1367,'By Lot'!H1383,'By Lot'!H1399,'By Lot'!H1495)</f>
        <v>37</v>
      </c>
      <c r="I128" s="42">
        <f>SUM('By Lot'!I1079,'By Lot'!I1095,'By Lot'!I1127,'By Lot'!I1159,'By Lot'!I1319,'By Lot'!I1335,'By Lot'!I1351,'By Lot'!I1367,'By Lot'!I1383,'By Lot'!I1399,'By Lot'!I1495)</f>
        <v>41</v>
      </c>
      <c r="J128" s="42">
        <f>SUM('By Lot'!J1079,'By Lot'!J1095,'By Lot'!J1127,'By Lot'!J1159,'By Lot'!J1319,'By Lot'!J1335,'By Lot'!J1351,'By Lot'!J1367,'By Lot'!J1383,'By Lot'!J1399,'By Lot'!J1495)</f>
        <v>37</v>
      </c>
      <c r="K128" s="42">
        <f>SUM('By Lot'!K1079,'By Lot'!K1095,'By Lot'!K1127,'By Lot'!K1159,'By Lot'!K1319,'By Lot'!K1335,'By Lot'!K1351,'By Lot'!K1367,'By Lot'!K1383,'By Lot'!K1399,'By Lot'!K1495)</f>
        <v>44</v>
      </c>
      <c r="L128" s="42">
        <f>SUM('By Lot'!L1079,'By Lot'!L1095,'By Lot'!L1127,'By Lot'!L1159,'By Lot'!L1319,'By Lot'!L1335,'By Lot'!L1351,'By Lot'!L1367,'By Lot'!L1383,'By Lot'!L1399,'By Lot'!L1495)</f>
        <v>59</v>
      </c>
      <c r="M128" s="43">
        <f>SUM('By Lot'!M1079,'By Lot'!M1095,'By Lot'!M1127,'By Lot'!M1159,'By Lot'!M1319,'By Lot'!M1335,'By Lot'!M1351,'By Lot'!M1367,'By Lot'!M1383,'By Lot'!M1399,'By Lot'!M1495)</f>
        <v>73</v>
      </c>
      <c r="N128" s="44">
        <f t="shared" si="16"/>
        <v>37</v>
      </c>
      <c r="O128" s="45">
        <f t="shared" si="17"/>
        <v>157</v>
      </c>
      <c r="P128" s="46">
        <f t="shared" si="18"/>
        <v>0.8092783505154639</v>
      </c>
    </row>
    <row r="129" spans="1:16" ht="11.25">
      <c r="A129" s="44" t="s">
        <v>246</v>
      </c>
      <c r="B129" s="40" t="s">
        <v>1</v>
      </c>
      <c r="C129" s="40">
        <f>SUM('By Lot'!C1080,'By Lot'!C1096,'By Lot'!C1128,'By Lot'!C1160,'By Lot'!C1320,'By Lot'!C1336,'By Lot'!C1352,'By Lot'!C1368,'By Lot'!C1384,'By Lot'!C1400,'By Lot'!C1496)</f>
        <v>249</v>
      </c>
      <c r="D129" s="41">
        <f>SUM('By Lot'!D1080,'By Lot'!D1096,'By Lot'!D1128,'By Lot'!D1160,'By Lot'!D1320,'By Lot'!D1336,'By Lot'!D1352,'By Lot'!D1368,'By Lot'!D1384,'By Lot'!D1400,'By Lot'!D1496)</f>
        <v>161</v>
      </c>
      <c r="E129" s="42">
        <f>SUM('By Lot'!E1080,'By Lot'!E1096,'By Lot'!E1128,'By Lot'!E1160,'By Lot'!E1320,'By Lot'!E1336,'By Lot'!E1352,'By Lot'!E1368,'By Lot'!E1384,'By Lot'!E1400,'By Lot'!E1496)</f>
        <v>13</v>
      </c>
      <c r="F129" s="42">
        <f>SUM('By Lot'!F1080,'By Lot'!F1096,'By Lot'!F1128,'By Lot'!F1160,'By Lot'!F1320,'By Lot'!F1336,'By Lot'!F1352,'By Lot'!F1368,'By Lot'!F1384,'By Lot'!F1400,'By Lot'!F1496)</f>
        <v>3</v>
      </c>
      <c r="G129" s="42">
        <f>SUM('By Lot'!G1080,'By Lot'!G1096,'By Lot'!G1128,'By Lot'!G1160,'By Lot'!G1320,'By Lot'!G1336,'By Lot'!G1352,'By Lot'!G1368,'By Lot'!G1384,'By Lot'!G1400,'By Lot'!G1496)</f>
        <v>0</v>
      </c>
      <c r="H129" s="42">
        <f>SUM('By Lot'!H1080,'By Lot'!H1096,'By Lot'!H1128,'By Lot'!H1160,'By Lot'!H1320,'By Lot'!H1336,'By Lot'!H1352,'By Lot'!H1368,'By Lot'!H1384,'By Lot'!H1400,'By Lot'!H1496)</f>
        <v>0</v>
      </c>
      <c r="I129" s="42">
        <f>SUM('By Lot'!I1080,'By Lot'!I1096,'By Lot'!I1128,'By Lot'!I1160,'By Lot'!I1320,'By Lot'!I1336,'By Lot'!I1352,'By Lot'!I1368,'By Lot'!I1384,'By Lot'!I1400,'By Lot'!I1496)</f>
        <v>1</v>
      </c>
      <c r="J129" s="42">
        <f>SUM('By Lot'!J1080,'By Lot'!J1096,'By Lot'!J1128,'By Lot'!J1160,'By Lot'!J1320,'By Lot'!J1336,'By Lot'!J1352,'By Lot'!J1368,'By Lot'!J1384,'By Lot'!J1400,'By Lot'!J1496)</f>
        <v>0</v>
      </c>
      <c r="K129" s="42">
        <f>SUM('By Lot'!K1080,'By Lot'!K1096,'By Lot'!K1128,'By Lot'!K1160,'By Lot'!K1320,'By Lot'!K1336,'By Lot'!K1352,'By Lot'!K1368,'By Lot'!K1384,'By Lot'!K1400,'By Lot'!K1496)</f>
        <v>6</v>
      </c>
      <c r="L129" s="42">
        <f>SUM('By Lot'!L1080,'By Lot'!L1096,'By Lot'!L1128,'By Lot'!L1160,'By Lot'!L1320,'By Lot'!L1336,'By Lot'!L1352,'By Lot'!L1368,'By Lot'!L1384,'By Lot'!L1400,'By Lot'!L1496)</f>
        <v>28</v>
      </c>
      <c r="M129" s="43">
        <f>SUM('By Lot'!M1080,'By Lot'!M1096,'By Lot'!M1128,'By Lot'!M1160,'By Lot'!M1320,'By Lot'!M1336,'By Lot'!M1352,'By Lot'!M1368,'By Lot'!M1384,'By Lot'!M1400,'By Lot'!M1496)</f>
        <v>67</v>
      </c>
      <c r="N129" s="44">
        <f t="shared" si="16"/>
        <v>0</v>
      </c>
      <c r="O129" s="45">
        <f t="shared" si="17"/>
        <v>249</v>
      </c>
      <c r="P129" s="46">
        <f t="shared" si="18"/>
        <v>1</v>
      </c>
    </row>
    <row r="130" spans="1:16" ht="11.25">
      <c r="A130" s="44"/>
      <c r="B130" s="40" t="s">
        <v>2</v>
      </c>
      <c r="C130" s="40">
        <f>SUM('By Lot'!C1081,'By Lot'!C1097,'By Lot'!C1129,'By Lot'!C1161,'By Lot'!C1321,'By Lot'!C1337,'By Lot'!C1353,'By Lot'!C1369,'By Lot'!C1385,'By Lot'!C1401,'By Lot'!C1497)</f>
        <v>721</v>
      </c>
      <c r="D130" s="41">
        <f>SUM('By Lot'!D1081,'By Lot'!D1097,'By Lot'!D1129,'By Lot'!D1161,'By Lot'!D1321,'By Lot'!D1337,'By Lot'!D1353,'By Lot'!D1369,'By Lot'!D1385,'By Lot'!D1401,'By Lot'!D1497)</f>
        <v>32</v>
      </c>
      <c r="E130" s="42">
        <f>SUM('By Lot'!E1081,'By Lot'!E1097,'By Lot'!E1129,'By Lot'!E1161,'By Lot'!E1321,'By Lot'!E1337,'By Lot'!E1353,'By Lot'!E1369,'By Lot'!E1385,'By Lot'!E1401,'By Lot'!E1497)</f>
        <v>3</v>
      </c>
      <c r="F130" s="42">
        <f>SUM('By Lot'!F1081,'By Lot'!F1097,'By Lot'!F1129,'By Lot'!F1161,'By Lot'!F1321,'By Lot'!F1337,'By Lot'!F1353,'By Lot'!F1369,'By Lot'!F1385,'By Lot'!F1401,'By Lot'!F1497)</f>
        <v>0</v>
      </c>
      <c r="G130" s="42">
        <f>SUM('By Lot'!G1081,'By Lot'!G1097,'By Lot'!G1129,'By Lot'!G1161,'By Lot'!G1321,'By Lot'!G1337,'By Lot'!G1353,'By Lot'!G1369,'By Lot'!G1385,'By Lot'!G1401,'By Lot'!G1497)</f>
        <v>0</v>
      </c>
      <c r="H130" s="42">
        <f>SUM('By Lot'!H1081,'By Lot'!H1097,'By Lot'!H1129,'By Lot'!H1161,'By Lot'!H1321,'By Lot'!H1337,'By Lot'!H1353,'By Lot'!H1369,'By Lot'!H1385,'By Lot'!H1401,'By Lot'!H1497)</f>
        <v>0</v>
      </c>
      <c r="I130" s="42">
        <f>SUM('By Lot'!I1081,'By Lot'!I1097,'By Lot'!I1129,'By Lot'!I1161,'By Lot'!I1321,'By Lot'!I1337,'By Lot'!I1353,'By Lot'!I1369,'By Lot'!I1385,'By Lot'!I1401,'By Lot'!I1497)</f>
        <v>0</v>
      </c>
      <c r="J130" s="42">
        <f>SUM('By Lot'!J1081,'By Lot'!J1097,'By Lot'!J1129,'By Lot'!J1161,'By Lot'!J1321,'By Lot'!J1337,'By Lot'!J1353,'By Lot'!J1369,'By Lot'!J1385,'By Lot'!J1401,'By Lot'!J1497)</f>
        <v>1</v>
      </c>
      <c r="K130" s="42">
        <f>SUM('By Lot'!K1081,'By Lot'!K1097,'By Lot'!K1129,'By Lot'!K1161,'By Lot'!K1321,'By Lot'!K1337,'By Lot'!K1353,'By Lot'!K1369,'By Lot'!K1385,'By Lot'!K1401,'By Lot'!K1497)</f>
        <v>19</v>
      </c>
      <c r="L130" s="42">
        <f>SUM('By Lot'!L1081,'By Lot'!L1097,'By Lot'!L1129,'By Lot'!L1161,'By Lot'!L1321,'By Lot'!L1337,'By Lot'!L1353,'By Lot'!L1369,'By Lot'!L1385,'By Lot'!L1401,'By Lot'!L1497)</f>
        <v>27</v>
      </c>
      <c r="M130" s="43">
        <f>SUM('By Lot'!M1081,'By Lot'!M1097,'By Lot'!M1129,'By Lot'!M1161,'By Lot'!M1321,'By Lot'!M1337,'By Lot'!M1353,'By Lot'!M1369,'By Lot'!M1385,'By Lot'!M1401,'By Lot'!M1497)</f>
        <v>65</v>
      </c>
      <c r="N130" s="44">
        <f t="shared" si="16"/>
        <v>0</v>
      </c>
      <c r="O130" s="45">
        <f t="shared" si="17"/>
        <v>721</v>
      </c>
      <c r="P130" s="46">
        <f t="shared" si="18"/>
        <v>1</v>
      </c>
    </row>
    <row r="131" spans="1:16" ht="11.25">
      <c r="A131" s="44"/>
      <c r="B131" s="40" t="s">
        <v>481</v>
      </c>
      <c r="C131" s="40">
        <f>SUM('By Lot'!C1082,'By Lot'!C1098,'By Lot'!C1130,'By Lot'!C1162,'By Lot'!C1322,'By Lot'!C1338,'By Lot'!C1354,'By Lot'!C1370,'By Lot'!C1386,'By Lot'!C1402,'By Lot'!C1498)</f>
        <v>107</v>
      </c>
      <c r="D131" s="41">
        <f>SUM('By Lot'!D1082,'By Lot'!D1098,'By Lot'!D1130,'By Lot'!D1162,'By Lot'!D1322,'By Lot'!D1338,'By Lot'!D1354,'By Lot'!D1370,'By Lot'!D1386,'By Lot'!D1402,'By Lot'!D1498)</f>
        <v>86</v>
      </c>
      <c r="E131" s="42">
        <f>SUM('By Lot'!E1082,'By Lot'!E1098,'By Lot'!E1130,'By Lot'!E1162,'By Lot'!E1322,'By Lot'!E1338,'By Lot'!E1354,'By Lot'!E1370,'By Lot'!E1386,'By Lot'!E1402,'By Lot'!E1498)</f>
        <v>74</v>
      </c>
      <c r="F131" s="42">
        <f>SUM('By Lot'!F1082,'By Lot'!F1098,'By Lot'!F1130,'By Lot'!F1162,'By Lot'!F1322,'By Lot'!F1338,'By Lot'!F1354,'By Lot'!F1370,'By Lot'!F1386,'By Lot'!F1402,'By Lot'!F1498)</f>
        <v>46</v>
      </c>
      <c r="G131" s="42">
        <f>SUM('By Lot'!G1082,'By Lot'!G1098,'By Lot'!G1130,'By Lot'!G1162,'By Lot'!G1322,'By Lot'!G1338,'By Lot'!G1354,'By Lot'!G1370,'By Lot'!G1386,'By Lot'!G1402,'By Lot'!G1498)</f>
        <v>31</v>
      </c>
      <c r="H131" s="42">
        <f>SUM('By Lot'!H1082,'By Lot'!H1098,'By Lot'!H1130,'By Lot'!H1162,'By Lot'!H1322,'By Lot'!H1338,'By Lot'!H1354,'By Lot'!H1370,'By Lot'!H1386,'By Lot'!H1402,'By Lot'!H1498)</f>
        <v>30</v>
      </c>
      <c r="I131" s="42">
        <f>SUM('By Lot'!I1082,'By Lot'!I1098,'By Lot'!I1130,'By Lot'!I1162,'By Lot'!I1322,'By Lot'!I1338,'By Lot'!I1354,'By Lot'!I1370,'By Lot'!I1386,'By Lot'!I1402,'By Lot'!I1498)</f>
        <v>34</v>
      </c>
      <c r="J131" s="42">
        <f>SUM('By Lot'!J1082,'By Lot'!J1098,'By Lot'!J1130,'By Lot'!J1162,'By Lot'!J1322,'By Lot'!J1338,'By Lot'!J1354,'By Lot'!J1370,'By Lot'!J1386,'By Lot'!J1402,'By Lot'!J1498)</f>
        <v>36</v>
      </c>
      <c r="K131" s="42">
        <f>SUM('By Lot'!K1082,'By Lot'!K1098,'By Lot'!K1130,'By Lot'!K1162,'By Lot'!K1322,'By Lot'!K1338,'By Lot'!K1354,'By Lot'!K1370,'By Lot'!K1386,'By Lot'!K1402,'By Lot'!K1498)</f>
        <v>46</v>
      </c>
      <c r="L131" s="42">
        <f>SUM('By Lot'!L1082,'By Lot'!L1098,'By Lot'!L1130,'By Lot'!L1162,'By Lot'!L1322,'By Lot'!L1338,'By Lot'!L1354,'By Lot'!L1370,'By Lot'!L1386,'By Lot'!L1402,'By Lot'!L1498)</f>
        <v>47</v>
      </c>
      <c r="M131" s="43">
        <f>SUM('By Lot'!M1082,'By Lot'!M1098,'By Lot'!M1130,'By Lot'!M1162,'By Lot'!M1322,'By Lot'!M1338,'By Lot'!M1354,'By Lot'!M1370,'By Lot'!M1386,'By Lot'!M1402,'By Lot'!M1498)</f>
        <v>36</v>
      </c>
      <c r="N131" s="44">
        <f t="shared" si="16"/>
        <v>30</v>
      </c>
      <c r="O131" s="45">
        <f t="shared" si="17"/>
        <v>77</v>
      </c>
      <c r="P131" s="46">
        <f t="shared" si="18"/>
        <v>0.719626168224299</v>
      </c>
    </row>
    <row r="132" spans="1:16" ht="11.25">
      <c r="A132" s="44"/>
      <c r="B132" s="40" t="s">
        <v>3</v>
      </c>
      <c r="C132" s="40">
        <f>SUM('By Lot'!C1083,'By Lot'!C1099,'By Lot'!C1131,'By Lot'!C1163,'By Lot'!C1323,'By Lot'!C1339,'By Lot'!C1355,'By Lot'!C1371,'By Lot'!C1387,'By Lot'!C1403,'By Lot'!C1499)</f>
        <v>13</v>
      </c>
      <c r="D132" s="41">
        <f>SUM('By Lot'!D1083,'By Lot'!D1099,'By Lot'!D1131,'By Lot'!D1163,'By Lot'!D1323,'By Lot'!D1339,'By Lot'!D1355,'By Lot'!D1371,'By Lot'!D1387,'By Lot'!D1403,'By Lot'!D1499)</f>
        <v>4</v>
      </c>
      <c r="E132" s="42">
        <f>SUM('By Lot'!E1083,'By Lot'!E1099,'By Lot'!E1131,'By Lot'!E1163,'By Lot'!E1323,'By Lot'!E1339,'By Lot'!E1355,'By Lot'!E1371,'By Lot'!E1387,'By Lot'!E1403,'By Lot'!E1499)</f>
        <v>5</v>
      </c>
      <c r="F132" s="42">
        <f>SUM('By Lot'!F1083,'By Lot'!F1099,'By Lot'!F1131,'By Lot'!F1163,'By Lot'!F1323,'By Lot'!F1339,'By Lot'!F1355,'By Lot'!F1371,'By Lot'!F1387,'By Lot'!F1403,'By Lot'!F1499)</f>
        <v>5</v>
      </c>
      <c r="G132" s="42">
        <f>SUM('By Lot'!G1083,'By Lot'!G1099,'By Lot'!G1131,'By Lot'!G1163,'By Lot'!G1323,'By Lot'!G1339,'By Lot'!G1355,'By Lot'!G1371,'By Lot'!G1387,'By Lot'!G1403,'By Lot'!G1499)</f>
        <v>6</v>
      </c>
      <c r="H132" s="42">
        <f>SUM('By Lot'!H1083,'By Lot'!H1099,'By Lot'!H1131,'By Lot'!H1163,'By Lot'!H1323,'By Lot'!H1339,'By Lot'!H1355,'By Lot'!H1371,'By Lot'!H1387,'By Lot'!H1403,'By Lot'!H1499)</f>
        <v>6</v>
      </c>
      <c r="I132" s="42">
        <f>SUM('By Lot'!I1083,'By Lot'!I1099,'By Lot'!I1131,'By Lot'!I1163,'By Lot'!I1323,'By Lot'!I1339,'By Lot'!I1355,'By Lot'!I1371,'By Lot'!I1387,'By Lot'!I1403,'By Lot'!I1499)</f>
        <v>5</v>
      </c>
      <c r="J132" s="42">
        <f>SUM('By Lot'!J1083,'By Lot'!J1099,'By Lot'!J1131,'By Lot'!J1163,'By Lot'!J1323,'By Lot'!J1339,'By Lot'!J1355,'By Lot'!J1371,'By Lot'!J1387,'By Lot'!J1403,'By Lot'!J1499)</f>
        <v>5</v>
      </c>
      <c r="K132" s="42">
        <f>SUM('By Lot'!K1083,'By Lot'!K1099,'By Lot'!K1131,'By Lot'!K1163,'By Lot'!K1323,'By Lot'!K1339,'By Lot'!K1355,'By Lot'!K1371,'By Lot'!K1387,'By Lot'!K1403,'By Lot'!K1499)</f>
        <v>6</v>
      </c>
      <c r="L132" s="42">
        <f>SUM('By Lot'!L1083,'By Lot'!L1099,'By Lot'!L1131,'By Lot'!L1163,'By Lot'!L1323,'By Lot'!L1339,'By Lot'!L1355,'By Lot'!L1371,'By Lot'!L1387,'By Lot'!L1403,'By Lot'!L1499)</f>
        <v>6</v>
      </c>
      <c r="M132" s="43">
        <f>SUM('By Lot'!M1083,'By Lot'!M1099,'By Lot'!M1131,'By Lot'!M1163,'By Lot'!M1323,'By Lot'!M1339,'By Lot'!M1355,'By Lot'!M1371,'By Lot'!M1387,'By Lot'!M1403,'By Lot'!M1499)</f>
        <v>9</v>
      </c>
      <c r="N132" s="44">
        <f t="shared" si="16"/>
        <v>4</v>
      </c>
      <c r="O132" s="45">
        <f t="shared" si="17"/>
        <v>9</v>
      </c>
      <c r="P132" s="46">
        <f t="shared" si="18"/>
        <v>0.6923076923076923</v>
      </c>
    </row>
    <row r="133" spans="1:16" ht="11.25">
      <c r="A133" s="44"/>
      <c r="B133" s="40" t="s">
        <v>105</v>
      </c>
      <c r="C133" s="40">
        <f>SUM('By Lot'!C1089,'By Lot'!C1105,'By Lot'!C1137,'By Lot'!C1169,'By Lot'!C1329,'By Lot'!C1345,'By Lot'!C1361,'By Lot'!C1377,'By Lot'!C1393,'By Lot'!C1409,'By Lot'!C1505)</f>
        <v>43</v>
      </c>
      <c r="D133" s="41">
        <f>SUM('By Lot'!D1089,'By Lot'!D1105,'By Lot'!D1137,'By Lot'!D1169,'By Lot'!D1329,'By Lot'!D1345,'By Lot'!D1361,'By Lot'!D1377,'By Lot'!D1393,'By Lot'!D1409,'By Lot'!D1505)</f>
        <v>39</v>
      </c>
      <c r="E133" s="42">
        <f>SUM('By Lot'!E1089,'By Lot'!E1105,'By Lot'!E1137,'By Lot'!E1169,'By Lot'!E1329,'By Lot'!E1345,'By Lot'!E1361,'By Lot'!E1377,'By Lot'!E1393,'By Lot'!E1409,'By Lot'!E1505)</f>
        <v>31</v>
      </c>
      <c r="F133" s="42">
        <f>SUM('By Lot'!F1089,'By Lot'!F1105,'By Lot'!F1137,'By Lot'!F1169,'By Lot'!F1329,'By Lot'!F1345,'By Lot'!F1361,'By Lot'!F1377,'By Lot'!F1393,'By Lot'!F1409,'By Lot'!F1505)</f>
        <v>27</v>
      </c>
      <c r="G133" s="42">
        <f>SUM('By Lot'!G1089,'By Lot'!G1105,'By Lot'!G1137,'By Lot'!G1169,'By Lot'!G1329,'By Lot'!G1345,'By Lot'!G1361,'By Lot'!G1377,'By Lot'!G1393,'By Lot'!G1409,'By Lot'!G1505)</f>
        <v>26</v>
      </c>
      <c r="H133" s="42">
        <f>SUM('By Lot'!H1089,'By Lot'!H1105,'By Lot'!H1137,'By Lot'!H1169,'By Lot'!H1329,'By Lot'!H1345,'By Lot'!H1361,'By Lot'!H1377,'By Lot'!H1393,'By Lot'!H1409,'By Lot'!H1505)</f>
        <v>22</v>
      </c>
      <c r="I133" s="42">
        <f>SUM('By Lot'!I1089,'By Lot'!I1105,'By Lot'!I1137,'By Lot'!I1169,'By Lot'!I1329,'By Lot'!I1345,'By Lot'!I1361,'By Lot'!I1377,'By Lot'!I1393,'By Lot'!I1409,'By Lot'!I1505)</f>
        <v>22</v>
      </c>
      <c r="J133" s="42">
        <f>SUM('By Lot'!J1089,'By Lot'!J1105,'By Lot'!J1137,'By Lot'!J1169,'By Lot'!J1329,'By Lot'!J1345,'By Lot'!J1361,'By Lot'!J1377,'By Lot'!J1393,'By Lot'!J1409,'By Lot'!J1505)</f>
        <v>23</v>
      </c>
      <c r="K133" s="42">
        <f>SUM('By Lot'!K1089,'By Lot'!K1105,'By Lot'!K1137,'By Lot'!K1169,'By Lot'!K1329,'By Lot'!K1345,'By Lot'!K1361,'By Lot'!K1377,'By Lot'!K1393,'By Lot'!K1409,'By Lot'!K1505)</f>
        <v>22</v>
      </c>
      <c r="L133" s="42">
        <f>SUM('By Lot'!L1089,'By Lot'!L1105,'By Lot'!L1137,'By Lot'!L1169,'By Lot'!L1329,'By Lot'!L1345,'By Lot'!L1361,'By Lot'!L1377,'By Lot'!L1393,'By Lot'!L1409,'By Lot'!L1505)</f>
        <v>24</v>
      </c>
      <c r="M133" s="43">
        <f>SUM('By Lot'!M1089,'By Lot'!M1105,'By Lot'!M1137,'By Lot'!M1169,'By Lot'!M1329,'By Lot'!M1345,'By Lot'!M1361,'By Lot'!M1377,'By Lot'!M1393,'By Lot'!M1409,'By Lot'!M1505)</f>
        <v>26</v>
      </c>
      <c r="N133" s="44">
        <f t="shared" si="16"/>
        <v>22</v>
      </c>
      <c r="O133" s="45">
        <f t="shared" si="17"/>
        <v>21</v>
      </c>
      <c r="P133" s="46">
        <f t="shared" si="18"/>
        <v>0.4883720930232558</v>
      </c>
    </row>
    <row r="134" spans="1:16" ht="11.25">
      <c r="A134" s="44"/>
      <c r="B134" s="40" t="s">
        <v>109</v>
      </c>
      <c r="C134" s="40">
        <f>SUM('By Lot'!C1090,'By Lot'!C1106,'By Lot'!C1138,'By Lot'!C1170,'By Lot'!C1330,'By Lot'!C1346,'By Lot'!C1362,'By Lot'!C1378,'By Lot'!C1394,'By Lot'!C1410,'By Lot'!C1506)</f>
        <v>28</v>
      </c>
      <c r="D134" s="41">
        <f>SUM('By Lot'!D1090,'By Lot'!D1106,'By Lot'!D1138,'By Lot'!D1170,'By Lot'!D1330,'By Lot'!D1346,'By Lot'!D1362,'By Lot'!D1378,'By Lot'!D1394,'By Lot'!D1410,'By Lot'!D1506)</f>
        <v>22</v>
      </c>
      <c r="E134" s="42">
        <f>SUM('By Lot'!E1090,'By Lot'!E1106,'By Lot'!E1138,'By Lot'!E1170,'By Lot'!E1330,'By Lot'!E1346,'By Lot'!E1362,'By Lot'!E1378,'By Lot'!E1394,'By Lot'!E1410,'By Lot'!E1506)</f>
        <v>21</v>
      </c>
      <c r="F134" s="42">
        <f>SUM('By Lot'!F1090,'By Lot'!F1106,'By Lot'!F1138,'By Lot'!F1170,'By Lot'!F1330,'By Lot'!F1346,'By Lot'!F1362,'By Lot'!F1378,'By Lot'!F1394,'By Lot'!F1410,'By Lot'!F1506)</f>
        <v>20</v>
      </c>
      <c r="G134" s="42">
        <f>SUM('By Lot'!G1090,'By Lot'!G1106,'By Lot'!G1138,'By Lot'!G1170,'By Lot'!G1330,'By Lot'!G1346,'By Lot'!G1362,'By Lot'!G1378,'By Lot'!G1394,'By Lot'!G1410,'By Lot'!G1506)</f>
        <v>21</v>
      </c>
      <c r="H134" s="42">
        <f>SUM('By Lot'!H1090,'By Lot'!H1106,'By Lot'!H1138,'By Lot'!H1170,'By Lot'!H1330,'By Lot'!H1346,'By Lot'!H1362,'By Lot'!H1378,'By Lot'!H1394,'By Lot'!H1410,'By Lot'!H1506)</f>
        <v>18</v>
      </c>
      <c r="I134" s="42">
        <f>SUM('By Lot'!I1090,'By Lot'!I1106,'By Lot'!I1138,'By Lot'!I1170,'By Lot'!I1330,'By Lot'!I1346,'By Lot'!I1362,'By Lot'!I1378,'By Lot'!I1394,'By Lot'!I1410,'By Lot'!I1506)</f>
        <v>19</v>
      </c>
      <c r="J134" s="42">
        <f>SUM('By Lot'!J1090,'By Lot'!J1106,'By Lot'!J1138,'By Lot'!J1170,'By Lot'!J1330,'By Lot'!J1346,'By Lot'!J1362,'By Lot'!J1378,'By Lot'!J1394,'By Lot'!J1410,'By Lot'!J1506)</f>
        <v>19</v>
      </c>
      <c r="K134" s="42">
        <f>SUM('By Lot'!K1090,'By Lot'!K1106,'By Lot'!K1138,'By Lot'!K1170,'By Lot'!K1330,'By Lot'!K1346,'By Lot'!K1362,'By Lot'!K1378,'By Lot'!K1394,'By Lot'!K1410,'By Lot'!K1506)</f>
        <v>20</v>
      </c>
      <c r="L134" s="42">
        <f>SUM('By Lot'!L1090,'By Lot'!L1106,'By Lot'!L1138,'By Lot'!L1170,'By Lot'!L1330,'By Lot'!L1346,'By Lot'!L1362,'By Lot'!L1378,'By Lot'!L1394,'By Lot'!L1410,'By Lot'!L1506)</f>
        <v>22</v>
      </c>
      <c r="M134" s="43">
        <f>SUM('By Lot'!M1090,'By Lot'!M1106,'By Lot'!M1138,'By Lot'!M1170,'By Lot'!M1330,'By Lot'!M1346,'By Lot'!M1362,'By Lot'!M1378,'By Lot'!M1394,'By Lot'!M1410,'By Lot'!M1506)</f>
        <v>23</v>
      </c>
      <c r="N134" s="44">
        <f t="shared" si="16"/>
        <v>18</v>
      </c>
      <c r="O134" s="45">
        <f t="shared" si="17"/>
        <v>10</v>
      </c>
      <c r="P134" s="46">
        <f t="shared" si="18"/>
        <v>0.35714285714285715</v>
      </c>
    </row>
    <row r="135" spans="1:16" ht="11.25">
      <c r="A135" s="44"/>
      <c r="B135" s="40" t="s">
        <v>276</v>
      </c>
      <c r="C135" s="40">
        <f>SUM('By Lot'!C1091,'By Lot'!C1107,'By Lot'!C1139,'By Lot'!C1171,'By Lot'!C1331,'By Lot'!C1347,'By Lot'!C1363,'By Lot'!C1379,'By Lot'!C1395,'By Lot'!C1411,'By Lot'!C1507)</f>
        <v>17</v>
      </c>
      <c r="D135" s="41">
        <f>SUM('By Lot'!D1091,'By Lot'!D1107,'By Lot'!D1139,'By Lot'!D1171,'By Lot'!D1331,'By Lot'!D1347,'By Lot'!D1363,'By Lot'!D1379,'By Lot'!D1395,'By Lot'!D1411,'By Lot'!D1507)</f>
        <v>7</v>
      </c>
      <c r="E135" s="42">
        <f>SUM('By Lot'!E1091,'By Lot'!E1107,'By Lot'!E1139,'By Lot'!E1171,'By Lot'!E1331,'By Lot'!E1347,'By Lot'!E1363,'By Lot'!E1379,'By Lot'!E1395,'By Lot'!E1411,'By Lot'!E1507)</f>
        <v>9</v>
      </c>
      <c r="F135" s="42">
        <f>SUM('By Lot'!F1091,'By Lot'!F1107,'By Lot'!F1139,'By Lot'!F1171,'By Lot'!F1331,'By Lot'!F1347,'By Lot'!F1363,'By Lot'!F1379,'By Lot'!F1395,'By Lot'!F1411,'By Lot'!F1507)</f>
        <v>9</v>
      </c>
      <c r="G135" s="42">
        <f>SUM('By Lot'!G1091,'By Lot'!G1107,'By Lot'!G1139,'By Lot'!G1171,'By Lot'!G1331,'By Lot'!G1347,'By Lot'!G1363,'By Lot'!G1379,'By Lot'!G1395,'By Lot'!G1411,'By Lot'!G1507)</f>
        <v>11</v>
      </c>
      <c r="H135" s="42">
        <f>SUM('By Lot'!H1091,'By Lot'!H1107,'By Lot'!H1139,'By Lot'!H1171,'By Lot'!H1331,'By Lot'!H1347,'By Lot'!H1363,'By Lot'!H1379,'By Lot'!H1395,'By Lot'!H1411,'By Lot'!H1507)</f>
        <v>12</v>
      </c>
      <c r="I135" s="42">
        <f>SUM('By Lot'!I1091,'By Lot'!I1107,'By Lot'!I1139,'By Lot'!I1171,'By Lot'!I1331,'By Lot'!I1347,'By Lot'!I1363,'By Lot'!I1379,'By Lot'!I1395,'By Lot'!I1411,'By Lot'!I1507)</f>
        <v>10</v>
      </c>
      <c r="J135" s="42">
        <f>SUM('By Lot'!J1091,'By Lot'!J1107,'By Lot'!J1139,'By Lot'!J1171,'By Lot'!J1331,'By Lot'!J1347,'By Lot'!J1363,'By Lot'!J1379,'By Lot'!J1395,'By Lot'!J1411,'By Lot'!J1507)</f>
        <v>9</v>
      </c>
      <c r="K135" s="42">
        <f>SUM('By Lot'!K1091,'By Lot'!K1107,'By Lot'!K1139,'By Lot'!K1171,'By Lot'!K1331,'By Lot'!K1347,'By Lot'!K1363,'By Lot'!K1379,'By Lot'!K1395,'By Lot'!K1411,'By Lot'!K1507)</f>
        <v>10</v>
      </c>
      <c r="L135" s="42">
        <f>SUM('By Lot'!L1091,'By Lot'!L1107,'By Lot'!L1139,'By Lot'!L1171,'By Lot'!L1331,'By Lot'!L1347,'By Lot'!L1363,'By Lot'!L1379,'By Lot'!L1395,'By Lot'!L1411,'By Lot'!L1507)</f>
        <v>8</v>
      </c>
      <c r="M135" s="43">
        <f>SUM('By Lot'!M1091,'By Lot'!M1107,'By Lot'!M1139,'By Lot'!M1171,'By Lot'!M1331,'By Lot'!M1347,'By Lot'!M1363,'By Lot'!M1379,'By Lot'!M1395,'By Lot'!M1411,'By Lot'!M1507)</f>
        <v>8</v>
      </c>
      <c r="N135" s="44">
        <f t="shared" si="16"/>
        <v>7</v>
      </c>
      <c r="O135" s="45">
        <f t="shared" si="17"/>
        <v>10</v>
      </c>
      <c r="P135" s="46">
        <f t="shared" si="18"/>
        <v>0.5882352941176471</v>
      </c>
    </row>
    <row r="136" spans="1:16" ht="11.25">
      <c r="A136" s="44"/>
      <c r="B136" s="40" t="s">
        <v>277</v>
      </c>
      <c r="C136" s="40">
        <f>SUM('By Lot'!C1092,'By Lot'!C1108,'By Lot'!C1140,'By Lot'!C1172,'By Lot'!C1332,'By Lot'!C1348,'By Lot'!C1364,'By Lot'!C1380,'By Lot'!C1396,'By Lot'!C1412,'By Lot'!C1508)</f>
        <v>5</v>
      </c>
      <c r="D136" s="41">
        <f>SUM('By Lot'!D1092,'By Lot'!D1108,'By Lot'!D1140,'By Lot'!D1172,'By Lot'!D1332,'By Lot'!D1348,'By Lot'!D1364,'By Lot'!D1380,'By Lot'!D1396,'By Lot'!D1412,'By Lot'!D1508)</f>
        <v>4</v>
      </c>
      <c r="E136" s="42">
        <f>SUM('By Lot'!E1092,'By Lot'!E1108,'By Lot'!E1140,'By Lot'!E1172,'By Lot'!E1332,'By Lot'!E1348,'By Lot'!E1364,'By Lot'!E1380,'By Lot'!E1396,'By Lot'!E1412,'By Lot'!E1508)</f>
        <v>4</v>
      </c>
      <c r="F136" s="42">
        <f>SUM('By Lot'!F1092,'By Lot'!F1108,'By Lot'!F1140,'By Lot'!F1172,'By Lot'!F1332,'By Lot'!F1348,'By Lot'!F1364,'By Lot'!F1380,'By Lot'!F1396,'By Lot'!F1412,'By Lot'!F1508)</f>
        <v>3</v>
      </c>
      <c r="G136" s="42">
        <f>SUM('By Lot'!G1092,'By Lot'!G1108,'By Lot'!G1140,'By Lot'!G1172,'By Lot'!G1332,'By Lot'!G1348,'By Lot'!G1364,'By Lot'!G1380,'By Lot'!G1396,'By Lot'!G1412,'By Lot'!G1508)</f>
        <v>3</v>
      </c>
      <c r="H136" s="42">
        <f>SUM('By Lot'!H1092,'By Lot'!H1108,'By Lot'!H1140,'By Lot'!H1172,'By Lot'!H1332,'By Lot'!H1348,'By Lot'!H1364,'By Lot'!H1380,'By Lot'!H1396,'By Lot'!H1412,'By Lot'!H1508)</f>
        <v>3</v>
      </c>
      <c r="I136" s="42">
        <f>SUM('By Lot'!I1092,'By Lot'!I1108,'By Lot'!I1140,'By Lot'!I1172,'By Lot'!I1332,'By Lot'!I1348,'By Lot'!I1364,'By Lot'!I1380,'By Lot'!I1396,'By Lot'!I1412,'By Lot'!I1508)</f>
        <v>3</v>
      </c>
      <c r="J136" s="42">
        <f>SUM('By Lot'!J1092,'By Lot'!J1108,'By Lot'!J1140,'By Lot'!J1172,'By Lot'!J1332,'By Lot'!J1348,'By Lot'!J1364,'By Lot'!J1380,'By Lot'!J1396,'By Lot'!J1412,'By Lot'!J1508)</f>
        <v>3</v>
      </c>
      <c r="K136" s="42">
        <f>SUM('By Lot'!K1092,'By Lot'!K1108,'By Lot'!K1140,'By Lot'!K1172,'By Lot'!K1332,'By Lot'!K1348,'By Lot'!K1364,'By Lot'!K1380,'By Lot'!K1396,'By Lot'!K1412,'By Lot'!K1508)</f>
        <v>3</v>
      </c>
      <c r="L136" s="42">
        <f>SUM('By Lot'!L1092,'By Lot'!L1108,'By Lot'!L1140,'By Lot'!L1172,'By Lot'!L1332,'By Lot'!L1348,'By Lot'!L1364,'By Lot'!L1380,'By Lot'!L1396,'By Lot'!L1412,'By Lot'!L1508)</f>
        <v>3</v>
      </c>
      <c r="M136" s="43">
        <f>SUM('By Lot'!M1092,'By Lot'!M1108,'By Lot'!M1140,'By Lot'!M1172,'By Lot'!M1332,'By Lot'!M1348,'By Lot'!M1364,'By Lot'!M1380,'By Lot'!M1396,'By Lot'!M1412,'By Lot'!M1508)</f>
        <v>4</v>
      </c>
      <c r="N136" s="44">
        <f t="shared" si="16"/>
        <v>3</v>
      </c>
      <c r="O136" s="45">
        <f t="shared" si="17"/>
        <v>2</v>
      </c>
      <c r="P136" s="46">
        <f t="shared" si="18"/>
        <v>0.4</v>
      </c>
    </row>
    <row r="137" spans="1:16" ht="11.25">
      <c r="A137" s="44"/>
      <c r="B137" s="40" t="s">
        <v>4</v>
      </c>
      <c r="C137" s="40">
        <f>SUM('By Lot'!C1093,'By Lot'!C1109,'By Lot'!C1141,'By Lot'!C1173,'By Lot'!C1333,'By Lot'!C1349,'By Lot'!C1365,'By Lot'!C1381,'By Lot'!C1397,'By Lot'!C1413,'By Lot'!C1509)</f>
        <v>21</v>
      </c>
      <c r="D137" s="41">
        <f>SUM('By Lot'!D1093,'By Lot'!D1109,'By Lot'!D1141,'By Lot'!D1173,'By Lot'!D1333,'By Lot'!D1349,'By Lot'!D1365,'By Lot'!D1381,'By Lot'!D1397,'By Lot'!D1413,'By Lot'!D1509)</f>
        <v>17</v>
      </c>
      <c r="E137" s="42">
        <f>SUM('By Lot'!E1093,'By Lot'!E1109,'By Lot'!E1141,'By Lot'!E1173,'By Lot'!E1333,'By Lot'!E1349,'By Lot'!E1365,'By Lot'!E1381,'By Lot'!E1397,'By Lot'!E1413,'By Lot'!E1509)</f>
        <v>16</v>
      </c>
      <c r="F137" s="42">
        <f>SUM('By Lot'!F1093,'By Lot'!F1109,'By Lot'!F1141,'By Lot'!F1173,'By Lot'!F1333,'By Lot'!F1349,'By Lot'!F1365,'By Lot'!F1381,'By Lot'!F1397,'By Lot'!F1413,'By Lot'!F1509)</f>
        <v>15</v>
      </c>
      <c r="G137" s="42">
        <f>SUM('By Lot'!G1093,'By Lot'!G1109,'By Lot'!G1141,'By Lot'!G1173,'By Lot'!G1333,'By Lot'!G1349,'By Lot'!G1365,'By Lot'!G1381,'By Lot'!G1397,'By Lot'!G1413,'By Lot'!G1509)</f>
        <v>15</v>
      </c>
      <c r="H137" s="42">
        <f>SUM('By Lot'!H1093,'By Lot'!H1109,'By Lot'!H1141,'By Lot'!H1173,'By Lot'!H1333,'By Lot'!H1349,'By Lot'!H1365,'By Lot'!H1381,'By Lot'!H1397,'By Lot'!H1413,'By Lot'!H1509)</f>
        <v>14</v>
      </c>
      <c r="I137" s="42">
        <f>SUM('By Lot'!I1093,'By Lot'!I1109,'By Lot'!I1141,'By Lot'!I1173,'By Lot'!I1333,'By Lot'!I1349,'By Lot'!I1365,'By Lot'!I1381,'By Lot'!I1397,'By Lot'!I1413,'By Lot'!I1509)</f>
        <v>12</v>
      </c>
      <c r="J137" s="42">
        <f>SUM('By Lot'!J1093,'By Lot'!J1109,'By Lot'!J1141,'By Lot'!J1173,'By Lot'!J1333,'By Lot'!J1349,'By Lot'!J1365,'By Lot'!J1381,'By Lot'!J1397,'By Lot'!J1413,'By Lot'!J1509)</f>
        <v>9</v>
      </c>
      <c r="K137" s="42">
        <f>SUM('By Lot'!K1093,'By Lot'!K1109,'By Lot'!K1141,'By Lot'!K1173,'By Lot'!K1333,'By Lot'!K1349,'By Lot'!K1365,'By Lot'!K1381,'By Lot'!K1397,'By Lot'!K1413,'By Lot'!K1509)</f>
        <v>10</v>
      </c>
      <c r="L137" s="42">
        <f>SUM('By Lot'!L1093,'By Lot'!L1109,'By Lot'!L1141,'By Lot'!L1173,'By Lot'!L1333,'By Lot'!L1349,'By Lot'!L1365,'By Lot'!L1381,'By Lot'!L1397,'By Lot'!L1413,'By Lot'!L1509)</f>
        <v>11</v>
      </c>
      <c r="M137" s="43">
        <f>SUM('By Lot'!M1093,'By Lot'!M1109,'By Lot'!M1141,'By Lot'!M1173,'By Lot'!M1333,'By Lot'!M1349,'By Lot'!M1365,'By Lot'!M1381,'By Lot'!M1397,'By Lot'!M1413,'By Lot'!M1509)</f>
        <v>12</v>
      </c>
      <c r="N137" s="44">
        <f t="shared" si="16"/>
        <v>9</v>
      </c>
      <c r="O137" s="45">
        <f t="shared" si="17"/>
        <v>12</v>
      </c>
      <c r="P137" s="46">
        <f t="shared" si="18"/>
        <v>0.5714285714285714</v>
      </c>
    </row>
    <row r="138" spans="1:16" ht="11.25">
      <c r="A138" s="62"/>
      <c r="B138" s="48" t="s">
        <v>5</v>
      </c>
      <c r="C138" s="48">
        <f aca="true" t="shared" si="20" ref="C138:M138">SUM(C128:C137)</f>
        <v>1398</v>
      </c>
      <c r="D138" s="49">
        <f t="shared" si="20"/>
        <v>535</v>
      </c>
      <c r="E138" s="50">
        <f t="shared" si="20"/>
        <v>301</v>
      </c>
      <c r="F138" s="50">
        <f t="shared" si="20"/>
        <v>209</v>
      </c>
      <c r="G138" s="50">
        <f t="shared" si="20"/>
        <v>167</v>
      </c>
      <c r="H138" s="50">
        <f t="shared" si="20"/>
        <v>142</v>
      </c>
      <c r="I138" s="50">
        <f t="shared" si="20"/>
        <v>147</v>
      </c>
      <c r="J138" s="50">
        <f t="shared" si="20"/>
        <v>142</v>
      </c>
      <c r="K138" s="50">
        <f t="shared" si="20"/>
        <v>186</v>
      </c>
      <c r="L138" s="50">
        <f t="shared" si="20"/>
        <v>235</v>
      </c>
      <c r="M138" s="51">
        <f t="shared" si="20"/>
        <v>323</v>
      </c>
      <c r="N138" s="52">
        <f t="shared" si="16"/>
        <v>142</v>
      </c>
      <c r="O138" s="53">
        <f t="shared" si="17"/>
        <v>1256</v>
      </c>
      <c r="P138" s="54">
        <f t="shared" si="18"/>
        <v>0.8984263233190272</v>
      </c>
    </row>
    <row r="139" spans="1:16" ht="11.25">
      <c r="A139" s="39" t="s">
        <v>242</v>
      </c>
      <c r="B139" s="40" t="s">
        <v>0</v>
      </c>
      <c r="C139" s="40">
        <f>SUM('By Lot'!C1575,'By Lot'!C1591,'By Lot'!C1607,'By Lot'!C1623,'By Lot'!C1639,'By Lot'!C1655,'By Lot'!C1671,'By Lot'!C1687,'By Lot'!C1703)</f>
        <v>432</v>
      </c>
      <c r="D139" s="41">
        <f>SUM('By Lot'!D1575,'By Lot'!D1591,'By Lot'!D1607,'By Lot'!D1623,'By Lot'!D1639,'By Lot'!D1655,'By Lot'!D1671,'By Lot'!D1687,'By Lot'!D1703)</f>
        <v>285</v>
      </c>
      <c r="E139" s="42">
        <f>SUM('By Lot'!E1575,'By Lot'!E1591,'By Lot'!E1607,'By Lot'!E1623,'By Lot'!E1639,'By Lot'!E1655,'By Lot'!E1671,'By Lot'!E1687,'By Lot'!E1703)</f>
        <v>170</v>
      </c>
      <c r="F139" s="42">
        <f>SUM('By Lot'!F1575,'By Lot'!F1591,'By Lot'!F1607,'By Lot'!F1623,'By Lot'!F1639,'By Lot'!F1655,'By Lot'!F1671,'By Lot'!F1687,'By Lot'!F1703)</f>
        <v>120</v>
      </c>
      <c r="G139" s="42">
        <f>SUM('By Lot'!G1575,'By Lot'!G1591,'By Lot'!G1607,'By Lot'!G1623,'By Lot'!G1639,'By Lot'!G1655,'By Lot'!G1671,'By Lot'!G1687,'By Lot'!G1703)</f>
        <v>98</v>
      </c>
      <c r="H139" s="42">
        <f>SUM('By Lot'!H1575,'By Lot'!H1591,'By Lot'!H1607,'By Lot'!H1623,'By Lot'!H1639,'By Lot'!H1655,'By Lot'!H1671,'By Lot'!H1687,'By Lot'!H1703)</f>
        <v>104</v>
      </c>
      <c r="I139" s="42">
        <f>SUM('By Lot'!I1575,'By Lot'!I1591,'By Lot'!I1607,'By Lot'!I1623,'By Lot'!I1639,'By Lot'!I1655,'By Lot'!I1671,'By Lot'!I1687,'By Lot'!I1703)</f>
        <v>103</v>
      </c>
      <c r="J139" s="42">
        <f>SUM('By Lot'!J1575,'By Lot'!J1591,'By Lot'!J1607,'By Lot'!J1623,'By Lot'!J1639,'By Lot'!J1655,'By Lot'!J1671,'By Lot'!J1687,'By Lot'!J1703)</f>
        <v>108</v>
      </c>
      <c r="K139" s="42">
        <f>SUM('By Lot'!K1575,'By Lot'!K1591,'By Lot'!K1607,'By Lot'!K1623,'By Lot'!K1639,'By Lot'!K1655,'By Lot'!K1671,'By Lot'!K1687,'By Lot'!K1703)</f>
        <v>108</v>
      </c>
      <c r="L139" s="42">
        <f>SUM('By Lot'!L1575,'By Lot'!L1591,'By Lot'!L1607,'By Lot'!L1623,'By Lot'!L1639,'By Lot'!L1655,'By Lot'!L1671,'By Lot'!L1687,'By Lot'!L1703)</f>
        <v>144</v>
      </c>
      <c r="M139" s="43">
        <f>SUM('By Lot'!M1575,'By Lot'!M1591,'By Lot'!M1607,'By Lot'!M1623,'By Lot'!M1639,'By Lot'!M1655,'By Lot'!M1671,'By Lot'!M1687,'By Lot'!M1703)</f>
        <v>184</v>
      </c>
      <c r="N139" s="44">
        <f t="shared" si="16"/>
        <v>98</v>
      </c>
      <c r="O139" s="45">
        <f t="shared" si="17"/>
        <v>334</v>
      </c>
      <c r="P139" s="46">
        <f t="shared" si="18"/>
        <v>0.7731481481481481</v>
      </c>
    </row>
    <row r="140" spans="1:16" ht="11.25">
      <c r="A140" s="5" t="s">
        <v>222</v>
      </c>
      <c r="B140" s="40" t="s">
        <v>1</v>
      </c>
      <c r="C140" s="40">
        <f>SUM('By Lot'!C1576,'By Lot'!C1592,'By Lot'!C1608,'By Lot'!C1624,'By Lot'!C1640,'By Lot'!C1656,'By Lot'!C1672,'By Lot'!C1688,'By Lot'!C1704)</f>
        <v>644</v>
      </c>
      <c r="D140" s="41">
        <f>SUM('By Lot'!D1576,'By Lot'!D1592,'By Lot'!D1608,'By Lot'!D1624,'By Lot'!D1640,'By Lot'!D1656,'By Lot'!D1672,'By Lot'!D1688,'By Lot'!D1704)</f>
        <v>330</v>
      </c>
      <c r="E140" s="42">
        <f>SUM('By Lot'!E1576,'By Lot'!E1592,'By Lot'!E1608,'By Lot'!E1624,'By Lot'!E1640,'By Lot'!E1656,'By Lot'!E1672,'By Lot'!E1688,'By Lot'!E1704)</f>
        <v>156</v>
      </c>
      <c r="F140" s="42">
        <f>SUM('By Lot'!F1576,'By Lot'!F1592,'By Lot'!F1608,'By Lot'!F1624,'By Lot'!F1640,'By Lot'!F1656,'By Lot'!F1672,'By Lot'!F1688,'By Lot'!F1704)</f>
        <v>66</v>
      </c>
      <c r="G140" s="42">
        <f>SUM('By Lot'!G1576,'By Lot'!G1592,'By Lot'!G1608,'By Lot'!G1624,'By Lot'!G1640,'By Lot'!G1656,'By Lot'!G1672,'By Lot'!G1688,'By Lot'!G1704)</f>
        <v>41</v>
      </c>
      <c r="H140" s="42">
        <f>SUM('By Lot'!H1576,'By Lot'!H1592,'By Lot'!H1608,'By Lot'!H1624,'By Lot'!H1640,'By Lot'!H1656,'By Lot'!H1672,'By Lot'!H1688,'By Lot'!H1704)</f>
        <v>58</v>
      </c>
      <c r="I140" s="42">
        <f>SUM('By Lot'!I1576,'By Lot'!I1592,'By Lot'!I1608,'By Lot'!I1624,'By Lot'!I1640,'By Lot'!I1656,'By Lot'!I1672,'By Lot'!I1688,'By Lot'!I1704)</f>
        <v>70</v>
      </c>
      <c r="J140" s="42">
        <f>SUM('By Lot'!J1576,'By Lot'!J1592,'By Lot'!J1608,'By Lot'!J1624,'By Lot'!J1640,'By Lot'!J1656,'By Lot'!J1672,'By Lot'!J1688,'By Lot'!J1704)</f>
        <v>93</v>
      </c>
      <c r="K140" s="42">
        <f>SUM('By Lot'!K1576,'By Lot'!K1592,'By Lot'!K1608,'By Lot'!K1624,'By Lot'!K1640,'By Lot'!K1656,'By Lot'!K1672,'By Lot'!K1688,'By Lot'!K1704)</f>
        <v>123</v>
      </c>
      <c r="L140" s="42">
        <f>SUM('By Lot'!L1576,'By Lot'!L1592,'By Lot'!L1608,'By Lot'!L1624,'By Lot'!L1640,'By Lot'!L1656,'By Lot'!L1672,'By Lot'!L1688,'By Lot'!L1704)</f>
        <v>187</v>
      </c>
      <c r="M140" s="43">
        <f>SUM('By Lot'!M1576,'By Lot'!M1592,'By Lot'!M1608,'By Lot'!M1624,'By Lot'!M1640,'By Lot'!M1656,'By Lot'!M1672,'By Lot'!M1688,'By Lot'!M1704)</f>
        <v>291</v>
      </c>
      <c r="N140" s="44">
        <f t="shared" si="16"/>
        <v>41</v>
      </c>
      <c r="O140" s="45">
        <f t="shared" si="17"/>
        <v>603</v>
      </c>
      <c r="P140" s="46">
        <f t="shared" si="18"/>
        <v>0.9363354037267081</v>
      </c>
    </row>
    <row r="141" spans="1:16" ht="11.25">
      <c r="A141" s="5" t="s">
        <v>250</v>
      </c>
      <c r="B141" s="40" t="s">
        <v>2</v>
      </c>
      <c r="C141" s="40">
        <f>SUM('By Lot'!C1577,'By Lot'!C1593,'By Lot'!C1609,'By Lot'!C1625,'By Lot'!C1641,'By Lot'!C1657,'By Lot'!C1673,'By Lot'!C1689,'By Lot'!C1705)</f>
        <v>545</v>
      </c>
      <c r="D141" s="41">
        <f>SUM('By Lot'!D1577,'By Lot'!D1593,'By Lot'!D1609,'By Lot'!D1625,'By Lot'!D1641,'By Lot'!D1657,'By Lot'!D1673,'By Lot'!D1689,'By Lot'!D1705)</f>
        <v>398</v>
      </c>
      <c r="E141" s="42">
        <f>SUM('By Lot'!E1577,'By Lot'!E1593,'By Lot'!E1609,'By Lot'!E1625,'By Lot'!E1641,'By Lot'!E1657,'By Lot'!E1673,'By Lot'!E1689,'By Lot'!E1705)</f>
        <v>264</v>
      </c>
      <c r="F141" s="42">
        <f>SUM('By Lot'!F1577,'By Lot'!F1593,'By Lot'!F1609,'By Lot'!F1625,'By Lot'!F1641,'By Lot'!F1657,'By Lot'!F1673,'By Lot'!F1689,'By Lot'!F1705)</f>
        <v>140</v>
      </c>
      <c r="G141" s="42">
        <f>SUM('By Lot'!G1577,'By Lot'!G1593,'By Lot'!G1609,'By Lot'!G1625,'By Lot'!G1641,'By Lot'!G1657,'By Lot'!G1673,'By Lot'!G1689,'By Lot'!G1705)</f>
        <v>90</v>
      </c>
      <c r="H141" s="42">
        <f>SUM('By Lot'!H1577,'By Lot'!H1593,'By Lot'!H1609,'By Lot'!H1625,'By Lot'!H1641,'By Lot'!H1657,'By Lot'!H1673,'By Lot'!H1689,'By Lot'!H1705)</f>
        <v>73</v>
      </c>
      <c r="I141" s="42">
        <f>SUM('By Lot'!I1577,'By Lot'!I1593,'By Lot'!I1609,'By Lot'!I1625,'By Lot'!I1641,'By Lot'!I1657,'By Lot'!I1673,'By Lot'!I1689,'By Lot'!I1705)</f>
        <v>83</v>
      </c>
      <c r="J141" s="42">
        <f>SUM('By Lot'!J1577,'By Lot'!J1593,'By Lot'!J1609,'By Lot'!J1625,'By Lot'!J1641,'By Lot'!J1657,'By Lot'!J1673,'By Lot'!J1689,'By Lot'!J1705)</f>
        <v>109</v>
      </c>
      <c r="K141" s="42">
        <f>SUM('By Lot'!K1577,'By Lot'!K1593,'By Lot'!K1609,'By Lot'!K1625,'By Lot'!K1641,'By Lot'!K1657,'By Lot'!K1673,'By Lot'!K1689,'By Lot'!K1705)</f>
        <v>161</v>
      </c>
      <c r="L141" s="42">
        <f>SUM('By Lot'!L1577,'By Lot'!L1593,'By Lot'!L1609,'By Lot'!L1625,'By Lot'!L1641,'By Lot'!L1657,'By Lot'!L1673,'By Lot'!L1689,'By Lot'!L1705)</f>
        <v>221</v>
      </c>
      <c r="M141" s="43">
        <f>SUM('By Lot'!M1577,'By Lot'!M1593,'By Lot'!M1609,'By Lot'!M1625,'By Lot'!M1641,'By Lot'!M1657,'By Lot'!M1673,'By Lot'!M1689,'By Lot'!M1705)</f>
        <v>273</v>
      </c>
      <c r="N141" s="44">
        <f t="shared" si="16"/>
        <v>73</v>
      </c>
      <c r="O141" s="45">
        <f t="shared" si="17"/>
        <v>472</v>
      </c>
      <c r="P141" s="46">
        <f t="shared" si="18"/>
        <v>0.8660550458715597</v>
      </c>
    </row>
    <row r="142" spans="1:16" ht="11.25">
      <c r="A142" s="5"/>
      <c r="B142" s="40" t="s">
        <v>481</v>
      </c>
      <c r="C142" s="40">
        <f>SUM('By Lot'!C1578,'By Lot'!C1594,'By Lot'!C1610,'By Lot'!C1626,'By Lot'!C1642,'By Lot'!C1658,'By Lot'!C1674,'By Lot'!C1690,'By Lot'!C1706)</f>
        <v>73</v>
      </c>
      <c r="D142" s="41">
        <f>SUM('By Lot'!D1578,'By Lot'!D1594,'By Lot'!D1610,'By Lot'!D1626,'By Lot'!D1642,'By Lot'!D1658,'By Lot'!D1674,'By Lot'!D1690,'By Lot'!D1706)</f>
        <v>35</v>
      </c>
      <c r="E142" s="42">
        <f>SUM('By Lot'!E1578,'By Lot'!E1594,'By Lot'!E1610,'By Lot'!E1626,'By Lot'!E1642,'By Lot'!E1658,'By Lot'!E1674,'By Lot'!E1690,'By Lot'!E1706)</f>
        <v>11</v>
      </c>
      <c r="F142" s="42">
        <f>SUM('By Lot'!F1578,'By Lot'!F1594,'By Lot'!F1610,'By Lot'!F1626,'By Lot'!F1642,'By Lot'!F1658,'By Lot'!F1674,'By Lot'!F1690,'By Lot'!F1706)</f>
        <v>7</v>
      </c>
      <c r="G142" s="42">
        <f>SUM('By Lot'!G1578,'By Lot'!G1594,'By Lot'!G1610,'By Lot'!G1626,'By Lot'!G1642,'By Lot'!G1658,'By Lot'!G1674,'By Lot'!G1690,'By Lot'!G1706)</f>
        <v>1</v>
      </c>
      <c r="H142" s="42">
        <f>SUM('By Lot'!H1578,'By Lot'!H1594,'By Lot'!H1610,'By Lot'!H1626,'By Lot'!H1642,'By Lot'!H1658,'By Lot'!H1674,'By Lot'!H1690,'By Lot'!H1706)</f>
        <v>3</v>
      </c>
      <c r="I142" s="42">
        <f>SUM('By Lot'!I1578,'By Lot'!I1594,'By Lot'!I1610,'By Lot'!I1626,'By Lot'!I1642,'By Lot'!I1658,'By Lot'!I1674,'By Lot'!I1690,'By Lot'!I1706)</f>
        <v>5</v>
      </c>
      <c r="J142" s="42">
        <f>SUM('By Lot'!J1578,'By Lot'!J1594,'By Lot'!J1610,'By Lot'!J1626,'By Lot'!J1642,'By Lot'!J1658,'By Lot'!J1674,'By Lot'!J1690,'By Lot'!J1706)</f>
        <v>11</v>
      </c>
      <c r="K142" s="42">
        <f>SUM('By Lot'!K1578,'By Lot'!K1594,'By Lot'!K1610,'By Lot'!K1626,'By Lot'!K1642,'By Lot'!K1658,'By Lot'!K1674,'By Lot'!K1690,'By Lot'!K1706)</f>
        <v>13</v>
      </c>
      <c r="L142" s="42">
        <f>SUM('By Lot'!L1578,'By Lot'!L1594,'By Lot'!L1610,'By Lot'!L1626,'By Lot'!L1642,'By Lot'!L1658,'By Lot'!L1674,'By Lot'!L1690,'By Lot'!L1706)</f>
        <v>11</v>
      </c>
      <c r="M142" s="43">
        <f>SUM('By Lot'!M1578,'By Lot'!M1594,'By Lot'!M1610,'By Lot'!M1626,'By Lot'!M1642,'By Lot'!M1658,'By Lot'!M1674,'By Lot'!M1690,'By Lot'!M1706)</f>
        <v>6</v>
      </c>
      <c r="N142" s="44">
        <f t="shared" si="16"/>
        <v>1</v>
      </c>
      <c r="O142" s="45">
        <f t="shared" si="17"/>
        <v>72</v>
      </c>
      <c r="P142" s="46">
        <f t="shared" si="18"/>
        <v>0.9863013698630136</v>
      </c>
    </row>
    <row r="143" spans="1:16" ht="11.25">
      <c r="A143" s="5"/>
      <c r="B143" s="40" t="s">
        <v>3</v>
      </c>
      <c r="C143" s="40">
        <f>SUM('By Lot'!C1579,'By Lot'!C1595,'By Lot'!C1611,'By Lot'!C1627,'By Lot'!C1643,'By Lot'!C1659,'By Lot'!C1675,'By Lot'!C1691,'By Lot'!C1707)</f>
        <v>37</v>
      </c>
      <c r="D143" s="41">
        <f>SUM('By Lot'!D1579,'By Lot'!D1595,'By Lot'!D1611,'By Lot'!D1627,'By Lot'!D1643,'By Lot'!D1659,'By Lot'!D1675,'By Lot'!D1691,'By Lot'!D1707)</f>
        <v>28</v>
      </c>
      <c r="E143" s="42">
        <f>SUM('By Lot'!E1579,'By Lot'!E1595,'By Lot'!E1611,'By Lot'!E1627,'By Lot'!E1643,'By Lot'!E1659,'By Lot'!E1675,'By Lot'!E1691,'By Lot'!E1707)</f>
        <v>24</v>
      </c>
      <c r="F143" s="42">
        <f>SUM('By Lot'!F1579,'By Lot'!F1595,'By Lot'!F1611,'By Lot'!F1627,'By Lot'!F1643,'By Lot'!F1659,'By Lot'!F1675,'By Lot'!F1691,'By Lot'!F1707)</f>
        <v>20</v>
      </c>
      <c r="G143" s="42">
        <f>SUM('By Lot'!G1579,'By Lot'!G1595,'By Lot'!G1611,'By Lot'!G1627,'By Lot'!G1643,'By Lot'!G1659,'By Lot'!G1675,'By Lot'!G1691,'By Lot'!G1707)</f>
        <v>19</v>
      </c>
      <c r="H143" s="42">
        <f>SUM('By Lot'!H1579,'By Lot'!H1595,'By Lot'!H1611,'By Lot'!H1627,'By Lot'!H1643,'By Lot'!H1659,'By Lot'!H1675,'By Lot'!H1691,'By Lot'!H1707)</f>
        <v>20</v>
      </c>
      <c r="I143" s="42">
        <f>SUM('By Lot'!I1579,'By Lot'!I1595,'By Lot'!I1611,'By Lot'!I1627,'By Lot'!I1643,'By Lot'!I1659,'By Lot'!I1675,'By Lot'!I1691,'By Lot'!I1707)</f>
        <v>18</v>
      </c>
      <c r="J143" s="42">
        <f>SUM('By Lot'!J1579,'By Lot'!J1595,'By Lot'!J1611,'By Lot'!J1627,'By Lot'!J1643,'By Lot'!J1659,'By Lot'!J1675,'By Lot'!J1691,'By Lot'!J1707)</f>
        <v>17</v>
      </c>
      <c r="K143" s="42">
        <f>SUM('By Lot'!K1579,'By Lot'!K1595,'By Lot'!K1611,'By Lot'!K1627,'By Lot'!K1643,'By Lot'!K1659,'By Lot'!K1675,'By Lot'!K1691,'By Lot'!K1707)</f>
        <v>18</v>
      </c>
      <c r="L143" s="42">
        <f>SUM('By Lot'!L1579,'By Lot'!L1595,'By Lot'!L1611,'By Lot'!L1627,'By Lot'!L1643,'By Lot'!L1659,'By Lot'!L1675,'By Lot'!L1691,'By Lot'!L1707)</f>
        <v>18</v>
      </c>
      <c r="M143" s="43">
        <f>SUM('By Lot'!M1579,'By Lot'!M1595,'By Lot'!M1611,'By Lot'!M1627,'By Lot'!M1643,'By Lot'!M1659,'By Lot'!M1675,'By Lot'!M1691,'By Lot'!M1707)</f>
        <v>19</v>
      </c>
      <c r="N143" s="44">
        <f t="shared" si="16"/>
        <v>17</v>
      </c>
      <c r="O143" s="45">
        <f t="shared" si="17"/>
        <v>20</v>
      </c>
      <c r="P143" s="46">
        <f t="shared" si="18"/>
        <v>0.5405405405405406</v>
      </c>
    </row>
    <row r="144" spans="1:16" ht="11.25">
      <c r="A144" s="5"/>
      <c r="B144" s="40" t="s">
        <v>105</v>
      </c>
      <c r="C144" s="40">
        <f>SUM('By Lot'!C1585,'By Lot'!C1601,'By Lot'!C1617,'By Lot'!C1633,'By Lot'!C1649,'By Lot'!C1665,'By Lot'!C1681,'By Lot'!C1697,'By Lot'!C1713)</f>
        <v>43</v>
      </c>
      <c r="D144" s="41">
        <f>SUM('By Lot'!D1585,'By Lot'!D1601,'By Lot'!D1617,'By Lot'!D1633,'By Lot'!D1649,'By Lot'!D1665,'By Lot'!D1681,'By Lot'!D1697,'By Lot'!D1713)</f>
        <v>32</v>
      </c>
      <c r="E144" s="42">
        <f>SUM('By Lot'!E1585,'By Lot'!E1601,'By Lot'!E1617,'By Lot'!E1633,'By Lot'!E1649,'By Lot'!E1665,'By Lot'!E1681,'By Lot'!E1697,'By Lot'!E1713)</f>
        <v>25</v>
      </c>
      <c r="F144" s="42">
        <f>SUM('By Lot'!F1585,'By Lot'!F1601,'By Lot'!F1617,'By Lot'!F1633,'By Lot'!F1649,'By Lot'!F1665,'By Lot'!F1681,'By Lot'!F1697,'By Lot'!F1713)</f>
        <v>19</v>
      </c>
      <c r="G144" s="42">
        <f>SUM('By Lot'!G1585,'By Lot'!G1601,'By Lot'!G1617,'By Lot'!G1633,'By Lot'!G1649,'By Lot'!G1665,'By Lot'!G1681,'By Lot'!G1697,'By Lot'!G1713)</f>
        <v>20</v>
      </c>
      <c r="H144" s="42">
        <f>SUM('By Lot'!H1585,'By Lot'!H1601,'By Lot'!H1617,'By Lot'!H1633,'By Lot'!H1649,'By Lot'!H1665,'By Lot'!H1681,'By Lot'!H1697,'By Lot'!H1713)</f>
        <v>25</v>
      </c>
      <c r="I144" s="42">
        <f>SUM('By Lot'!I1585,'By Lot'!I1601,'By Lot'!I1617,'By Lot'!I1633,'By Lot'!I1649,'By Lot'!I1665,'By Lot'!I1681,'By Lot'!I1697,'By Lot'!I1713)</f>
        <v>22</v>
      </c>
      <c r="J144" s="42">
        <f>SUM('By Lot'!J1585,'By Lot'!J1601,'By Lot'!J1617,'By Lot'!J1633,'By Lot'!J1649,'By Lot'!J1665,'By Lot'!J1681,'By Lot'!J1697,'By Lot'!J1713)</f>
        <v>23</v>
      </c>
      <c r="K144" s="42">
        <f>SUM('By Lot'!K1585,'By Lot'!K1601,'By Lot'!K1617,'By Lot'!K1633,'By Lot'!K1649,'By Lot'!K1665,'By Lot'!K1681,'By Lot'!K1697,'By Lot'!K1713)</f>
        <v>20</v>
      </c>
      <c r="L144" s="42">
        <f>SUM('By Lot'!L1585,'By Lot'!L1601,'By Lot'!L1617,'By Lot'!L1633,'By Lot'!L1649,'By Lot'!L1665,'By Lot'!L1681,'By Lot'!L1697,'By Lot'!L1713)</f>
        <v>24</v>
      </c>
      <c r="M144" s="43">
        <f>SUM('By Lot'!M1585,'By Lot'!M1601,'By Lot'!M1617,'By Lot'!M1633,'By Lot'!M1649,'By Lot'!M1665,'By Lot'!M1681,'By Lot'!M1697,'By Lot'!M1713)</f>
        <v>26</v>
      </c>
      <c r="N144" s="44">
        <f t="shared" si="16"/>
        <v>19</v>
      </c>
      <c r="O144" s="45">
        <f t="shared" si="17"/>
        <v>24</v>
      </c>
      <c r="P144" s="46">
        <f t="shared" si="18"/>
        <v>0.5581395348837209</v>
      </c>
    </row>
    <row r="145" spans="1:16" ht="11.25">
      <c r="A145" s="5"/>
      <c r="B145" s="40" t="s">
        <v>109</v>
      </c>
      <c r="C145" s="40">
        <f>SUM('By Lot'!C1586,'By Lot'!C1602,'By Lot'!C1618,'By Lot'!C1634,'By Lot'!C1650,'By Lot'!C1666,'By Lot'!C1682,'By Lot'!C1698,'By Lot'!C1714)</f>
        <v>26</v>
      </c>
      <c r="D145" s="41">
        <f>SUM('By Lot'!D1586,'By Lot'!D1602,'By Lot'!D1618,'By Lot'!D1634,'By Lot'!D1650,'By Lot'!D1666,'By Lot'!D1682,'By Lot'!D1698,'By Lot'!D1714)</f>
        <v>18</v>
      </c>
      <c r="E145" s="42">
        <f>SUM('By Lot'!E1586,'By Lot'!E1602,'By Lot'!E1618,'By Lot'!E1634,'By Lot'!E1650,'By Lot'!E1666,'By Lot'!E1682,'By Lot'!E1698,'By Lot'!E1714)</f>
        <v>10</v>
      </c>
      <c r="F145" s="42">
        <f>SUM('By Lot'!F1586,'By Lot'!F1602,'By Lot'!F1618,'By Lot'!F1634,'By Lot'!F1650,'By Lot'!F1666,'By Lot'!F1682,'By Lot'!F1698,'By Lot'!F1714)</f>
        <v>5</v>
      </c>
      <c r="G145" s="42">
        <f>SUM('By Lot'!G1586,'By Lot'!G1602,'By Lot'!G1618,'By Lot'!G1634,'By Lot'!G1650,'By Lot'!G1666,'By Lot'!G1682,'By Lot'!G1698,'By Lot'!G1714)</f>
        <v>6</v>
      </c>
      <c r="H145" s="42">
        <f>SUM('By Lot'!H1586,'By Lot'!H1602,'By Lot'!H1618,'By Lot'!H1634,'By Lot'!H1650,'By Lot'!H1666,'By Lot'!H1682,'By Lot'!H1698,'By Lot'!H1714)</f>
        <v>7</v>
      </c>
      <c r="I145" s="42">
        <f>SUM('By Lot'!I1586,'By Lot'!I1602,'By Lot'!I1618,'By Lot'!I1634,'By Lot'!I1650,'By Lot'!I1666,'By Lot'!I1682,'By Lot'!I1698,'By Lot'!I1714)</f>
        <v>8</v>
      </c>
      <c r="J145" s="42">
        <f>SUM('By Lot'!J1586,'By Lot'!J1602,'By Lot'!J1618,'By Lot'!J1634,'By Lot'!J1650,'By Lot'!J1666,'By Lot'!J1682,'By Lot'!J1698,'By Lot'!J1714)</f>
        <v>10</v>
      </c>
      <c r="K145" s="42">
        <f>SUM('By Lot'!K1586,'By Lot'!K1602,'By Lot'!K1618,'By Lot'!K1634,'By Lot'!K1650,'By Lot'!K1666,'By Lot'!K1682,'By Lot'!K1698,'By Lot'!K1714)</f>
        <v>9</v>
      </c>
      <c r="L145" s="42">
        <f>SUM('By Lot'!L1586,'By Lot'!L1602,'By Lot'!L1618,'By Lot'!L1634,'By Lot'!L1650,'By Lot'!L1666,'By Lot'!L1682,'By Lot'!L1698,'By Lot'!L1714)</f>
        <v>13</v>
      </c>
      <c r="M145" s="43">
        <f>SUM('By Lot'!M1586,'By Lot'!M1602,'By Lot'!M1618,'By Lot'!M1634,'By Lot'!M1650,'By Lot'!M1666,'By Lot'!M1682,'By Lot'!M1698,'By Lot'!M1714)</f>
        <v>16</v>
      </c>
      <c r="N145" s="44">
        <f t="shared" si="16"/>
        <v>5</v>
      </c>
      <c r="O145" s="45">
        <f t="shared" si="17"/>
        <v>21</v>
      </c>
      <c r="P145" s="46">
        <f t="shared" si="18"/>
        <v>0.8076923076923077</v>
      </c>
    </row>
    <row r="146" spans="1:16" ht="11.25">
      <c r="A146" s="5"/>
      <c r="B146" s="40" t="s">
        <v>276</v>
      </c>
      <c r="C146" s="40">
        <f>SUM('By Lot'!C1587,'By Lot'!C1603,'By Lot'!C1619,'By Lot'!C1635,'By Lot'!C1651,'By Lot'!C1667,'By Lot'!C1683,'By Lot'!C1699,'By Lot'!C1715)</f>
        <v>8</v>
      </c>
      <c r="D146" s="41">
        <f>SUM('By Lot'!D1587,'By Lot'!D1603,'By Lot'!D1619,'By Lot'!D1635,'By Lot'!D1651,'By Lot'!D1667,'By Lot'!D1683,'By Lot'!D1699,'By Lot'!D1715)</f>
        <v>5</v>
      </c>
      <c r="E146" s="42">
        <f>SUM('By Lot'!E1587,'By Lot'!E1603,'By Lot'!E1619,'By Lot'!E1635,'By Lot'!E1651,'By Lot'!E1667,'By Lot'!E1683,'By Lot'!E1699,'By Lot'!E1715)</f>
        <v>3</v>
      </c>
      <c r="F146" s="42">
        <f>SUM('By Lot'!F1587,'By Lot'!F1603,'By Lot'!F1619,'By Lot'!F1635,'By Lot'!F1651,'By Lot'!F1667,'By Lot'!F1683,'By Lot'!F1699,'By Lot'!F1715)</f>
        <v>3</v>
      </c>
      <c r="G146" s="42">
        <f>SUM('By Lot'!G1587,'By Lot'!G1603,'By Lot'!G1619,'By Lot'!G1635,'By Lot'!G1651,'By Lot'!G1667,'By Lot'!G1683,'By Lot'!G1699,'By Lot'!G1715)</f>
        <v>1</v>
      </c>
      <c r="H146" s="42">
        <f>SUM('By Lot'!H1587,'By Lot'!H1603,'By Lot'!H1619,'By Lot'!H1635,'By Lot'!H1651,'By Lot'!H1667,'By Lot'!H1683,'By Lot'!H1699,'By Lot'!H1715)</f>
        <v>1</v>
      </c>
      <c r="I146" s="42">
        <f>SUM('By Lot'!I1587,'By Lot'!I1603,'By Lot'!I1619,'By Lot'!I1635,'By Lot'!I1651,'By Lot'!I1667,'By Lot'!I1683,'By Lot'!I1699,'By Lot'!I1715)</f>
        <v>1</v>
      </c>
      <c r="J146" s="42">
        <f>SUM('By Lot'!J1587,'By Lot'!J1603,'By Lot'!J1619,'By Lot'!J1635,'By Lot'!J1651,'By Lot'!J1667,'By Lot'!J1683,'By Lot'!J1699,'By Lot'!J1715)</f>
        <v>2</v>
      </c>
      <c r="K146" s="42">
        <f>SUM('By Lot'!K1587,'By Lot'!K1603,'By Lot'!K1619,'By Lot'!K1635,'By Lot'!K1651,'By Lot'!K1667,'By Lot'!K1683,'By Lot'!K1699,'By Lot'!K1715)</f>
        <v>2</v>
      </c>
      <c r="L146" s="42">
        <f>SUM('By Lot'!L1587,'By Lot'!L1603,'By Lot'!L1619,'By Lot'!L1635,'By Lot'!L1651,'By Lot'!L1667,'By Lot'!L1683,'By Lot'!L1699,'By Lot'!L1715)</f>
        <v>3</v>
      </c>
      <c r="M146" s="43">
        <f>SUM('By Lot'!M1587,'By Lot'!M1603,'By Lot'!M1619,'By Lot'!M1635,'By Lot'!M1651,'By Lot'!M1667,'By Lot'!M1683,'By Lot'!M1699,'By Lot'!M1715)</f>
        <v>4</v>
      </c>
      <c r="N146" s="44">
        <f t="shared" si="16"/>
        <v>1</v>
      </c>
      <c r="O146" s="45">
        <f t="shared" si="17"/>
        <v>7</v>
      </c>
      <c r="P146" s="46">
        <f t="shared" si="18"/>
        <v>0.875</v>
      </c>
    </row>
    <row r="147" spans="1:16" ht="11.25">
      <c r="A147" s="5"/>
      <c r="B147" s="40" t="s">
        <v>277</v>
      </c>
      <c r="C147" s="40">
        <f>SUM('By Lot'!C1588,'By Lot'!C1604,'By Lot'!C1620,'By Lot'!C1636,'By Lot'!C1652,'By Lot'!C1668,'By Lot'!C1684,'By Lot'!C1700,'By Lot'!C1716)</f>
        <v>11</v>
      </c>
      <c r="D147" s="41">
        <f>SUM('By Lot'!D1588,'By Lot'!D1604,'By Lot'!D1620,'By Lot'!D1636,'By Lot'!D1652,'By Lot'!D1668,'By Lot'!D1684,'By Lot'!D1700,'By Lot'!D1716)</f>
        <v>6</v>
      </c>
      <c r="E147" s="42">
        <f>SUM('By Lot'!E1588,'By Lot'!E1604,'By Lot'!E1620,'By Lot'!E1636,'By Lot'!E1652,'By Lot'!E1668,'By Lot'!E1684,'By Lot'!E1700,'By Lot'!E1716)</f>
        <v>3</v>
      </c>
      <c r="F147" s="42">
        <f>SUM('By Lot'!F1588,'By Lot'!F1604,'By Lot'!F1620,'By Lot'!F1636,'By Lot'!F1652,'By Lot'!F1668,'By Lot'!F1684,'By Lot'!F1700,'By Lot'!F1716)</f>
        <v>4</v>
      </c>
      <c r="G147" s="42">
        <f>SUM('By Lot'!G1588,'By Lot'!G1604,'By Lot'!G1620,'By Lot'!G1636,'By Lot'!G1652,'By Lot'!G1668,'By Lot'!G1684,'By Lot'!G1700,'By Lot'!G1716)</f>
        <v>3</v>
      </c>
      <c r="H147" s="42">
        <f>SUM('By Lot'!H1588,'By Lot'!H1604,'By Lot'!H1620,'By Lot'!H1636,'By Lot'!H1652,'By Lot'!H1668,'By Lot'!H1684,'By Lot'!H1700,'By Lot'!H1716)</f>
        <v>3</v>
      </c>
      <c r="I147" s="42">
        <f>SUM('By Lot'!I1588,'By Lot'!I1604,'By Lot'!I1620,'By Lot'!I1636,'By Lot'!I1652,'By Lot'!I1668,'By Lot'!I1684,'By Lot'!I1700,'By Lot'!I1716)</f>
        <v>3</v>
      </c>
      <c r="J147" s="42">
        <f>SUM('By Lot'!J1588,'By Lot'!J1604,'By Lot'!J1620,'By Lot'!J1636,'By Lot'!J1652,'By Lot'!J1668,'By Lot'!J1684,'By Lot'!J1700,'By Lot'!J1716)</f>
        <v>4</v>
      </c>
      <c r="K147" s="42">
        <f>SUM('By Lot'!K1588,'By Lot'!K1604,'By Lot'!K1620,'By Lot'!K1636,'By Lot'!K1652,'By Lot'!K1668,'By Lot'!K1684,'By Lot'!K1700,'By Lot'!K1716)</f>
        <v>6</v>
      </c>
      <c r="L147" s="42">
        <f>SUM('By Lot'!L1588,'By Lot'!L1604,'By Lot'!L1620,'By Lot'!L1636,'By Lot'!L1652,'By Lot'!L1668,'By Lot'!L1684,'By Lot'!L1700,'By Lot'!L1716)</f>
        <v>5</v>
      </c>
      <c r="M147" s="43">
        <f>SUM('By Lot'!M1588,'By Lot'!M1604,'By Lot'!M1620,'By Lot'!M1636,'By Lot'!M1652,'By Lot'!M1668,'By Lot'!M1684,'By Lot'!M1700,'By Lot'!M1716)</f>
        <v>6</v>
      </c>
      <c r="N147" s="44">
        <f t="shared" si="16"/>
        <v>3</v>
      </c>
      <c r="O147" s="45">
        <f t="shared" si="17"/>
        <v>8</v>
      </c>
      <c r="P147" s="46">
        <f t="shared" si="18"/>
        <v>0.7272727272727273</v>
      </c>
    </row>
    <row r="148" spans="1:16" ht="11.25">
      <c r="A148" s="5"/>
      <c r="B148" s="40" t="s">
        <v>4</v>
      </c>
      <c r="C148" s="40">
        <f>SUM('By Lot'!C1589,'By Lot'!C1605,'By Lot'!C1621,'By Lot'!C1637,'By Lot'!C1653,'By Lot'!C1669,'By Lot'!C1685,'By Lot'!C1701,'By Lot'!C1717)</f>
        <v>4</v>
      </c>
      <c r="D148" s="41">
        <f>SUM('By Lot'!D1589,'By Lot'!D1605,'By Lot'!D1621,'By Lot'!D1637,'By Lot'!D1653,'By Lot'!D1669,'By Lot'!D1685,'By Lot'!D1701,'By Lot'!D1717)</f>
        <v>3</v>
      </c>
      <c r="E148" s="42">
        <f>SUM('By Lot'!E1589,'By Lot'!E1605,'By Lot'!E1621,'By Lot'!E1637,'By Lot'!E1653,'By Lot'!E1669,'By Lot'!E1685,'By Lot'!E1701,'By Lot'!E1717)</f>
        <v>3</v>
      </c>
      <c r="F148" s="42">
        <f>SUM('By Lot'!F1589,'By Lot'!F1605,'By Lot'!F1621,'By Lot'!F1637,'By Lot'!F1653,'By Lot'!F1669,'By Lot'!F1685,'By Lot'!F1701,'By Lot'!F1717)</f>
        <v>2</v>
      </c>
      <c r="G148" s="42">
        <f>SUM('By Lot'!G1589,'By Lot'!G1605,'By Lot'!G1621,'By Lot'!G1637,'By Lot'!G1653,'By Lot'!G1669,'By Lot'!G1685,'By Lot'!G1701,'By Lot'!G1717)</f>
        <v>0</v>
      </c>
      <c r="H148" s="42">
        <f>SUM('By Lot'!H1589,'By Lot'!H1605,'By Lot'!H1621,'By Lot'!H1637,'By Lot'!H1653,'By Lot'!H1669,'By Lot'!H1685,'By Lot'!H1701,'By Lot'!H1717)</f>
        <v>2</v>
      </c>
      <c r="I148" s="42">
        <f>SUM('By Lot'!I1589,'By Lot'!I1605,'By Lot'!I1621,'By Lot'!I1637,'By Lot'!I1653,'By Lot'!I1669,'By Lot'!I1685,'By Lot'!I1701,'By Lot'!I1717)</f>
        <v>1</v>
      </c>
      <c r="J148" s="42">
        <f>SUM('By Lot'!J1589,'By Lot'!J1605,'By Lot'!J1621,'By Lot'!J1637,'By Lot'!J1653,'By Lot'!J1669,'By Lot'!J1685,'By Lot'!J1701,'By Lot'!J1717)</f>
        <v>1</v>
      </c>
      <c r="K148" s="42">
        <f>SUM('By Lot'!K1589,'By Lot'!K1605,'By Lot'!K1621,'By Lot'!K1637,'By Lot'!K1653,'By Lot'!K1669,'By Lot'!K1685,'By Lot'!K1701,'By Lot'!K1717)</f>
        <v>1</v>
      </c>
      <c r="L148" s="42">
        <f>SUM('By Lot'!L1589,'By Lot'!L1605,'By Lot'!L1621,'By Lot'!L1637,'By Lot'!L1653,'By Lot'!L1669,'By Lot'!L1685,'By Lot'!L1701,'By Lot'!L1717)</f>
        <v>2</v>
      </c>
      <c r="M148" s="43">
        <f>SUM('By Lot'!M1589,'By Lot'!M1605,'By Lot'!M1621,'By Lot'!M1637,'By Lot'!M1653,'By Lot'!M1669,'By Lot'!M1685,'By Lot'!M1701,'By Lot'!M1717)</f>
        <v>1</v>
      </c>
      <c r="N148" s="44">
        <f t="shared" si="16"/>
        <v>0</v>
      </c>
      <c r="O148" s="45">
        <f t="shared" si="17"/>
        <v>4</v>
      </c>
      <c r="P148" s="46">
        <f t="shared" si="18"/>
        <v>1</v>
      </c>
    </row>
    <row r="149" spans="1:16" ht="11.25">
      <c r="A149" s="47"/>
      <c r="B149" s="48" t="s">
        <v>5</v>
      </c>
      <c r="C149" s="48">
        <f aca="true" t="shared" si="21" ref="C149:M149">SUM(C139:C148)</f>
        <v>1823</v>
      </c>
      <c r="D149" s="49">
        <f t="shared" si="21"/>
        <v>1140</v>
      </c>
      <c r="E149" s="50">
        <f t="shared" si="21"/>
        <v>669</v>
      </c>
      <c r="F149" s="50">
        <f t="shared" si="21"/>
        <v>386</v>
      </c>
      <c r="G149" s="50">
        <f t="shared" si="21"/>
        <v>279</v>
      </c>
      <c r="H149" s="50">
        <f t="shared" si="21"/>
        <v>296</v>
      </c>
      <c r="I149" s="50">
        <f t="shared" si="21"/>
        <v>314</v>
      </c>
      <c r="J149" s="50">
        <f t="shared" si="21"/>
        <v>378</v>
      </c>
      <c r="K149" s="50">
        <f t="shared" si="21"/>
        <v>461</v>
      </c>
      <c r="L149" s="50">
        <f t="shared" si="21"/>
        <v>628</v>
      </c>
      <c r="M149" s="51">
        <f t="shared" si="21"/>
        <v>826</v>
      </c>
      <c r="N149" s="52">
        <f t="shared" si="16"/>
        <v>279</v>
      </c>
      <c r="O149" s="53">
        <f t="shared" si="17"/>
        <v>1544</v>
      </c>
      <c r="P149" s="54">
        <f t="shared" si="18"/>
        <v>0.8469555677454745</v>
      </c>
    </row>
    <row r="150" spans="1:16" ht="11.25">
      <c r="A150" s="39" t="s">
        <v>221</v>
      </c>
      <c r="B150" s="40" t="s">
        <v>0</v>
      </c>
      <c r="C150" s="40">
        <f>SUM('By Lot'!C1111,'By Lot'!C1143,'By Lot'!C1175,'By Lot'!C1191,'By Lot'!C1207,'By Lot'!C1223,'By Lot'!C1239,'By Lot'!C1271,'By Lot'!C1287,'By Lot'!C1303,'By Lot'!C1415)</f>
        <v>106</v>
      </c>
      <c r="D150" s="41">
        <f>SUM('By Lot'!D1111,'By Lot'!D1143,'By Lot'!D1175,'By Lot'!D1191,'By Lot'!D1207,'By Lot'!D1223,'By Lot'!D1239,'By Lot'!D1271,'By Lot'!D1287,'By Lot'!D1303,'By Lot'!D1415)</f>
        <v>54</v>
      </c>
      <c r="E150" s="42">
        <f>SUM('By Lot'!E1111,'By Lot'!E1143,'By Lot'!E1175,'By Lot'!E1191,'By Lot'!E1207,'By Lot'!E1223,'By Lot'!E1239,'By Lot'!E1271,'By Lot'!E1287,'By Lot'!E1303,'By Lot'!E1415)</f>
        <v>19</v>
      </c>
      <c r="F150" s="42">
        <f>SUM('By Lot'!F1111,'By Lot'!F1143,'By Lot'!F1175,'By Lot'!F1191,'By Lot'!F1207,'By Lot'!F1223,'By Lot'!F1239,'By Lot'!F1271,'By Lot'!F1287,'By Lot'!F1303,'By Lot'!F1415)</f>
        <v>6</v>
      </c>
      <c r="G150" s="42">
        <f>SUM('By Lot'!G1111,'By Lot'!G1143,'By Lot'!G1175,'By Lot'!G1191,'By Lot'!G1207,'By Lot'!G1223,'By Lot'!G1239,'By Lot'!G1271,'By Lot'!G1287,'By Lot'!G1303,'By Lot'!G1415)</f>
        <v>2</v>
      </c>
      <c r="H150" s="42">
        <f>SUM('By Lot'!H1111,'By Lot'!H1143,'By Lot'!H1175,'By Lot'!H1191,'By Lot'!H1207,'By Lot'!H1223,'By Lot'!H1239,'By Lot'!H1271,'By Lot'!H1287,'By Lot'!H1303,'By Lot'!H1415)</f>
        <v>4</v>
      </c>
      <c r="I150" s="42">
        <f>SUM('By Lot'!I1111,'By Lot'!I1143,'By Lot'!I1175,'By Lot'!I1191,'By Lot'!I1207,'By Lot'!I1223,'By Lot'!I1239,'By Lot'!I1271,'By Lot'!I1287,'By Lot'!I1303,'By Lot'!I1415)</f>
        <v>3</v>
      </c>
      <c r="J150" s="42">
        <f>SUM('By Lot'!J1111,'By Lot'!J1143,'By Lot'!J1175,'By Lot'!J1191,'By Lot'!J1207,'By Lot'!J1223,'By Lot'!J1239,'By Lot'!J1271,'By Lot'!J1287,'By Lot'!J1303,'By Lot'!J1415)</f>
        <v>1</v>
      </c>
      <c r="K150" s="42">
        <f>SUM('By Lot'!K1111,'By Lot'!K1143,'By Lot'!K1175,'By Lot'!K1191,'By Lot'!K1207,'By Lot'!K1223,'By Lot'!K1239,'By Lot'!K1271,'By Lot'!K1287,'By Lot'!K1303,'By Lot'!K1415)</f>
        <v>7</v>
      </c>
      <c r="L150" s="42">
        <f>SUM('By Lot'!L1111,'By Lot'!L1143,'By Lot'!L1175,'By Lot'!L1191,'By Lot'!L1207,'By Lot'!L1223,'By Lot'!L1239,'By Lot'!L1271,'By Lot'!L1287,'By Lot'!L1303,'By Lot'!L1415)</f>
        <v>12</v>
      </c>
      <c r="M150" s="43">
        <f>SUM('By Lot'!M1111,'By Lot'!M1143,'By Lot'!M1175,'By Lot'!M1191,'By Lot'!M1207,'By Lot'!M1223,'By Lot'!M1239,'By Lot'!M1271,'By Lot'!M1287,'By Lot'!M1303,'By Lot'!M1415)</f>
        <v>13</v>
      </c>
      <c r="N150" s="44">
        <f t="shared" si="16"/>
        <v>1</v>
      </c>
      <c r="O150" s="45">
        <f t="shared" si="17"/>
        <v>105</v>
      </c>
      <c r="P150" s="46">
        <f t="shared" si="18"/>
        <v>0.9905660377358491</v>
      </c>
    </row>
    <row r="151" spans="1:16" ht="11.25">
      <c r="A151" s="5" t="s">
        <v>228</v>
      </c>
      <c r="B151" s="40" t="s">
        <v>1</v>
      </c>
      <c r="C151" s="40">
        <f>SUM('By Lot'!C1112,'By Lot'!C1144,'By Lot'!C1176,'By Lot'!C1192,'By Lot'!C1208,'By Lot'!C1224,'By Lot'!C1240,'By Lot'!C1272,'By Lot'!C1288,'By Lot'!C1304,'By Lot'!C1416)</f>
        <v>191</v>
      </c>
      <c r="D151" s="41">
        <f>SUM('By Lot'!D1112,'By Lot'!D1144,'By Lot'!D1176,'By Lot'!D1192,'By Lot'!D1208,'By Lot'!D1224,'By Lot'!D1240,'By Lot'!D1272,'By Lot'!D1288,'By Lot'!D1304,'By Lot'!D1416)</f>
        <v>36</v>
      </c>
      <c r="E151" s="42">
        <f>SUM('By Lot'!E1112,'By Lot'!E1144,'By Lot'!E1176,'By Lot'!E1192,'By Lot'!E1208,'By Lot'!E1224,'By Lot'!E1240,'By Lot'!E1272,'By Lot'!E1288,'By Lot'!E1304,'By Lot'!E1416)</f>
        <v>0</v>
      </c>
      <c r="F151" s="42">
        <f>SUM('By Lot'!F1112,'By Lot'!F1144,'By Lot'!F1176,'By Lot'!F1192,'By Lot'!F1208,'By Lot'!F1224,'By Lot'!F1240,'By Lot'!F1272,'By Lot'!F1288,'By Lot'!F1304,'By Lot'!F1416)</f>
        <v>0</v>
      </c>
      <c r="G151" s="42">
        <f>SUM('By Lot'!G1112,'By Lot'!G1144,'By Lot'!G1176,'By Lot'!G1192,'By Lot'!G1208,'By Lot'!G1224,'By Lot'!G1240,'By Lot'!G1272,'By Lot'!G1288,'By Lot'!G1304,'By Lot'!G1416)</f>
        <v>0</v>
      </c>
      <c r="H151" s="42">
        <f>SUM('By Lot'!H1112,'By Lot'!H1144,'By Lot'!H1176,'By Lot'!H1192,'By Lot'!H1208,'By Lot'!H1224,'By Lot'!H1240,'By Lot'!H1272,'By Lot'!H1288,'By Lot'!H1304,'By Lot'!H1416)</f>
        <v>0</v>
      </c>
      <c r="I151" s="42">
        <f>SUM('By Lot'!I1112,'By Lot'!I1144,'By Lot'!I1176,'By Lot'!I1192,'By Lot'!I1208,'By Lot'!I1224,'By Lot'!I1240,'By Lot'!I1272,'By Lot'!I1288,'By Lot'!I1304,'By Lot'!I1416)</f>
        <v>1</v>
      </c>
      <c r="J151" s="42">
        <f>SUM('By Lot'!J1112,'By Lot'!J1144,'By Lot'!J1176,'By Lot'!J1192,'By Lot'!J1208,'By Lot'!J1224,'By Lot'!J1240,'By Lot'!J1272,'By Lot'!J1288,'By Lot'!J1304,'By Lot'!J1416)</f>
        <v>0</v>
      </c>
      <c r="K151" s="42">
        <f>SUM('By Lot'!K1112,'By Lot'!K1144,'By Lot'!K1176,'By Lot'!K1192,'By Lot'!K1208,'By Lot'!K1224,'By Lot'!K1240,'By Lot'!K1272,'By Lot'!K1288,'By Lot'!K1304,'By Lot'!K1416)</f>
        <v>4</v>
      </c>
      <c r="L151" s="42">
        <f>SUM('By Lot'!L1112,'By Lot'!L1144,'By Lot'!L1176,'By Lot'!L1192,'By Lot'!L1208,'By Lot'!L1224,'By Lot'!L1240,'By Lot'!L1272,'By Lot'!L1288,'By Lot'!L1304,'By Lot'!L1416)</f>
        <v>16</v>
      </c>
      <c r="M151" s="43">
        <f>SUM('By Lot'!M1112,'By Lot'!M1144,'By Lot'!M1176,'By Lot'!M1192,'By Lot'!M1208,'By Lot'!M1224,'By Lot'!M1240,'By Lot'!M1272,'By Lot'!M1288,'By Lot'!M1304,'By Lot'!M1416)</f>
        <v>36</v>
      </c>
      <c r="N151" s="44">
        <f t="shared" si="16"/>
        <v>0</v>
      </c>
      <c r="O151" s="45">
        <f t="shared" si="17"/>
        <v>191</v>
      </c>
      <c r="P151" s="46">
        <f t="shared" si="18"/>
        <v>1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481</v>
      </c>
      <c r="C153" s="40">
        <f>SUM('By Lot'!C1114,'By Lot'!C1146,'By Lot'!C1178,'By Lot'!C1194,'By Lot'!C1210,'By Lot'!C1226,'By Lot'!C1242,'By Lot'!C1274,'By Lot'!C1290,'By Lot'!C1306,'By Lot'!C1418)</f>
        <v>104</v>
      </c>
      <c r="D153" s="41">
        <f>SUM('By Lot'!D1114,'By Lot'!D1146,'By Lot'!D1178,'By Lot'!D1194,'By Lot'!D1210,'By Lot'!D1226,'By Lot'!D1242,'By Lot'!D1274,'By Lot'!D1290,'By Lot'!D1306,'By Lot'!D1418)</f>
        <v>55</v>
      </c>
      <c r="E153" s="42">
        <f>SUM('By Lot'!E1114,'By Lot'!E1146,'By Lot'!E1178,'By Lot'!E1194,'By Lot'!E1210,'By Lot'!E1226,'By Lot'!E1242,'By Lot'!E1274,'By Lot'!E1290,'By Lot'!E1306,'By Lot'!E1418)</f>
        <v>23</v>
      </c>
      <c r="F153" s="42">
        <f>SUM('By Lot'!F1114,'By Lot'!F1146,'By Lot'!F1178,'By Lot'!F1194,'By Lot'!F1210,'By Lot'!F1226,'By Lot'!F1242,'By Lot'!F1274,'By Lot'!F1290,'By Lot'!F1306,'By Lot'!F1418)</f>
        <v>10</v>
      </c>
      <c r="G153" s="42">
        <f>SUM('By Lot'!G1114,'By Lot'!G1146,'By Lot'!G1178,'By Lot'!G1194,'By Lot'!G1210,'By Lot'!G1226,'By Lot'!G1242,'By Lot'!G1274,'By Lot'!G1290,'By Lot'!G1306,'By Lot'!G1418)</f>
        <v>6</v>
      </c>
      <c r="H153" s="42">
        <f>SUM('By Lot'!H1114,'By Lot'!H1146,'By Lot'!H1178,'By Lot'!H1194,'By Lot'!H1210,'By Lot'!H1226,'By Lot'!H1242,'By Lot'!H1274,'By Lot'!H1290,'By Lot'!H1306,'By Lot'!H1418)</f>
        <v>6</v>
      </c>
      <c r="I153" s="42">
        <f>SUM('By Lot'!I1114,'By Lot'!I1146,'By Lot'!I1178,'By Lot'!I1194,'By Lot'!I1210,'By Lot'!I1226,'By Lot'!I1242,'By Lot'!I1274,'By Lot'!I1290,'By Lot'!I1306,'By Lot'!I1418)</f>
        <v>4</v>
      </c>
      <c r="J153" s="42">
        <f>SUM('By Lot'!J1114,'By Lot'!J1146,'By Lot'!J1178,'By Lot'!J1194,'By Lot'!J1210,'By Lot'!J1226,'By Lot'!J1242,'By Lot'!J1274,'By Lot'!J1290,'By Lot'!J1306,'By Lot'!J1418)</f>
        <v>3</v>
      </c>
      <c r="K153" s="42">
        <f>SUM('By Lot'!K1114,'By Lot'!K1146,'By Lot'!K1178,'By Lot'!K1194,'By Lot'!K1210,'By Lot'!K1226,'By Lot'!K1242,'By Lot'!K1274,'By Lot'!K1290,'By Lot'!K1306,'By Lot'!K1418)</f>
        <v>6</v>
      </c>
      <c r="L153" s="42">
        <f>SUM('By Lot'!L1114,'By Lot'!L1146,'By Lot'!L1178,'By Lot'!L1194,'By Lot'!L1210,'By Lot'!L1226,'By Lot'!L1242,'By Lot'!L1274,'By Lot'!L1290,'By Lot'!L1306,'By Lot'!L1418)</f>
        <v>5</v>
      </c>
      <c r="M153" s="43">
        <f>SUM('By Lot'!M1114,'By Lot'!M1146,'By Lot'!M1178,'By Lot'!M1194,'By Lot'!M1210,'By Lot'!M1226,'By Lot'!M1242,'By Lot'!M1274,'By Lot'!M1290,'By Lot'!M1306,'By Lot'!M1418)</f>
        <v>3</v>
      </c>
      <c r="N153" s="44">
        <f t="shared" si="16"/>
        <v>3</v>
      </c>
      <c r="O153" s="45">
        <f t="shared" si="17"/>
        <v>101</v>
      </c>
      <c r="P153" s="46">
        <f t="shared" si="18"/>
        <v>0.9711538461538461</v>
      </c>
    </row>
    <row r="154" spans="1:16" ht="11.25">
      <c r="A154" s="5"/>
      <c r="B154" s="40" t="s">
        <v>3</v>
      </c>
      <c r="C154" s="40">
        <f>SUM('By Lot'!C1115,'By Lot'!C1147,'By Lot'!C1179,'By Lot'!C1195,'By Lot'!C1211,'By Lot'!C1227,'By Lot'!C1243,'By Lot'!C1275,'By Lot'!C1291,'By Lot'!C1307,'By Lot'!C1419)</f>
        <v>46</v>
      </c>
      <c r="D154" s="41">
        <f>SUM('By Lot'!D1115,'By Lot'!D1147,'By Lot'!D1179,'By Lot'!D1195,'By Lot'!D1211,'By Lot'!D1227,'By Lot'!D1243,'By Lot'!D1275,'By Lot'!D1291,'By Lot'!D1307,'By Lot'!D1419)</f>
        <v>30</v>
      </c>
      <c r="E154" s="42">
        <f>SUM('By Lot'!E1115,'By Lot'!E1147,'By Lot'!E1179,'By Lot'!E1195,'By Lot'!E1211,'By Lot'!E1227,'By Lot'!E1243,'By Lot'!E1275,'By Lot'!E1291,'By Lot'!E1307,'By Lot'!E1419)</f>
        <v>23</v>
      </c>
      <c r="F154" s="42">
        <f>SUM('By Lot'!F1115,'By Lot'!F1147,'By Lot'!F1179,'By Lot'!F1195,'By Lot'!F1211,'By Lot'!F1227,'By Lot'!F1243,'By Lot'!F1275,'By Lot'!F1291,'By Lot'!F1307,'By Lot'!F1419)</f>
        <v>16</v>
      </c>
      <c r="G154" s="42">
        <f>SUM('By Lot'!G1115,'By Lot'!G1147,'By Lot'!G1179,'By Lot'!G1195,'By Lot'!G1211,'By Lot'!G1227,'By Lot'!G1243,'By Lot'!G1275,'By Lot'!G1291,'By Lot'!G1307,'By Lot'!G1419)</f>
        <v>13</v>
      </c>
      <c r="H154" s="42">
        <f>SUM('By Lot'!H1115,'By Lot'!H1147,'By Lot'!H1179,'By Lot'!H1195,'By Lot'!H1211,'By Lot'!H1227,'By Lot'!H1243,'By Lot'!H1275,'By Lot'!H1291,'By Lot'!H1307,'By Lot'!H1419)</f>
        <v>14</v>
      </c>
      <c r="I154" s="42">
        <f>SUM('By Lot'!I1115,'By Lot'!I1147,'By Lot'!I1179,'By Lot'!I1195,'By Lot'!I1211,'By Lot'!I1227,'By Lot'!I1243,'By Lot'!I1275,'By Lot'!I1291,'By Lot'!I1307,'By Lot'!I1419)</f>
        <v>14</v>
      </c>
      <c r="J154" s="42">
        <f>SUM('By Lot'!J1115,'By Lot'!J1147,'By Lot'!J1179,'By Lot'!J1195,'By Lot'!J1211,'By Lot'!J1227,'By Lot'!J1243,'By Lot'!J1275,'By Lot'!J1291,'By Lot'!J1307,'By Lot'!J1419)</f>
        <v>13</v>
      </c>
      <c r="K154" s="42">
        <f>SUM('By Lot'!K1115,'By Lot'!K1147,'By Lot'!K1179,'By Lot'!K1195,'By Lot'!K1211,'By Lot'!K1227,'By Lot'!K1243,'By Lot'!K1275,'By Lot'!K1291,'By Lot'!K1307,'By Lot'!K1419)</f>
        <v>15</v>
      </c>
      <c r="L154" s="42">
        <f>SUM('By Lot'!L1115,'By Lot'!L1147,'By Lot'!L1179,'By Lot'!L1195,'By Lot'!L1211,'By Lot'!L1227,'By Lot'!L1243,'By Lot'!L1275,'By Lot'!L1291,'By Lot'!L1307,'By Lot'!L1419)</f>
        <v>16</v>
      </c>
      <c r="M154" s="43">
        <f>SUM('By Lot'!M1115,'By Lot'!M1147,'By Lot'!M1179,'By Lot'!M1195,'By Lot'!M1211,'By Lot'!M1227,'By Lot'!M1243,'By Lot'!M1275,'By Lot'!M1291,'By Lot'!M1307,'By Lot'!M1419)</f>
        <v>26</v>
      </c>
      <c r="N154" s="44">
        <f t="shared" si="16"/>
        <v>13</v>
      </c>
      <c r="O154" s="45">
        <f t="shared" si="17"/>
        <v>33</v>
      </c>
      <c r="P154" s="46">
        <f t="shared" si="18"/>
        <v>0.717391304347826</v>
      </c>
    </row>
    <row r="155" spans="1:16" ht="11.25">
      <c r="A155" s="5"/>
      <c r="B155" s="40" t="s">
        <v>105</v>
      </c>
      <c r="C155" s="40">
        <f>SUM('By Lot'!C1121,'By Lot'!C1153,'By Lot'!C1185,'By Lot'!C1201,'By Lot'!C1217,'By Lot'!C1233,'By Lot'!C1249,'By Lot'!C1281,'By Lot'!C1297,'By Lot'!C1313,'By Lot'!C1425)</f>
        <v>74</v>
      </c>
      <c r="D155" s="41">
        <f>SUM('By Lot'!D1121,'By Lot'!D1153,'By Lot'!D1185,'By Lot'!D1201,'By Lot'!D1217,'By Lot'!D1233,'By Lot'!D1249,'By Lot'!D1281,'By Lot'!D1297,'By Lot'!D1313,'By Lot'!D1425)</f>
        <v>54</v>
      </c>
      <c r="E155" s="42">
        <f>SUM('By Lot'!E1121,'By Lot'!E1153,'By Lot'!E1185,'By Lot'!E1201,'By Lot'!E1217,'By Lot'!E1233,'By Lot'!E1249,'By Lot'!E1281,'By Lot'!E1297,'By Lot'!E1313,'By Lot'!E1425)</f>
        <v>41</v>
      </c>
      <c r="F155" s="42">
        <f>SUM('By Lot'!F1121,'By Lot'!F1153,'By Lot'!F1185,'By Lot'!F1201,'By Lot'!F1217,'By Lot'!F1233,'By Lot'!F1249,'By Lot'!F1281,'By Lot'!F1297,'By Lot'!F1313,'By Lot'!F1425)</f>
        <v>34</v>
      </c>
      <c r="G155" s="42">
        <f>SUM('By Lot'!G1121,'By Lot'!G1153,'By Lot'!G1185,'By Lot'!G1201,'By Lot'!G1217,'By Lot'!G1233,'By Lot'!G1249,'By Lot'!G1281,'By Lot'!G1297,'By Lot'!G1313,'By Lot'!G1425)</f>
        <v>29</v>
      </c>
      <c r="H155" s="42">
        <f>SUM('By Lot'!H1121,'By Lot'!H1153,'By Lot'!H1185,'By Lot'!H1201,'By Lot'!H1217,'By Lot'!H1233,'By Lot'!H1249,'By Lot'!H1281,'By Lot'!H1297,'By Lot'!H1313,'By Lot'!H1425)</f>
        <v>30</v>
      </c>
      <c r="I155" s="42">
        <f>SUM('By Lot'!I1121,'By Lot'!I1153,'By Lot'!I1185,'By Lot'!I1201,'By Lot'!I1217,'By Lot'!I1233,'By Lot'!I1249,'By Lot'!I1281,'By Lot'!I1297,'By Lot'!I1313,'By Lot'!I1425)</f>
        <v>29</v>
      </c>
      <c r="J155" s="42">
        <f>SUM('By Lot'!J1121,'By Lot'!J1153,'By Lot'!J1185,'By Lot'!J1201,'By Lot'!J1217,'By Lot'!J1233,'By Lot'!J1249,'By Lot'!J1281,'By Lot'!J1297,'By Lot'!J1313,'By Lot'!J1425)</f>
        <v>30</v>
      </c>
      <c r="K155" s="42">
        <f>SUM('By Lot'!K1121,'By Lot'!K1153,'By Lot'!K1185,'By Lot'!K1201,'By Lot'!K1217,'By Lot'!K1233,'By Lot'!K1249,'By Lot'!K1281,'By Lot'!K1297,'By Lot'!K1313,'By Lot'!K1425)</f>
        <v>30</v>
      </c>
      <c r="L155" s="42">
        <f>SUM('By Lot'!L1121,'By Lot'!L1153,'By Lot'!L1185,'By Lot'!L1201,'By Lot'!L1217,'By Lot'!L1233,'By Lot'!L1249,'By Lot'!L1281,'By Lot'!L1297,'By Lot'!L1313,'By Lot'!L1425)</f>
        <v>37</v>
      </c>
      <c r="M155" s="43">
        <f>SUM('By Lot'!M1121,'By Lot'!M1153,'By Lot'!M1185,'By Lot'!M1201,'By Lot'!M1217,'By Lot'!M1233,'By Lot'!M1249,'By Lot'!M1281,'By Lot'!M1297,'By Lot'!M1313,'By Lot'!M1425)</f>
        <v>50</v>
      </c>
      <c r="N155" s="44">
        <f t="shared" si="16"/>
        <v>29</v>
      </c>
      <c r="O155" s="45">
        <f t="shared" si="17"/>
        <v>45</v>
      </c>
      <c r="P155" s="46">
        <f t="shared" si="18"/>
        <v>0.6081081081081081</v>
      </c>
    </row>
    <row r="156" spans="1:16" ht="11.25">
      <c r="A156" s="5"/>
      <c r="B156" s="40" t="s">
        <v>109</v>
      </c>
      <c r="C156" s="40">
        <f>SUM('By Lot'!C1122,'By Lot'!C1154,'By Lot'!C1186,'By Lot'!C1202,'By Lot'!C1218,'By Lot'!C1234,'By Lot'!C1250,'By Lot'!C1282,'By Lot'!C1298,'By Lot'!C1314,'By Lot'!C1426)</f>
        <v>32</v>
      </c>
      <c r="D156" s="41">
        <f>SUM('By Lot'!D1122,'By Lot'!D1154,'By Lot'!D1186,'By Lot'!D1202,'By Lot'!D1218,'By Lot'!D1234,'By Lot'!D1250,'By Lot'!D1282,'By Lot'!D1298,'By Lot'!D1314,'By Lot'!D1426)</f>
        <v>24</v>
      </c>
      <c r="E156" s="42">
        <f>SUM('By Lot'!E1122,'By Lot'!E1154,'By Lot'!E1186,'By Lot'!E1202,'By Lot'!E1218,'By Lot'!E1234,'By Lot'!E1250,'By Lot'!E1282,'By Lot'!E1298,'By Lot'!E1314,'By Lot'!E1426)</f>
        <v>20</v>
      </c>
      <c r="F156" s="42">
        <f>SUM('By Lot'!F1122,'By Lot'!F1154,'By Lot'!F1186,'By Lot'!F1202,'By Lot'!F1218,'By Lot'!F1234,'By Lot'!F1250,'By Lot'!F1282,'By Lot'!F1298,'By Lot'!F1314,'By Lot'!F1426)</f>
        <v>16</v>
      </c>
      <c r="G156" s="42">
        <f>SUM('By Lot'!G1122,'By Lot'!G1154,'By Lot'!G1186,'By Lot'!G1202,'By Lot'!G1218,'By Lot'!G1234,'By Lot'!G1250,'By Lot'!G1282,'By Lot'!G1298,'By Lot'!G1314,'By Lot'!G1426)</f>
        <v>14</v>
      </c>
      <c r="H156" s="42">
        <f>SUM('By Lot'!H1122,'By Lot'!H1154,'By Lot'!H1186,'By Lot'!H1202,'By Lot'!H1218,'By Lot'!H1234,'By Lot'!H1250,'By Lot'!H1282,'By Lot'!H1298,'By Lot'!H1314,'By Lot'!H1426)</f>
        <v>12</v>
      </c>
      <c r="I156" s="42">
        <f>SUM('By Lot'!I1122,'By Lot'!I1154,'By Lot'!I1186,'By Lot'!I1202,'By Lot'!I1218,'By Lot'!I1234,'By Lot'!I1250,'By Lot'!I1282,'By Lot'!I1298,'By Lot'!I1314,'By Lot'!I1426)</f>
        <v>12</v>
      </c>
      <c r="J156" s="42">
        <f>SUM('By Lot'!J1122,'By Lot'!J1154,'By Lot'!J1186,'By Lot'!J1202,'By Lot'!J1218,'By Lot'!J1234,'By Lot'!J1250,'By Lot'!J1282,'By Lot'!J1298,'By Lot'!J1314,'By Lot'!J1426)</f>
        <v>11</v>
      </c>
      <c r="K156" s="42">
        <f>SUM('By Lot'!K1122,'By Lot'!K1154,'By Lot'!K1186,'By Lot'!K1202,'By Lot'!K1218,'By Lot'!K1234,'By Lot'!K1250,'By Lot'!K1282,'By Lot'!K1298,'By Lot'!K1314,'By Lot'!K1426)</f>
        <v>15</v>
      </c>
      <c r="L156" s="42">
        <f>SUM('By Lot'!L1122,'By Lot'!L1154,'By Lot'!L1186,'By Lot'!L1202,'By Lot'!L1218,'By Lot'!L1234,'By Lot'!L1250,'By Lot'!L1282,'By Lot'!L1298,'By Lot'!L1314,'By Lot'!L1426)</f>
        <v>18</v>
      </c>
      <c r="M156" s="43">
        <f>SUM('By Lot'!M1122,'By Lot'!M1154,'By Lot'!M1186,'By Lot'!M1202,'By Lot'!M1218,'By Lot'!M1234,'By Lot'!M1250,'By Lot'!M1282,'By Lot'!M1298,'By Lot'!M1314,'By Lot'!M1426)</f>
        <v>21</v>
      </c>
      <c r="N156" s="44">
        <f t="shared" si="16"/>
        <v>11</v>
      </c>
      <c r="O156" s="45">
        <f t="shared" si="17"/>
        <v>21</v>
      </c>
      <c r="P156" s="46">
        <f t="shared" si="18"/>
        <v>0.65625</v>
      </c>
    </row>
    <row r="157" spans="1:16" ht="11.25">
      <c r="A157" s="5"/>
      <c r="B157" s="40" t="s">
        <v>276</v>
      </c>
      <c r="C157" s="40">
        <f>SUM('By Lot'!C1123,'By Lot'!C1155,'By Lot'!C1187,'By Lot'!C1203,'By Lot'!C1219,'By Lot'!C1235,'By Lot'!C1251,'By Lot'!C1283,'By Lot'!C1299,'By Lot'!C1315,'By Lot'!C1427)</f>
        <v>3</v>
      </c>
      <c r="D157" s="41">
        <f>SUM('By Lot'!D1123,'By Lot'!D1155,'By Lot'!D1187,'By Lot'!D1203,'By Lot'!D1219,'By Lot'!D1235,'By Lot'!D1251,'By Lot'!D1283,'By Lot'!D1299,'By Lot'!D1315,'By Lot'!D1427)</f>
        <v>1</v>
      </c>
      <c r="E157" s="42">
        <f>SUM('By Lot'!E1123,'By Lot'!E1155,'By Lot'!E1187,'By Lot'!E1203,'By Lot'!E1219,'By Lot'!E1235,'By Lot'!E1251,'By Lot'!E1283,'By Lot'!E1299,'By Lot'!E1315,'By Lot'!E1427)</f>
        <v>1</v>
      </c>
      <c r="F157" s="42">
        <f>SUM('By Lot'!F1123,'By Lot'!F1155,'By Lot'!F1187,'By Lot'!F1203,'By Lot'!F1219,'By Lot'!F1235,'By Lot'!F1251,'By Lot'!F1283,'By Lot'!F1299,'By Lot'!F1315,'By Lot'!F1427)</f>
        <v>1</v>
      </c>
      <c r="G157" s="42">
        <f>SUM('By Lot'!G1123,'By Lot'!G1155,'By Lot'!G1187,'By Lot'!G1203,'By Lot'!G1219,'By Lot'!G1235,'By Lot'!G1251,'By Lot'!G1283,'By Lot'!G1299,'By Lot'!G1315,'By Lot'!G1427)</f>
        <v>1</v>
      </c>
      <c r="H157" s="42">
        <f>SUM('By Lot'!H1123,'By Lot'!H1155,'By Lot'!H1187,'By Lot'!H1203,'By Lot'!H1219,'By Lot'!H1235,'By Lot'!H1251,'By Lot'!H1283,'By Lot'!H1299,'By Lot'!H1315,'By Lot'!H1427)</f>
        <v>1</v>
      </c>
      <c r="I157" s="42">
        <f>SUM('By Lot'!I1123,'By Lot'!I1155,'By Lot'!I1187,'By Lot'!I1203,'By Lot'!I1219,'By Lot'!I1235,'By Lot'!I1251,'By Lot'!I1283,'By Lot'!I1299,'By Lot'!I1315,'By Lot'!I1427)</f>
        <v>1</v>
      </c>
      <c r="J157" s="42">
        <f>SUM('By Lot'!J1123,'By Lot'!J1155,'By Lot'!J1187,'By Lot'!J1203,'By Lot'!J1219,'By Lot'!J1235,'By Lot'!J1251,'By Lot'!J1283,'By Lot'!J1299,'By Lot'!J1315,'By Lot'!J1427)</f>
        <v>1</v>
      </c>
      <c r="K157" s="42">
        <f>SUM('By Lot'!K1123,'By Lot'!K1155,'By Lot'!K1187,'By Lot'!K1203,'By Lot'!K1219,'By Lot'!K1235,'By Lot'!K1251,'By Lot'!K1283,'By Lot'!K1299,'By Lot'!K1315,'By Lot'!K1427)</f>
        <v>1</v>
      </c>
      <c r="L157" s="42">
        <f>SUM('By Lot'!L1123,'By Lot'!L1155,'By Lot'!L1187,'By Lot'!L1203,'By Lot'!L1219,'By Lot'!L1235,'By Lot'!L1251,'By Lot'!L1283,'By Lot'!L1299,'By Lot'!L1315,'By Lot'!L1427)</f>
        <v>1</v>
      </c>
      <c r="M157" s="43">
        <f>SUM('By Lot'!M1123,'By Lot'!M1155,'By Lot'!M1187,'By Lot'!M1203,'By Lot'!M1219,'By Lot'!M1235,'By Lot'!M1251,'By Lot'!M1283,'By Lot'!M1299,'By Lot'!M1315,'By Lot'!M1427)</f>
        <v>3</v>
      </c>
      <c r="N157" s="44">
        <f t="shared" si="16"/>
        <v>1</v>
      </c>
      <c r="O157" s="45">
        <f t="shared" si="17"/>
        <v>2</v>
      </c>
      <c r="P157" s="46">
        <f t="shared" si="18"/>
        <v>0.6666666666666666</v>
      </c>
    </row>
    <row r="158" spans="1:16" ht="11.25">
      <c r="A158" s="5"/>
      <c r="B158" s="40" t="s">
        <v>277</v>
      </c>
      <c r="C158" s="40">
        <f>SUM('By Lot'!C1124,'By Lot'!C1156,'By Lot'!C1188,'By Lot'!C1204,'By Lot'!C1220,'By Lot'!C1236,'By Lot'!C1252,'By Lot'!C1284,'By Lot'!C1300,'By Lot'!C1316,'By Lot'!C1428)</f>
        <v>15</v>
      </c>
      <c r="D158" s="41">
        <f>SUM('By Lot'!D1124,'By Lot'!D1156,'By Lot'!D1188,'By Lot'!D1204,'By Lot'!D1220,'By Lot'!D1236,'By Lot'!D1252,'By Lot'!D1284,'By Lot'!D1300,'By Lot'!D1316,'By Lot'!D1428)</f>
        <v>8</v>
      </c>
      <c r="E158" s="42">
        <f>SUM('By Lot'!E1124,'By Lot'!E1156,'By Lot'!E1188,'By Lot'!E1204,'By Lot'!E1220,'By Lot'!E1236,'By Lot'!E1252,'By Lot'!E1284,'By Lot'!E1300,'By Lot'!E1316,'By Lot'!E1428)</f>
        <v>5</v>
      </c>
      <c r="F158" s="42">
        <f>SUM('By Lot'!F1124,'By Lot'!F1156,'By Lot'!F1188,'By Lot'!F1204,'By Lot'!F1220,'By Lot'!F1236,'By Lot'!F1252,'By Lot'!F1284,'By Lot'!F1300,'By Lot'!F1316,'By Lot'!F1428)</f>
        <v>5</v>
      </c>
      <c r="G158" s="42">
        <f>SUM('By Lot'!G1124,'By Lot'!G1156,'By Lot'!G1188,'By Lot'!G1204,'By Lot'!G1220,'By Lot'!G1236,'By Lot'!G1252,'By Lot'!G1284,'By Lot'!G1300,'By Lot'!G1316,'By Lot'!G1428)</f>
        <v>3</v>
      </c>
      <c r="H158" s="42">
        <f>SUM('By Lot'!H1124,'By Lot'!H1156,'By Lot'!H1188,'By Lot'!H1204,'By Lot'!H1220,'By Lot'!H1236,'By Lot'!H1252,'By Lot'!H1284,'By Lot'!H1300,'By Lot'!H1316,'By Lot'!H1428)</f>
        <v>6</v>
      </c>
      <c r="I158" s="42">
        <f>SUM('By Lot'!I1124,'By Lot'!I1156,'By Lot'!I1188,'By Lot'!I1204,'By Lot'!I1220,'By Lot'!I1236,'By Lot'!I1252,'By Lot'!I1284,'By Lot'!I1300,'By Lot'!I1316,'By Lot'!I1428)</f>
        <v>4</v>
      </c>
      <c r="J158" s="42">
        <f>SUM('By Lot'!J1124,'By Lot'!J1156,'By Lot'!J1188,'By Lot'!J1204,'By Lot'!J1220,'By Lot'!J1236,'By Lot'!J1252,'By Lot'!J1284,'By Lot'!J1300,'By Lot'!J1316,'By Lot'!J1428)</f>
        <v>3</v>
      </c>
      <c r="K158" s="42">
        <f>SUM('By Lot'!K1124,'By Lot'!K1156,'By Lot'!K1188,'By Lot'!K1204,'By Lot'!K1220,'By Lot'!K1236,'By Lot'!K1252,'By Lot'!K1284,'By Lot'!K1300,'By Lot'!K1316,'By Lot'!K1428)</f>
        <v>4</v>
      </c>
      <c r="L158" s="42">
        <f>SUM('By Lot'!L1124,'By Lot'!L1156,'By Lot'!L1188,'By Lot'!L1204,'By Lot'!L1220,'By Lot'!L1236,'By Lot'!L1252,'By Lot'!L1284,'By Lot'!L1300,'By Lot'!L1316,'By Lot'!L1428)</f>
        <v>7</v>
      </c>
      <c r="M158" s="43">
        <f>SUM('By Lot'!M1124,'By Lot'!M1156,'By Lot'!M1188,'By Lot'!M1204,'By Lot'!M1220,'By Lot'!M1236,'By Lot'!M1252,'By Lot'!M1284,'By Lot'!M1300,'By Lot'!M1316,'By Lot'!M1428)</f>
        <v>5</v>
      </c>
      <c r="N158" s="44">
        <f t="shared" si="16"/>
        <v>3</v>
      </c>
      <c r="O158" s="45">
        <f t="shared" si="17"/>
        <v>12</v>
      </c>
      <c r="P158" s="46">
        <f t="shared" si="18"/>
        <v>0.8</v>
      </c>
    </row>
    <row r="159" spans="1:16" ht="11.25">
      <c r="A159" s="5"/>
      <c r="B159" s="40" t="s">
        <v>4</v>
      </c>
      <c r="C159" s="40">
        <f>SUM('By Lot'!C1125,'By Lot'!C1157,'By Lot'!C1189,'By Lot'!C1205,'By Lot'!C1221,'By Lot'!C1237,'By Lot'!C1253,'By Lot'!C1285,'By Lot'!C1301,'By Lot'!C1317,'By Lot'!C1429)</f>
        <v>10</v>
      </c>
      <c r="D159" s="41">
        <f>SUM('By Lot'!D1125,'By Lot'!D1157,'By Lot'!D1189,'By Lot'!D1205,'By Lot'!D1221,'By Lot'!D1237,'By Lot'!D1253,'By Lot'!D1285,'By Lot'!D1301,'By Lot'!D1317,'By Lot'!D1429)</f>
        <v>7</v>
      </c>
      <c r="E159" s="42">
        <f>SUM('By Lot'!E1125,'By Lot'!E1157,'By Lot'!E1189,'By Lot'!E1205,'By Lot'!E1221,'By Lot'!E1237,'By Lot'!E1253,'By Lot'!E1285,'By Lot'!E1301,'By Lot'!E1317,'By Lot'!E1429)</f>
        <v>5</v>
      </c>
      <c r="F159" s="42">
        <f>SUM('By Lot'!F1125,'By Lot'!F1157,'By Lot'!F1189,'By Lot'!F1205,'By Lot'!F1221,'By Lot'!F1237,'By Lot'!F1253,'By Lot'!F1285,'By Lot'!F1301,'By Lot'!F1317,'By Lot'!F1429)</f>
        <v>4</v>
      </c>
      <c r="G159" s="42">
        <f>SUM('By Lot'!G1125,'By Lot'!G1157,'By Lot'!G1189,'By Lot'!G1205,'By Lot'!G1221,'By Lot'!G1237,'By Lot'!G1253,'By Lot'!G1285,'By Lot'!G1301,'By Lot'!G1317,'By Lot'!G1429)</f>
        <v>4</v>
      </c>
      <c r="H159" s="42">
        <f>SUM('By Lot'!H1125,'By Lot'!H1157,'By Lot'!H1189,'By Lot'!H1205,'By Lot'!H1221,'By Lot'!H1237,'By Lot'!H1253,'By Lot'!H1285,'By Lot'!H1301,'By Lot'!H1317,'By Lot'!H1429)</f>
        <v>2</v>
      </c>
      <c r="I159" s="42">
        <f>SUM('By Lot'!I1125,'By Lot'!I1157,'By Lot'!I1189,'By Lot'!I1205,'By Lot'!I1221,'By Lot'!I1237,'By Lot'!I1253,'By Lot'!I1285,'By Lot'!I1301,'By Lot'!I1317,'By Lot'!I1429)</f>
        <v>1</v>
      </c>
      <c r="J159" s="42">
        <f>SUM('By Lot'!J1125,'By Lot'!J1157,'By Lot'!J1189,'By Lot'!J1205,'By Lot'!J1221,'By Lot'!J1237,'By Lot'!J1253,'By Lot'!J1285,'By Lot'!J1301,'By Lot'!J1317,'By Lot'!J1429)</f>
        <v>1</v>
      </c>
      <c r="K159" s="42">
        <f>SUM('By Lot'!K1125,'By Lot'!K1157,'By Lot'!K1189,'By Lot'!K1205,'By Lot'!K1221,'By Lot'!K1237,'By Lot'!K1253,'By Lot'!K1285,'By Lot'!K1301,'By Lot'!K1317,'By Lot'!K1429)</f>
        <v>3</v>
      </c>
      <c r="L159" s="42">
        <f>SUM('By Lot'!L1125,'By Lot'!L1157,'By Lot'!L1189,'By Lot'!L1205,'By Lot'!L1221,'By Lot'!L1237,'By Lot'!L1253,'By Lot'!L1285,'By Lot'!L1301,'By Lot'!L1317,'By Lot'!L1429)</f>
        <v>3</v>
      </c>
      <c r="M159" s="43">
        <f>SUM('By Lot'!M1125,'By Lot'!M1157,'By Lot'!M1189,'By Lot'!M1205,'By Lot'!M1221,'By Lot'!M1237,'By Lot'!M1253,'By Lot'!M1285,'By Lot'!M1301,'By Lot'!M1317,'By Lot'!M1429)</f>
        <v>4</v>
      </c>
      <c r="N159" s="44">
        <f t="shared" si="16"/>
        <v>1</v>
      </c>
      <c r="O159" s="45">
        <f t="shared" si="17"/>
        <v>9</v>
      </c>
      <c r="P159" s="46">
        <f t="shared" si="18"/>
        <v>0.9</v>
      </c>
    </row>
    <row r="160" spans="1:16" ht="11.25">
      <c r="A160" s="47"/>
      <c r="B160" s="48" t="s">
        <v>5</v>
      </c>
      <c r="C160" s="48">
        <f aca="true" t="shared" si="22" ref="C160:M160">SUM(C150:C159)</f>
        <v>581</v>
      </c>
      <c r="D160" s="49">
        <f t="shared" si="22"/>
        <v>269</v>
      </c>
      <c r="E160" s="50">
        <f t="shared" si="22"/>
        <v>137</v>
      </c>
      <c r="F160" s="50">
        <f t="shared" si="22"/>
        <v>92</v>
      </c>
      <c r="G160" s="50">
        <f t="shared" si="22"/>
        <v>72</v>
      </c>
      <c r="H160" s="50">
        <f t="shared" si="22"/>
        <v>75</v>
      </c>
      <c r="I160" s="50">
        <f t="shared" si="22"/>
        <v>69</v>
      </c>
      <c r="J160" s="50">
        <f t="shared" si="22"/>
        <v>63</v>
      </c>
      <c r="K160" s="50">
        <f t="shared" si="22"/>
        <v>85</v>
      </c>
      <c r="L160" s="50">
        <f t="shared" si="22"/>
        <v>115</v>
      </c>
      <c r="M160" s="51">
        <f t="shared" si="22"/>
        <v>161</v>
      </c>
      <c r="N160" s="52">
        <f t="shared" si="16"/>
        <v>63</v>
      </c>
      <c r="O160" s="53">
        <f t="shared" si="17"/>
        <v>518</v>
      </c>
      <c r="P160" s="54">
        <f t="shared" si="18"/>
        <v>0.891566265060241</v>
      </c>
    </row>
    <row r="161" spans="1:16" ht="11.25">
      <c r="A161" s="39" t="s">
        <v>232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227</v>
      </c>
      <c r="B162" s="40" t="s">
        <v>1</v>
      </c>
      <c r="C162" s="40">
        <f>SUM('By Lot'!C1720,'By Lot'!C1736,'By Lot'!C1752,'By Lot'!C1768,'By Lot'!C1784)</f>
        <v>136</v>
      </c>
      <c r="D162" s="41">
        <f>SUM('By Lot'!D1720,'By Lot'!D1736,'By Lot'!D1752,'By Lot'!D1768,'By Lot'!D1784)</f>
        <v>130</v>
      </c>
      <c r="E162" s="42">
        <f>SUM('By Lot'!E1720,'By Lot'!E1736,'By Lot'!E1752,'By Lot'!E1768,'By Lot'!E1784)</f>
        <v>124</v>
      </c>
      <c r="F162" s="42">
        <f>SUM('By Lot'!F1720,'By Lot'!F1736,'By Lot'!F1752,'By Lot'!F1768,'By Lot'!F1784)</f>
        <v>117</v>
      </c>
      <c r="G162" s="42">
        <f>SUM('By Lot'!G1720,'By Lot'!G1736,'By Lot'!G1752,'By Lot'!G1768,'By Lot'!G1784)</f>
        <v>114</v>
      </c>
      <c r="H162" s="42">
        <f>SUM('By Lot'!H1720,'By Lot'!H1736,'By Lot'!H1752,'By Lot'!H1768,'By Lot'!H1784)</f>
        <v>110</v>
      </c>
      <c r="I162" s="42">
        <f>SUM('By Lot'!I1720,'By Lot'!I1736,'By Lot'!I1752,'By Lot'!I1768,'By Lot'!I1784)</f>
        <v>112</v>
      </c>
      <c r="J162" s="42">
        <f>SUM('By Lot'!J1720,'By Lot'!J1736,'By Lot'!J1752,'By Lot'!J1768,'By Lot'!J1784)</f>
        <v>110</v>
      </c>
      <c r="K162" s="42">
        <f>SUM('By Lot'!K1720,'By Lot'!K1736,'By Lot'!K1752,'By Lot'!K1768,'By Lot'!K1784)</f>
        <v>114</v>
      </c>
      <c r="L162" s="42">
        <f>SUM('By Lot'!L1720,'By Lot'!L1736,'By Lot'!L1752,'By Lot'!L1768,'By Lot'!L1784)</f>
        <v>117</v>
      </c>
      <c r="M162" s="43">
        <f>SUM('By Lot'!M1720,'By Lot'!M1736,'By Lot'!M1752,'By Lot'!M1768,'By Lot'!M1784)</f>
        <v>121</v>
      </c>
      <c r="N162" s="44">
        <f t="shared" si="16"/>
        <v>110</v>
      </c>
      <c r="O162" s="45">
        <f t="shared" si="17"/>
        <v>26</v>
      </c>
      <c r="P162" s="46">
        <f t="shared" si="18"/>
        <v>0.19117647058823528</v>
      </c>
    </row>
    <row r="163" spans="1:16" ht="11.25">
      <c r="A163" s="5" t="s">
        <v>251</v>
      </c>
      <c r="B163" s="40" t="s">
        <v>2</v>
      </c>
      <c r="C163" s="40">
        <f>SUM('By Lot'!C1721,'By Lot'!C1737,'By Lot'!C1753,'By Lot'!C1769,'By Lot'!C1785)</f>
        <v>2613</v>
      </c>
      <c r="D163" s="41">
        <f>SUM('By Lot'!D1721,'By Lot'!D1737,'By Lot'!D1753,'By Lot'!D1769,'By Lot'!D1785)</f>
        <v>2225</v>
      </c>
      <c r="E163" s="42">
        <f>SUM('By Lot'!E1721,'By Lot'!E1737,'By Lot'!E1753,'By Lot'!E1769,'By Lot'!E1785)</f>
        <v>1730</v>
      </c>
      <c r="F163" s="42">
        <f>SUM('By Lot'!F1721,'By Lot'!F1737,'By Lot'!F1753,'By Lot'!F1769,'By Lot'!F1785)</f>
        <v>1154</v>
      </c>
      <c r="G163" s="42">
        <f>SUM('By Lot'!G1721,'By Lot'!G1737,'By Lot'!G1753,'By Lot'!G1769,'By Lot'!G1785)</f>
        <v>797</v>
      </c>
      <c r="H163" s="42">
        <f>SUM('By Lot'!H1721,'By Lot'!H1737,'By Lot'!H1753,'By Lot'!H1769,'By Lot'!H1785)</f>
        <v>705</v>
      </c>
      <c r="I163" s="42">
        <f>SUM('By Lot'!I1721,'By Lot'!I1737,'By Lot'!I1753,'By Lot'!I1769,'By Lot'!I1785)</f>
        <v>654</v>
      </c>
      <c r="J163" s="42">
        <f>SUM('By Lot'!J1721,'By Lot'!J1737,'By Lot'!J1753,'By Lot'!J1769,'By Lot'!J1785)</f>
        <v>657</v>
      </c>
      <c r="K163" s="42">
        <f>SUM('By Lot'!K1721,'By Lot'!K1737,'By Lot'!K1753,'By Lot'!K1769,'By Lot'!K1785)</f>
        <v>870</v>
      </c>
      <c r="L163" s="42">
        <f>SUM('By Lot'!L1721,'By Lot'!L1737,'By Lot'!L1753,'By Lot'!L1769,'By Lot'!L1785)</f>
        <v>1130</v>
      </c>
      <c r="M163" s="43">
        <f>SUM('By Lot'!M1721,'By Lot'!M1737,'By Lot'!M1753,'By Lot'!M1769,'By Lot'!M1785)</f>
        <v>1437</v>
      </c>
      <c r="N163" s="44">
        <f t="shared" si="16"/>
        <v>654</v>
      </c>
      <c r="O163" s="45">
        <f t="shared" si="17"/>
        <v>1959</v>
      </c>
      <c r="P163" s="46">
        <f t="shared" si="18"/>
        <v>0.7497129735935706</v>
      </c>
    </row>
    <row r="164" spans="1:16" ht="11.25">
      <c r="A164" s="5"/>
      <c r="B164" s="40" t="s">
        <v>481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276</v>
      </c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3"/>
      <c r="N168" s="44"/>
      <c r="O168" s="45"/>
      <c r="P168" s="46"/>
    </row>
    <row r="169" spans="1:16" ht="11.25">
      <c r="A169" s="5"/>
      <c r="B169" s="40" t="s">
        <v>277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2749</v>
      </c>
      <c r="D171" s="49">
        <f t="shared" si="23"/>
        <v>2355</v>
      </c>
      <c r="E171" s="50">
        <f t="shared" si="23"/>
        <v>1854</v>
      </c>
      <c r="F171" s="50">
        <f t="shared" si="23"/>
        <v>1271</v>
      </c>
      <c r="G171" s="50">
        <f t="shared" si="23"/>
        <v>911</v>
      </c>
      <c r="H171" s="50">
        <f t="shared" si="23"/>
        <v>815</v>
      </c>
      <c r="I171" s="50">
        <f t="shared" si="23"/>
        <v>766</v>
      </c>
      <c r="J171" s="50">
        <f t="shared" si="23"/>
        <v>767</v>
      </c>
      <c r="K171" s="50">
        <f t="shared" si="23"/>
        <v>984</v>
      </c>
      <c r="L171" s="50">
        <f t="shared" si="23"/>
        <v>1247</v>
      </c>
      <c r="M171" s="51">
        <f t="shared" si="23"/>
        <v>1558</v>
      </c>
      <c r="N171" s="52">
        <f t="shared" si="16"/>
        <v>766</v>
      </c>
      <c r="O171" s="53">
        <f t="shared" si="17"/>
        <v>1983</v>
      </c>
      <c r="P171" s="54">
        <f t="shared" si="18"/>
        <v>0.7213532193524919</v>
      </c>
    </row>
    <row r="172" spans="1:16" ht="11.25">
      <c r="A172" s="39" t="s">
        <v>243</v>
      </c>
      <c r="B172" s="40" t="s">
        <v>0</v>
      </c>
      <c r="C172" s="40">
        <f>SUM('By Lot'!C1799,'By Lot'!C1815,'By Lot'!C1831,'By Lot'!C1847,'By Lot'!C1863,'By Lot'!C1879,'By Lot'!C1895,'By Lot'!C1911)</f>
        <v>128</v>
      </c>
      <c r="D172" s="41">
        <f>SUM('By Lot'!D1799,'By Lot'!D1815,'By Lot'!D1831,'By Lot'!D1847,'By Lot'!D1863,'By Lot'!D1879,'By Lot'!D1895,'By Lot'!D1911)</f>
        <v>48</v>
      </c>
      <c r="E172" s="42">
        <f>SUM('By Lot'!E1799,'By Lot'!E1815,'By Lot'!E1831,'By Lot'!E1847,'By Lot'!E1863,'By Lot'!E1879,'By Lot'!E1895,'By Lot'!E1911)</f>
        <v>35</v>
      </c>
      <c r="F172" s="42">
        <f>SUM('By Lot'!F1799,'By Lot'!F1815,'By Lot'!F1831,'By Lot'!F1847,'By Lot'!F1863,'By Lot'!F1879,'By Lot'!F1895,'By Lot'!F1911)</f>
        <v>26</v>
      </c>
      <c r="G172" s="42">
        <f>SUM('By Lot'!G1799,'By Lot'!G1815,'By Lot'!G1831,'By Lot'!G1847,'By Lot'!G1863,'By Lot'!G1879,'By Lot'!G1895,'By Lot'!G1911)</f>
        <v>25</v>
      </c>
      <c r="H172" s="42">
        <f>SUM('By Lot'!H1799,'By Lot'!H1815,'By Lot'!H1831,'By Lot'!H1847,'By Lot'!H1863,'By Lot'!H1879,'By Lot'!H1895,'By Lot'!H1911)</f>
        <v>32</v>
      </c>
      <c r="I172" s="42">
        <f>SUM('By Lot'!I1799,'By Lot'!I1815,'By Lot'!I1831,'By Lot'!I1847,'By Lot'!I1863,'By Lot'!I1879,'By Lot'!I1895,'By Lot'!I1911)</f>
        <v>24</v>
      </c>
      <c r="J172" s="42">
        <f>SUM('By Lot'!J1799,'By Lot'!J1815,'By Lot'!J1831,'By Lot'!J1847,'By Lot'!J1863,'By Lot'!J1879,'By Lot'!J1895,'By Lot'!J1911)</f>
        <v>23</v>
      </c>
      <c r="K172" s="42">
        <f>SUM('By Lot'!K1799,'By Lot'!K1815,'By Lot'!K1831,'By Lot'!K1847,'By Lot'!K1863,'By Lot'!K1879,'By Lot'!K1895,'By Lot'!K1911)</f>
        <v>28</v>
      </c>
      <c r="L172" s="42">
        <f>SUM('By Lot'!L1799,'By Lot'!L1815,'By Lot'!L1831,'By Lot'!L1847,'By Lot'!L1863,'By Lot'!L1879,'By Lot'!L1895,'By Lot'!L1911)</f>
        <v>35</v>
      </c>
      <c r="M172" s="43">
        <f>SUM('By Lot'!M1799,'By Lot'!M1815,'By Lot'!M1831,'By Lot'!M1847,'By Lot'!M1863,'By Lot'!M1879,'By Lot'!M1895,'By Lot'!M1911)</f>
        <v>50</v>
      </c>
      <c r="N172" s="44">
        <f t="shared" si="16"/>
        <v>23</v>
      </c>
      <c r="O172" s="45">
        <f t="shared" si="17"/>
        <v>105</v>
      </c>
      <c r="P172" s="46">
        <f t="shared" si="18"/>
        <v>0.8203125</v>
      </c>
    </row>
    <row r="173" spans="1:16" ht="11.25">
      <c r="A173" s="5" t="s">
        <v>248</v>
      </c>
      <c r="B173" s="40" t="s">
        <v>1</v>
      </c>
      <c r="C173" s="40">
        <f>SUM('By Lot'!C1800,'By Lot'!C1816,'By Lot'!C1832,'By Lot'!C1848,'By Lot'!C1864,'By Lot'!C1880,'By Lot'!C1896,'By Lot'!C1912)</f>
        <v>659</v>
      </c>
      <c r="D173" s="41">
        <f>SUM('By Lot'!D1800,'By Lot'!D1816,'By Lot'!D1832,'By Lot'!D1848,'By Lot'!D1864,'By Lot'!D1880,'By Lot'!D1896,'By Lot'!D1912)</f>
        <v>275</v>
      </c>
      <c r="E173" s="42">
        <f>SUM('By Lot'!E1800,'By Lot'!E1816,'By Lot'!E1832,'By Lot'!E1848,'By Lot'!E1864,'By Lot'!E1880,'By Lot'!E1896,'By Lot'!E1912)</f>
        <v>208</v>
      </c>
      <c r="F173" s="42">
        <f>SUM('By Lot'!F1800,'By Lot'!F1816,'By Lot'!F1832,'By Lot'!F1848,'By Lot'!F1864,'By Lot'!F1880,'By Lot'!F1896,'By Lot'!F1912)</f>
        <v>183</v>
      </c>
      <c r="G173" s="42">
        <f>SUM('By Lot'!G1800,'By Lot'!G1816,'By Lot'!G1832,'By Lot'!G1848,'By Lot'!G1864,'By Lot'!G1880,'By Lot'!G1896,'By Lot'!G1912)</f>
        <v>176</v>
      </c>
      <c r="H173" s="42">
        <f>SUM('By Lot'!H1800,'By Lot'!H1816,'By Lot'!H1832,'By Lot'!H1848,'By Lot'!H1864,'By Lot'!H1880,'By Lot'!H1896,'By Lot'!H1912)</f>
        <v>182</v>
      </c>
      <c r="I173" s="42">
        <f>SUM('By Lot'!I1800,'By Lot'!I1816,'By Lot'!I1832,'By Lot'!I1848,'By Lot'!I1864,'By Lot'!I1880,'By Lot'!I1896,'By Lot'!I1912)</f>
        <v>173</v>
      </c>
      <c r="J173" s="42">
        <f>SUM('By Lot'!J1800,'By Lot'!J1816,'By Lot'!J1832,'By Lot'!J1848,'By Lot'!J1864,'By Lot'!J1880,'By Lot'!J1896,'By Lot'!J1912)</f>
        <v>175</v>
      </c>
      <c r="K173" s="42">
        <f>SUM('By Lot'!K1800,'By Lot'!K1816,'By Lot'!K1832,'By Lot'!K1848,'By Lot'!K1864,'By Lot'!K1880,'By Lot'!K1896,'By Lot'!K1912)</f>
        <v>198</v>
      </c>
      <c r="L173" s="42">
        <f>SUM('By Lot'!L1800,'By Lot'!L1816,'By Lot'!L1832,'By Lot'!L1848,'By Lot'!L1864,'By Lot'!L1880,'By Lot'!L1896,'By Lot'!L1912)</f>
        <v>276</v>
      </c>
      <c r="M173" s="43">
        <f>SUM('By Lot'!M1800,'By Lot'!M1816,'By Lot'!M1832,'By Lot'!M1848,'By Lot'!M1864,'By Lot'!M1880,'By Lot'!M1896,'By Lot'!M1912)</f>
        <v>377</v>
      </c>
      <c r="N173" s="44">
        <f t="shared" si="16"/>
        <v>173</v>
      </c>
      <c r="O173" s="45">
        <f t="shared" si="17"/>
        <v>486</v>
      </c>
      <c r="P173" s="46">
        <f t="shared" si="18"/>
        <v>0.7374810318664643</v>
      </c>
    </row>
    <row r="174" spans="1:16" ht="11.25">
      <c r="A174" s="5"/>
      <c r="B174" s="40" t="s">
        <v>2</v>
      </c>
      <c r="C174" s="40">
        <f>SUM('By Lot'!C1801,'By Lot'!C1817,'By Lot'!C1833,'By Lot'!C1849,'By Lot'!C1865,'By Lot'!C1881,'By Lot'!C1897,'By Lot'!C1913)</f>
        <v>13</v>
      </c>
      <c r="D174" s="41">
        <f>SUM('By Lot'!D1801,'By Lot'!D1817,'By Lot'!D1833,'By Lot'!D1849,'By Lot'!D1865,'By Lot'!D1881,'By Lot'!D1897,'By Lot'!D1913)</f>
        <v>10</v>
      </c>
      <c r="E174" s="42">
        <f>SUM('By Lot'!E1801,'By Lot'!E1817,'By Lot'!E1833,'By Lot'!E1849,'By Lot'!E1865,'By Lot'!E1881,'By Lot'!E1897,'By Lot'!E1913)</f>
        <v>7</v>
      </c>
      <c r="F174" s="42">
        <f>SUM('By Lot'!F1801,'By Lot'!F1817,'By Lot'!F1833,'By Lot'!F1849,'By Lot'!F1865,'By Lot'!F1881,'By Lot'!F1897,'By Lot'!F1913)</f>
        <v>5</v>
      </c>
      <c r="G174" s="42">
        <f>SUM('By Lot'!G1801,'By Lot'!G1817,'By Lot'!G1833,'By Lot'!G1849,'By Lot'!G1865,'By Lot'!G1881,'By Lot'!G1897,'By Lot'!G1913)</f>
        <v>5</v>
      </c>
      <c r="H174" s="42">
        <f>SUM('By Lot'!H1801,'By Lot'!H1817,'By Lot'!H1833,'By Lot'!H1849,'By Lot'!H1865,'By Lot'!H1881,'By Lot'!H1897,'By Lot'!H1913)</f>
        <v>5</v>
      </c>
      <c r="I174" s="42">
        <f>SUM('By Lot'!I1801,'By Lot'!I1817,'By Lot'!I1833,'By Lot'!I1849,'By Lot'!I1865,'By Lot'!I1881,'By Lot'!I1897,'By Lot'!I1913)</f>
        <v>5</v>
      </c>
      <c r="J174" s="42">
        <f>SUM('By Lot'!J1801,'By Lot'!J1817,'By Lot'!J1833,'By Lot'!J1849,'By Lot'!J1865,'By Lot'!J1881,'By Lot'!J1897,'By Lot'!J1913)</f>
        <v>4</v>
      </c>
      <c r="K174" s="42">
        <f>SUM('By Lot'!K1801,'By Lot'!K1817,'By Lot'!K1833,'By Lot'!K1849,'By Lot'!K1865,'By Lot'!K1881,'By Lot'!K1897,'By Lot'!K1913)</f>
        <v>4</v>
      </c>
      <c r="L174" s="42">
        <f>SUM('By Lot'!L1801,'By Lot'!L1817,'By Lot'!L1833,'By Lot'!L1849,'By Lot'!L1865,'By Lot'!L1881,'By Lot'!L1897,'By Lot'!L1913)</f>
        <v>3</v>
      </c>
      <c r="M174" s="43">
        <f>SUM('By Lot'!M1801,'By Lot'!M1817,'By Lot'!M1833,'By Lot'!M1849,'By Lot'!M1865,'By Lot'!M1881,'By Lot'!M1897,'By Lot'!M1913)</f>
        <v>5</v>
      </c>
      <c r="N174" s="44">
        <f t="shared" si="16"/>
        <v>3</v>
      </c>
      <c r="O174" s="45">
        <f t="shared" si="17"/>
        <v>10</v>
      </c>
      <c r="P174" s="46">
        <f t="shared" si="18"/>
        <v>0.7692307692307693</v>
      </c>
    </row>
    <row r="175" spans="1:16" ht="11.25">
      <c r="A175" s="5"/>
      <c r="B175" s="40" t="s">
        <v>481</v>
      </c>
      <c r="C175" s="40">
        <f>SUM('By Lot'!C1802,'By Lot'!C1818,'By Lot'!C1834,'By Lot'!C1850,'By Lot'!C1866,'By Lot'!C1882,'By Lot'!C1898,'By Lot'!C1914)</f>
        <v>8</v>
      </c>
      <c r="D175" s="41">
        <f>SUM('By Lot'!D1802,'By Lot'!D1818,'By Lot'!D1834,'By Lot'!D1850,'By Lot'!D1866,'By Lot'!D1882,'By Lot'!D1898,'By Lot'!D1914)</f>
        <v>8</v>
      </c>
      <c r="E175" s="42">
        <f>SUM('By Lot'!E1802,'By Lot'!E1818,'By Lot'!E1834,'By Lot'!E1850,'By Lot'!E1866,'By Lot'!E1882,'By Lot'!E1898,'By Lot'!E1914)</f>
        <v>8</v>
      </c>
      <c r="F175" s="42">
        <f>SUM('By Lot'!F1802,'By Lot'!F1818,'By Lot'!F1834,'By Lot'!F1850,'By Lot'!F1866,'By Lot'!F1882,'By Lot'!F1898,'By Lot'!F1914)</f>
        <v>7</v>
      </c>
      <c r="G175" s="42">
        <f>SUM('By Lot'!G1802,'By Lot'!G1818,'By Lot'!G1834,'By Lot'!G1850,'By Lot'!G1866,'By Lot'!G1882,'By Lot'!G1898,'By Lot'!G1914)</f>
        <v>6</v>
      </c>
      <c r="H175" s="42">
        <f>SUM('By Lot'!H1802,'By Lot'!H1818,'By Lot'!H1834,'By Lot'!H1850,'By Lot'!H1866,'By Lot'!H1882,'By Lot'!H1898,'By Lot'!H1914)</f>
        <v>7</v>
      </c>
      <c r="I175" s="42">
        <f>SUM('By Lot'!I1802,'By Lot'!I1818,'By Lot'!I1834,'By Lot'!I1850,'By Lot'!I1866,'By Lot'!I1882,'By Lot'!I1898,'By Lot'!I1914)</f>
        <v>6</v>
      </c>
      <c r="J175" s="42">
        <f>SUM('By Lot'!J1802,'By Lot'!J1818,'By Lot'!J1834,'By Lot'!J1850,'By Lot'!J1866,'By Lot'!J1882,'By Lot'!J1898,'By Lot'!J1914)</f>
        <v>6</v>
      </c>
      <c r="K175" s="42">
        <f>SUM('By Lot'!K1802,'By Lot'!K1818,'By Lot'!K1834,'By Lot'!K1850,'By Lot'!K1866,'By Lot'!K1882,'By Lot'!K1898,'By Lot'!K1914)</f>
        <v>6</v>
      </c>
      <c r="L175" s="42">
        <f>SUM('By Lot'!L1802,'By Lot'!L1818,'By Lot'!L1834,'By Lot'!L1850,'By Lot'!L1866,'By Lot'!L1882,'By Lot'!L1898,'By Lot'!L1914)</f>
        <v>6</v>
      </c>
      <c r="M175" s="43">
        <f>SUM('By Lot'!M1802,'By Lot'!M1818,'By Lot'!M1834,'By Lot'!M1850,'By Lot'!M1866,'By Lot'!M1882,'By Lot'!M1898,'By Lot'!M1914)</f>
        <v>6</v>
      </c>
      <c r="N175" s="44">
        <f t="shared" si="16"/>
        <v>6</v>
      </c>
      <c r="O175" s="45">
        <f t="shared" si="17"/>
        <v>2</v>
      </c>
      <c r="P175" s="46">
        <f t="shared" si="18"/>
        <v>0.25</v>
      </c>
    </row>
    <row r="176" spans="1:16" ht="11.25">
      <c r="A176" s="5"/>
      <c r="B176" s="40" t="s">
        <v>3</v>
      </c>
      <c r="C176" s="40">
        <f>SUM('By Lot'!C1803,'By Lot'!C1819,'By Lot'!C1835,'By Lot'!C1851,'By Lot'!C1867,'By Lot'!C1883,'By Lot'!C1899,'By Lot'!C1915)</f>
        <v>1</v>
      </c>
      <c r="D176" s="41">
        <f>SUM('By Lot'!D1803,'By Lot'!D1819,'By Lot'!D1835,'By Lot'!D1851,'By Lot'!D1867,'By Lot'!D1883,'By Lot'!D1899,'By Lot'!D1915)</f>
        <v>1</v>
      </c>
      <c r="E176" s="42">
        <f>SUM('By Lot'!E1803,'By Lot'!E1819,'By Lot'!E1835,'By Lot'!E1851,'By Lot'!E1867,'By Lot'!E1883,'By Lot'!E1899,'By Lot'!E1915)</f>
        <v>1</v>
      </c>
      <c r="F176" s="42">
        <f>SUM('By Lot'!F1803,'By Lot'!F1819,'By Lot'!F1835,'By Lot'!F1851,'By Lot'!F1867,'By Lot'!F1883,'By Lot'!F1899,'By Lot'!F1915)</f>
        <v>1</v>
      </c>
      <c r="G176" s="42">
        <f>SUM('By Lot'!G1803,'By Lot'!G1819,'By Lot'!G1835,'By Lot'!G1851,'By Lot'!G1867,'By Lot'!G1883,'By Lot'!G1899,'By Lot'!G1915)</f>
        <v>1</v>
      </c>
      <c r="H176" s="42">
        <f>SUM('By Lot'!H1803,'By Lot'!H1819,'By Lot'!H1835,'By Lot'!H1851,'By Lot'!H1867,'By Lot'!H1883,'By Lot'!H1899,'By Lot'!H1915)</f>
        <v>1</v>
      </c>
      <c r="I176" s="42">
        <f>SUM('By Lot'!I1803,'By Lot'!I1819,'By Lot'!I1835,'By Lot'!I1851,'By Lot'!I1867,'By Lot'!I1883,'By Lot'!I1899,'By Lot'!I1915)</f>
        <v>1</v>
      </c>
      <c r="J176" s="42">
        <f>SUM('By Lot'!J1803,'By Lot'!J1819,'By Lot'!J1835,'By Lot'!J1851,'By Lot'!J1867,'By Lot'!J1883,'By Lot'!J1899,'By Lot'!J1915)</f>
        <v>1</v>
      </c>
      <c r="K176" s="42">
        <f>SUM('By Lot'!K1803,'By Lot'!K1819,'By Lot'!K1835,'By Lot'!K1851,'By Lot'!K1867,'By Lot'!K1883,'By Lot'!K1899,'By Lot'!K1915)</f>
        <v>1</v>
      </c>
      <c r="L176" s="42">
        <f>SUM('By Lot'!L1803,'By Lot'!L1819,'By Lot'!L1835,'By Lot'!L1851,'By Lot'!L1867,'By Lot'!L1883,'By Lot'!L1899,'By Lot'!L1915)</f>
        <v>1</v>
      </c>
      <c r="M176" s="43">
        <f>SUM('By Lot'!M1803,'By Lot'!M1819,'By Lot'!M1835,'By Lot'!M1851,'By Lot'!M1867,'By Lot'!M1883,'By Lot'!M1899,'By Lot'!M1915)</f>
        <v>0</v>
      </c>
      <c r="N176" s="44">
        <f t="shared" si="16"/>
        <v>0</v>
      </c>
      <c r="O176" s="45">
        <f t="shared" si="17"/>
        <v>1</v>
      </c>
      <c r="P176" s="46">
        <f t="shared" si="18"/>
        <v>1</v>
      </c>
    </row>
    <row r="177" spans="1:16" ht="11.25">
      <c r="A177" s="5"/>
      <c r="B177" s="40" t="s">
        <v>105</v>
      </c>
      <c r="C177" s="40">
        <f>SUM('By Lot'!C1809,'By Lot'!C1825,'By Lot'!C1841,'By Lot'!C1857,'By Lot'!C1873,'By Lot'!C1889,'By Lot'!C1905,'By Lot'!C1921)</f>
        <v>262</v>
      </c>
      <c r="D177" s="41">
        <f>SUM('By Lot'!D1809,'By Lot'!D1825,'By Lot'!D1841,'By Lot'!D1857,'By Lot'!D1873,'By Lot'!D1889,'By Lot'!D1905,'By Lot'!D1921)</f>
        <v>145</v>
      </c>
      <c r="E177" s="42">
        <f>SUM('By Lot'!E1809,'By Lot'!E1825,'By Lot'!E1841,'By Lot'!E1857,'By Lot'!E1873,'By Lot'!E1889,'By Lot'!E1905,'By Lot'!E1921)</f>
        <v>85</v>
      </c>
      <c r="F177" s="42">
        <f>SUM('By Lot'!F1809,'By Lot'!F1825,'By Lot'!F1841,'By Lot'!F1857,'By Lot'!F1873,'By Lot'!F1889,'By Lot'!F1905,'By Lot'!F1921)</f>
        <v>37</v>
      </c>
      <c r="G177" s="42">
        <f>SUM('By Lot'!G1809,'By Lot'!G1825,'By Lot'!G1841,'By Lot'!G1857,'By Lot'!G1873,'By Lot'!G1889,'By Lot'!G1905,'By Lot'!G1921)</f>
        <v>34</v>
      </c>
      <c r="H177" s="42">
        <f>SUM('By Lot'!H1809,'By Lot'!H1825,'By Lot'!H1841,'By Lot'!H1857,'By Lot'!H1873,'By Lot'!H1889,'By Lot'!H1905,'By Lot'!H1921)</f>
        <v>71</v>
      </c>
      <c r="I177" s="42">
        <f>SUM('By Lot'!I1809,'By Lot'!I1825,'By Lot'!I1841,'By Lot'!I1857,'By Lot'!I1873,'By Lot'!I1889,'By Lot'!I1905,'By Lot'!I1921)</f>
        <v>55</v>
      </c>
      <c r="J177" s="42">
        <f>SUM('By Lot'!J1809,'By Lot'!J1825,'By Lot'!J1841,'By Lot'!J1857,'By Lot'!J1873,'By Lot'!J1889,'By Lot'!J1905,'By Lot'!J1921)</f>
        <v>35</v>
      </c>
      <c r="K177" s="42">
        <f>SUM('By Lot'!K1809,'By Lot'!K1825,'By Lot'!K1841,'By Lot'!K1857,'By Lot'!K1873,'By Lot'!K1889,'By Lot'!K1905,'By Lot'!K1921)</f>
        <v>51</v>
      </c>
      <c r="L177" s="42">
        <f>SUM('By Lot'!L1809,'By Lot'!L1825,'By Lot'!L1841,'By Lot'!L1857,'By Lot'!L1873,'By Lot'!L1889,'By Lot'!L1905,'By Lot'!L1921)</f>
        <v>80</v>
      </c>
      <c r="M177" s="43">
        <f>SUM('By Lot'!M1809,'By Lot'!M1825,'By Lot'!M1841,'By Lot'!M1857,'By Lot'!M1873,'By Lot'!M1889,'By Lot'!M1905,'By Lot'!M1921)</f>
        <v>132</v>
      </c>
      <c r="N177" s="44">
        <f t="shared" si="16"/>
        <v>34</v>
      </c>
      <c r="O177" s="45">
        <f t="shared" si="17"/>
        <v>228</v>
      </c>
      <c r="P177" s="46">
        <f t="shared" si="18"/>
        <v>0.8702290076335878</v>
      </c>
    </row>
    <row r="178" spans="1:16" ht="11.25">
      <c r="A178" s="5"/>
      <c r="B178" s="40" t="s">
        <v>109</v>
      </c>
      <c r="C178" s="40">
        <f>SUM('By Lot'!C1810,'By Lot'!C1826,'By Lot'!C1842,'By Lot'!C1858,'By Lot'!C1874,'By Lot'!C1890,'By Lot'!C1906,'By Lot'!C1922)</f>
        <v>47</v>
      </c>
      <c r="D178" s="41">
        <f>SUM('By Lot'!D1810,'By Lot'!D1826,'By Lot'!D1842,'By Lot'!D1858,'By Lot'!D1874,'By Lot'!D1890,'By Lot'!D1906,'By Lot'!D1922)</f>
        <v>29</v>
      </c>
      <c r="E178" s="42">
        <f>SUM('By Lot'!E1810,'By Lot'!E1826,'By Lot'!E1842,'By Lot'!E1858,'By Lot'!E1874,'By Lot'!E1890,'By Lot'!E1906,'By Lot'!E1922)</f>
        <v>17</v>
      </c>
      <c r="F178" s="42">
        <f>SUM('By Lot'!F1810,'By Lot'!F1826,'By Lot'!F1842,'By Lot'!F1858,'By Lot'!F1874,'By Lot'!F1890,'By Lot'!F1906,'By Lot'!F1922)</f>
        <v>9</v>
      </c>
      <c r="G178" s="42">
        <f>SUM('By Lot'!G1810,'By Lot'!G1826,'By Lot'!G1842,'By Lot'!G1858,'By Lot'!G1874,'By Lot'!G1890,'By Lot'!G1906,'By Lot'!G1922)</f>
        <v>8</v>
      </c>
      <c r="H178" s="42">
        <f>SUM('By Lot'!H1810,'By Lot'!H1826,'By Lot'!H1842,'By Lot'!H1858,'By Lot'!H1874,'By Lot'!H1890,'By Lot'!H1906,'By Lot'!H1922)</f>
        <v>15</v>
      </c>
      <c r="I178" s="42">
        <f>SUM('By Lot'!I1810,'By Lot'!I1826,'By Lot'!I1842,'By Lot'!I1858,'By Lot'!I1874,'By Lot'!I1890,'By Lot'!I1906,'By Lot'!I1922)</f>
        <v>9</v>
      </c>
      <c r="J178" s="42">
        <f>SUM('By Lot'!J1810,'By Lot'!J1826,'By Lot'!J1842,'By Lot'!J1858,'By Lot'!J1874,'By Lot'!J1890,'By Lot'!J1906,'By Lot'!J1922)</f>
        <v>10</v>
      </c>
      <c r="K178" s="42">
        <f>SUM('By Lot'!K1810,'By Lot'!K1826,'By Lot'!K1842,'By Lot'!K1858,'By Lot'!K1874,'By Lot'!K1890,'By Lot'!K1906,'By Lot'!K1922)</f>
        <v>15</v>
      </c>
      <c r="L178" s="42">
        <f>SUM('By Lot'!L1810,'By Lot'!L1826,'By Lot'!L1842,'By Lot'!L1858,'By Lot'!L1874,'By Lot'!L1890,'By Lot'!L1906,'By Lot'!L1922)</f>
        <v>17</v>
      </c>
      <c r="M178" s="43">
        <f>SUM('By Lot'!M1810,'By Lot'!M1826,'By Lot'!M1842,'By Lot'!M1858,'By Lot'!M1874,'By Lot'!M1890,'By Lot'!M1906,'By Lot'!M1922)</f>
        <v>24</v>
      </c>
      <c r="N178" s="44">
        <f t="shared" si="16"/>
        <v>8</v>
      </c>
      <c r="O178" s="45">
        <f t="shared" si="17"/>
        <v>39</v>
      </c>
      <c r="P178" s="46">
        <f t="shared" si="18"/>
        <v>0.8297872340425532</v>
      </c>
    </row>
    <row r="179" spans="1:16" ht="11.25">
      <c r="A179" s="5"/>
      <c r="B179" s="40" t="s">
        <v>276</v>
      </c>
      <c r="C179" s="40">
        <f>SUM('By Lot'!C1811,'By Lot'!C1827,'By Lot'!C1843,'By Lot'!C1859,'By Lot'!C1875,'By Lot'!C1891,'By Lot'!C1907,'By Lot'!C1923)</f>
        <v>1</v>
      </c>
      <c r="D179" s="41">
        <f>SUM('By Lot'!D1811,'By Lot'!D1827,'By Lot'!D1843,'By Lot'!D1859,'By Lot'!D1875,'By Lot'!D1891,'By Lot'!D1907,'By Lot'!D1923)</f>
        <v>1</v>
      </c>
      <c r="E179" s="42">
        <f>SUM('By Lot'!E1811,'By Lot'!E1827,'By Lot'!E1843,'By Lot'!E1859,'By Lot'!E1875,'By Lot'!E1891,'By Lot'!E1907,'By Lot'!E1923)</f>
        <v>1</v>
      </c>
      <c r="F179" s="42">
        <f>SUM('By Lot'!F1811,'By Lot'!F1827,'By Lot'!F1843,'By Lot'!F1859,'By Lot'!F1875,'By Lot'!F1891,'By Lot'!F1907,'By Lot'!F1923)</f>
        <v>1</v>
      </c>
      <c r="G179" s="42">
        <f>SUM('By Lot'!G1811,'By Lot'!G1827,'By Lot'!G1843,'By Lot'!G1859,'By Lot'!G1875,'By Lot'!G1891,'By Lot'!G1907,'By Lot'!G1923)</f>
        <v>1</v>
      </c>
      <c r="H179" s="42">
        <f>SUM('By Lot'!H1811,'By Lot'!H1827,'By Lot'!H1843,'By Lot'!H1859,'By Lot'!H1875,'By Lot'!H1891,'By Lot'!H1907,'By Lot'!H1923)</f>
        <v>1</v>
      </c>
      <c r="I179" s="42">
        <f>SUM('By Lot'!I1811,'By Lot'!I1827,'By Lot'!I1843,'By Lot'!I1859,'By Lot'!I1875,'By Lot'!I1891,'By Lot'!I1907,'By Lot'!I1923)</f>
        <v>1</v>
      </c>
      <c r="J179" s="42">
        <f>SUM('By Lot'!J1811,'By Lot'!J1827,'By Lot'!J1843,'By Lot'!J1859,'By Lot'!J1875,'By Lot'!J1891,'By Lot'!J1907,'By Lot'!J1923)</f>
        <v>1</v>
      </c>
      <c r="K179" s="42">
        <f>SUM('By Lot'!K1811,'By Lot'!K1827,'By Lot'!K1843,'By Lot'!K1859,'By Lot'!K1875,'By Lot'!K1891,'By Lot'!K1907,'By Lot'!K1923)</f>
        <v>1</v>
      </c>
      <c r="L179" s="42">
        <f>SUM('By Lot'!L1811,'By Lot'!L1827,'By Lot'!L1843,'By Lot'!L1859,'By Lot'!L1875,'By Lot'!L1891,'By Lot'!L1907,'By Lot'!L1923)</f>
        <v>1</v>
      </c>
      <c r="M179" s="43">
        <f>SUM('By Lot'!M1811,'By Lot'!M1827,'By Lot'!M1843,'By Lot'!M1859,'By Lot'!M1875,'By Lot'!M1891,'By Lot'!M1907,'By Lot'!M1923)</f>
        <v>1</v>
      </c>
      <c r="N179" s="44">
        <f t="shared" si="16"/>
        <v>1</v>
      </c>
      <c r="O179" s="45">
        <f t="shared" si="17"/>
        <v>0</v>
      </c>
      <c r="P179" s="46">
        <f t="shared" si="18"/>
        <v>0</v>
      </c>
    </row>
    <row r="180" spans="1:16" ht="11.25">
      <c r="A180" s="5"/>
      <c r="B180" s="40" t="s">
        <v>277</v>
      </c>
      <c r="C180" s="40">
        <f>SUM('By Lot'!C1812,'By Lot'!C1828,'By Lot'!C1844,'By Lot'!C1860,'By Lot'!C1876,'By Lot'!C1892,'By Lot'!C1908,'By Lot'!C1924)</f>
        <v>12</v>
      </c>
      <c r="D180" s="41">
        <f>SUM('By Lot'!D1812,'By Lot'!D1828,'By Lot'!D1844,'By Lot'!D1860,'By Lot'!D1876,'By Lot'!D1892,'By Lot'!D1908,'By Lot'!D1924)</f>
        <v>8</v>
      </c>
      <c r="E180" s="42">
        <f>SUM('By Lot'!E1812,'By Lot'!E1828,'By Lot'!E1844,'By Lot'!E1860,'By Lot'!E1876,'By Lot'!E1892,'By Lot'!E1908,'By Lot'!E1924)</f>
        <v>8</v>
      </c>
      <c r="F180" s="42">
        <f>SUM('By Lot'!F1812,'By Lot'!F1828,'By Lot'!F1844,'By Lot'!F1860,'By Lot'!F1876,'By Lot'!F1892,'By Lot'!F1908,'By Lot'!F1924)</f>
        <v>6</v>
      </c>
      <c r="G180" s="42">
        <f>SUM('By Lot'!G1812,'By Lot'!G1828,'By Lot'!G1844,'By Lot'!G1860,'By Lot'!G1876,'By Lot'!G1892,'By Lot'!G1908,'By Lot'!G1924)</f>
        <v>5</v>
      </c>
      <c r="H180" s="42">
        <f>SUM('By Lot'!H1812,'By Lot'!H1828,'By Lot'!H1844,'By Lot'!H1860,'By Lot'!H1876,'By Lot'!H1892,'By Lot'!H1908,'By Lot'!H1924)</f>
        <v>7</v>
      </c>
      <c r="I180" s="42">
        <f>SUM('By Lot'!I1812,'By Lot'!I1828,'By Lot'!I1844,'By Lot'!I1860,'By Lot'!I1876,'By Lot'!I1892,'By Lot'!I1908,'By Lot'!I1924)</f>
        <v>8</v>
      </c>
      <c r="J180" s="42">
        <f>SUM('By Lot'!J1812,'By Lot'!J1828,'By Lot'!J1844,'By Lot'!J1860,'By Lot'!J1876,'By Lot'!J1892,'By Lot'!J1908,'By Lot'!J1924)</f>
        <v>8</v>
      </c>
      <c r="K180" s="42">
        <f>SUM('By Lot'!K1812,'By Lot'!K1828,'By Lot'!K1844,'By Lot'!K1860,'By Lot'!K1876,'By Lot'!K1892,'By Lot'!K1908,'By Lot'!K1924)</f>
        <v>8</v>
      </c>
      <c r="L180" s="42">
        <f>SUM('By Lot'!L1812,'By Lot'!L1828,'By Lot'!L1844,'By Lot'!L1860,'By Lot'!L1876,'By Lot'!L1892,'By Lot'!L1908,'By Lot'!L1924)</f>
        <v>8</v>
      </c>
      <c r="M180" s="43">
        <f>SUM('By Lot'!M1812,'By Lot'!M1828,'By Lot'!M1844,'By Lot'!M1860,'By Lot'!M1876,'By Lot'!M1892,'By Lot'!M1908,'By Lot'!M1924)</f>
        <v>10</v>
      </c>
      <c r="N180" s="44">
        <f t="shared" si="16"/>
        <v>5</v>
      </c>
      <c r="O180" s="45">
        <f t="shared" si="17"/>
        <v>7</v>
      </c>
      <c r="P180" s="46">
        <f t="shared" si="18"/>
        <v>0.5833333333333334</v>
      </c>
    </row>
    <row r="181" spans="1:16" ht="11.25">
      <c r="A181" s="5"/>
      <c r="B181" s="40" t="s">
        <v>4</v>
      </c>
      <c r="C181" s="40">
        <f>SUM('By Lot'!C1813,'By Lot'!C1829,'By Lot'!C1845,'By Lot'!C1861,'By Lot'!C1877,'By Lot'!C1893,'By Lot'!C1909,'By Lot'!C1925)</f>
        <v>2</v>
      </c>
      <c r="D181" s="41">
        <f>SUM('By Lot'!D1813,'By Lot'!D1829,'By Lot'!D1845,'By Lot'!D1861,'By Lot'!D1877,'By Lot'!D1893,'By Lot'!D1909,'By Lot'!D1925)</f>
        <v>2</v>
      </c>
      <c r="E181" s="42">
        <f>SUM('By Lot'!E1813,'By Lot'!E1829,'By Lot'!E1845,'By Lot'!E1861,'By Lot'!E1877,'By Lot'!E1893,'By Lot'!E1909,'By Lot'!E1925)</f>
        <v>2</v>
      </c>
      <c r="F181" s="42">
        <f>SUM('By Lot'!F1813,'By Lot'!F1829,'By Lot'!F1845,'By Lot'!F1861,'By Lot'!F1877,'By Lot'!F1893,'By Lot'!F1909,'By Lot'!F1925)</f>
        <v>2</v>
      </c>
      <c r="G181" s="42">
        <f>SUM('By Lot'!G1813,'By Lot'!G1829,'By Lot'!G1845,'By Lot'!G1861,'By Lot'!G1877,'By Lot'!G1893,'By Lot'!G1909,'By Lot'!G1925)</f>
        <v>2</v>
      </c>
      <c r="H181" s="42">
        <f>SUM('By Lot'!H1813,'By Lot'!H1829,'By Lot'!H1845,'By Lot'!H1861,'By Lot'!H1877,'By Lot'!H1893,'By Lot'!H1909,'By Lot'!H1925)</f>
        <v>1</v>
      </c>
      <c r="I181" s="42">
        <f>SUM('By Lot'!I1813,'By Lot'!I1829,'By Lot'!I1845,'By Lot'!I1861,'By Lot'!I1877,'By Lot'!I1893,'By Lot'!I1909,'By Lot'!I1925)</f>
        <v>1</v>
      </c>
      <c r="J181" s="42">
        <f>SUM('By Lot'!J1813,'By Lot'!J1829,'By Lot'!J1845,'By Lot'!J1861,'By Lot'!J1877,'By Lot'!J1893,'By Lot'!J1909,'By Lot'!J1925)</f>
        <v>1</v>
      </c>
      <c r="K181" s="42">
        <f>SUM('By Lot'!K1813,'By Lot'!K1829,'By Lot'!K1845,'By Lot'!K1861,'By Lot'!K1877,'By Lot'!K1893,'By Lot'!K1909,'By Lot'!K1925)</f>
        <v>2</v>
      </c>
      <c r="L181" s="42">
        <f>SUM('By Lot'!L1813,'By Lot'!L1829,'By Lot'!L1845,'By Lot'!L1861,'By Lot'!L1877,'By Lot'!L1893,'By Lot'!L1909,'By Lot'!L1925)</f>
        <v>2</v>
      </c>
      <c r="M181" s="43">
        <f>SUM('By Lot'!M1813,'By Lot'!M1829,'By Lot'!M1845,'By Lot'!M1861,'By Lot'!M1877,'By Lot'!M1893,'By Lot'!M1909,'By Lot'!M1925)</f>
        <v>2</v>
      </c>
      <c r="N181" s="44">
        <f t="shared" si="16"/>
        <v>1</v>
      </c>
      <c r="O181" s="45">
        <f t="shared" si="17"/>
        <v>1</v>
      </c>
      <c r="P181" s="46">
        <f t="shared" si="18"/>
        <v>0.5</v>
      </c>
    </row>
    <row r="182" spans="1:16" ht="11.25">
      <c r="A182" s="47"/>
      <c r="B182" s="48" t="s">
        <v>5</v>
      </c>
      <c r="C182" s="48">
        <f aca="true" t="shared" si="24" ref="C182:M182">SUM(C172:C181)</f>
        <v>1133</v>
      </c>
      <c r="D182" s="49">
        <f t="shared" si="24"/>
        <v>527</v>
      </c>
      <c r="E182" s="50">
        <f t="shared" si="24"/>
        <v>372</v>
      </c>
      <c r="F182" s="50">
        <f t="shared" si="24"/>
        <v>277</v>
      </c>
      <c r="G182" s="50">
        <f t="shared" si="24"/>
        <v>263</v>
      </c>
      <c r="H182" s="50">
        <f t="shared" si="24"/>
        <v>322</v>
      </c>
      <c r="I182" s="50">
        <f t="shared" si="24"/>
        <v>283</v>
      </c>
      <c r="J182" s="50">
        <f t="shared" si="24"/>
        <v>264</v>
      </c>
      <c r="K182" s="50">
        <f t="shared" si="24"/>
        <v>314</v>
      </c>
      <c r="L182" s="50">
        <f t="shared" si="24"/>
        <v>429</v>
      </c>
      <c r="M182" s="51">
        <f t="shared" si="24"/>
        <v>607</v>
      </c>
      <c r="N182" s="52">
        <f t="shared" si="16"/>
        <v>263</v>
      </c>
      <c r="O182" s="53">
        <f t="shared" si="17"/>
        <v>870</v>
      </c>
      <c r="P182" s="54">
        <f t="shared" si="18"/>
        <v>0.7678729037952339</v>
      </c>
    </row>
    <row r="183" spans="1:16" ht="11.25">
      <c r="A183" s="39" t="s">
        <v>226</v>
      </c>
      <c r="B183" s="40" t="s">
        <v>0</v>
      </c>
      <c r="C183" s="40">
        <f>'By Lot'!C1927+'By Lot'!C1943+'By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</f>
        <v>242</v>
      </c>
      <c r="D183" s="41">
        <f>'By Lot'!D1927+'By Lot'!D1943+'By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</f>
        <v>106</v>
      </c>
      <c r="E183" s="42">
        <f>'By Lot'!E1927+'By Lot'!E1943+'By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</f>
        <v>71</v>
      </c>
      <c r="F183" s="42">
        <f>'By Lot'!F1927+'By Lot'!F1943+'By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</f>
        <v>46</v>
      </c>
      <c r="G183" s="42">
        <f>'By Lot'!G1927+'By Lot'!G1943+'By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</f>
        <v>36</v>
      </c>
      <c r="H183" s="42">
        <f>'By Lot'!H1927+'By Lot'!H1943+'By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</f>
        <v>27</v>
      </c>
      <c r="I183" s="42">
        <f>'By Lot'!I1927+'By Lot'!I1943+'By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</f>
        <v>31</v>
      </c>
      <c r="J183" s="42">
        <f>'By Lot'!J1927+'By Lot'!J1943+'By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</f>
        <v>36</v>
      </c>
      <c r="K183" s="42">
        <f>'By Lot'!K1927+'By Lot'!K1943+'By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</f>
        <v>36</v>
      </c>
      <c r="L183" s="42">
        <f>'By Lot'!L1927+'By Lot'!L1943+'By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</f>
        <v>46</v>
      </c>
      <c r="M183" s="43">
        <f>'By Lot'!M1927+'By Lot'!M1943+'By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</f>
        <v>66</v>
      </c>
      <c r="N183" s="44">
        <f t="shared" si="16"/>
        <v>27</v>
      </c>
      <c r="O183" s="45">
        <f t="shared" si="17"/>
        <v>215</v>
      </c>
      <c r="P183" s="46">
        <f t="shared" si="18"/>
        <v>0.8884297520661157</v>
      </c>
    </row>
    <row r="184" spans="1:16" ht="11.25">
      <c r="A184" s="5" t="s">
        <v>228</v>
      </c>
      <c r="B184" s="40" t="s">
        <v>1</v>
      </c>
      <c r="C184" s="40">
        <f>'By Lot'!C1928+'By Lot'!C1944+'By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</f>
        <v>1167</v>
      </c>
      <c r="D184" s="41">
        <f>'By Lot'!D1928+'By Lot'!D1944+'By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</f>
        <v>278</v>
      </c>
      <c r="E184" s="42">
        <f>'By Lot'!E1928+'By Lot'!E1944+'By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</f>
        <v>130</v>
      </c>
      <c r="F184" s="42">
        <f>'By Lot'!F1928+'By Lot'!F1944+'By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</f>
        <v>58</v>
      </c>
      <c r="G184" s="42">
        <f>'By Lot'!G1928+'By Lot'!G1944+'By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</f>
        <v>35</v>
      </c>
      <c r="H184" s="42">
        <f>'By Lot'!H1928+'By Lot'!H1944+'By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</f>
        <v>52</v>
      </c>
      <c r="I184" s="42">
        <f>'By Lot'!I1928+'By Lot'!I1944+'By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</f>
        <v>86</v>
      </c>
      <c r="J184" s="42">
        <f>'By Lot'!J1928+'By Lot'!J1944+'By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</f>
        <v>112</v>
      </c>
      <c r="K184" s="42">
        <f>'By Lot'!K1928+'By Lot'!K1944+'By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</f>
        <v>150</v>
      </c>
      <c r="L184" s="42">
        <f>'By Lot'!L1928+'By Lot'!L1944+'By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</f>
        <v>249</v>
      </c>
      <c r="M184" s="43">
        <f>'By Lot'!M1928+'By Lot'!M1944+'By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</f>
        <v>412</v>
      </c>
      <c r="N184" s="44">
        <f t="shared" si="16"/>
        <v>35</v>
      </c>
      <c r="O184" s="45">
        <f t="shared" si="17"/>
        <v>1132</v>
      </c>
      <c r="P184" s="46">
        <f t="shared" si="18"/>
        <v>0.9700085689802913</v>
      </c>
    </row>
    <row r="185" spans="1:16" ht="11.25">
      <c r="A185" s="5" t="s">
        <v>229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481</v>
      </c>
      <c r="C186" s="40">
        <f>'By Lot'!C1930+'By Lot'!C1946+'By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</f>
        <v>9</v>
      </c>
      <c r="D186" s="41">
        <f>'By Lot'!D1930+'By Lot'!D1946+'By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</f>
        <v>1</v>
      </c>
      <c r="E186" s="42">
        <f>'By Lot'!E1930+'By Lot'!E1946+'By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</f>
        <v>0</v>
      </c>
      <c r="F186" s="42">
        <f>'By Lot'!F1930+'By Lot'!F1946+'By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</f>
        <v>0</v>
      </c>
      <c r="G186" s="42">
        <f>'By Lot'!G1930+'By Lot'!G1946+'By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</f>
        <v>0</v>
      </c>
      <c r="H186" s="42">
        <f>'By Lot'!H1930+'By Lot'!H1946+'By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</f>
        <v>0</v>
      </c>
      <c r="I186" s="42">
        <f>'By Lot'!I1930+'By Lot'!I1946+'By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</f>
        <v>1</v>
      </c>
      <c r="J186" s="42">
        <f>'By Lot'!J1930+'By Lot'!J1946+'By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</f>
        <v>1</v>
      </c>
      <c r="K186" s="42">
        <f>'By Lot'!K1930+'By Lot'!K1946+'By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</f>
        <v>0</v>
      </c>
      <c r="L186" s="42">
        <f>'By Lot'!L1930+'By Lot'!L1946+'By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</f>
        <v>2</v>
      </c>
      <c r="M186" s="43">
        <f>'By Lot'!M1930+'By Lot'!M1946+'By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</f>
        <v>2</v>
      </c>
      <c r="N186" s="44">
        <f t="shared" si="16"/>
        <v>0</v>
      </c>
      <c r="O186" s="45">
        <f t="shared" si="17"/>
        <v>9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Lot'!C1931+'By Lot'!C1947+'By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</f>
        <v>125</v>
      </c>
      <c r="D187" s="41">
        <f>'By Lot'!D1931+'By Lot'!D1947+'By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</f>
        <v>92</v>
      </c>
      <c r="E187" s="42">
        <f>'By Lot'!E1931+'By Lot'!E1947+'By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</f>
        <v>71</v>
      </c>
      <c r="F187" s="42">
        <f>'By Lot'!F1931+'By Lot'!F1947+'By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</f>
        <v>60</v>
      </c>
      <c r="G187" s="42">
        <f>'By Lot'!G1931+'By Lot'!G1947+'By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</f>
        <v>50</v>
      </c>
      <c r="H187" s="42">
        <f>'By Lot'!H1931+'By Lot'!H1947+'By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</f>
        <v>53</v>
      </c>
      <c r="I187" s="42">
        <f>'By Lot'!I1931+'By Lot'!I1947+'By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</f>
        <v>57</v>
      </c>
      <c r="J187" s="42">
        <f>'By Lot'!J1931+'By Lot'!J1947+'By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</f>
        <v>53</v>
      </c>
      <c r="K187" s="42">
        <f>'By Lot'!K1931+'By Lot'!K1947+'By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</f>
        <v>52</v>
      </c>
      <c r="L187" s="42">
        <f>'By Lot'!L1931+'By Lot'!L1947+'By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</f>
        <v>55</v>
      </c>
      <c r="M187" s="43">
        <f>'By Lot'!M1931+'By Lot'!M1947+'By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</f>
        <v>60</v>
      </c>
      <c r="N187" s="44">
        <f t="shared" si="16"/>
        <v>50</v>
      </c>
      <c r="O187" s="45">
        <f t="shared" si="17"/>
        <v>75</v>
      </c>
      <c r="P187" s="46">
        <f t="shared" si="18"/>
        <v>0.6</v>
      </c>
    </row>
    <row r="188" spans="1:16" ht="11.25">
      <c r="A188" s="5"/>
      <c r="B188" s="40" t="s">
        <v>105</v>
      </c>
      <c r="C188" s="40">
        <f>'By Lot'!C1937+'By Lot'!C1953+'By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</f>
        <v>443</v>
      </c>
      <c r="D188" s="41">
        <f>'By Lot'!D1937+'By Lot'!D1953+'By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</f>
        <v>293</v>
      </c>
      <c r="E188" s="42">
        <f>'By Lot'!E1937+'By Lot'!E1953+'By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</f>
        <v>202</v>
      </c>
      <c r="F188" s="42">
        <f>'By Lot'!F1937+'By Lot'!F1953+'By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</f>
        <v>85</v>
      </c>
      <c r="G188" s="42">
        <f>'By Lot'!G1937+'By Lot'!G1953+'By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</f>
        <v>57</v>
      </c>
      <c r="H188" s="42">
        <f>'By Lot'!H1937+'By Lot'!H1953+'By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</f>
        <v>78</v>
      </c>
      <c r="I188" s="42">
        <f>'By Lot'!I1937+'By Lot'!I1953+'By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</f>
        <v>104</v>
      </c>
      <c r="J188" s="42">
        <f>'By Lot'!J1937+'By Lot'!J1953+'By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</f>
        <v>79</v>
      </c>
      <c r="K188" s="42">
        <f>'By Lot'!K1937+'By Lot'!K1953+'By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</f>
        <v>84</v>
      </c>
      <c r="L188" s="42">
        <f>'By Lot'!L1937+'By Lot'!L1953+'By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</f>
        <v>115</v>
      </c>
      <c r="M188" s="43">
        <f>'By Lot'!M1937+'By Lot'!M1953+'By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</f>
        <v>154</v>
      </c>
      <c r="N188" s="44">
        <f t="shared" si="16"/>
        <v>57</v>
      </c>
      <c r="O188" s="45">
        <f t="shared" si="17"/>
        <v>386</v>
      </c>
      <c r="P188" s="46">
        <f t="shared" si="18"/>
        <v>0.871331828442438</v>
      </c>
    </row>
    <row r="189" spans="1:16" ht="11.25">
      <c r="A189" s="5"/>
      <c r="B189" s="40" t="s">
        <v>109</v>
      </c>
      <c r="C189" s="40">
        <f>'By Lot'!C1938+'By Lot'!C1954+'By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</f>
        <v>47</v>
      </c>
      <c r="D189" s="41">
        <f>'By Lot'!D1938+'By Lot'!D1954+'By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</f>
        <v>13</v>
      </c>
      <c r="E189" s="42">
        <f>'By Lot'!E1938+'By Lot'!E1954+'By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</f>
        <v>9</v>
      </c>
      <c r="F189" s="42">
        <f>'By Lot'!F1938+'By Lot'!F1954+'By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</f>
        <v>6</v>
      </c>
      <c r="G189" s="42">
        <f>'By Lot'!G1938+'By Lot'!G1954+'By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</f>
        <v>9</v>
      </c>
      <c r="H189" s="42">
        <f>'By Lot'!H1938+'By Lot'!H1954+'By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</f>
        <v>8</v>
      </c>
      <c r="I189" s="42">
        <f>'By Lot'!I1938+'By Lot'!I1954+'By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</f>
        <v>8</v>
      </c>
      <c r="J189" s="42">
        <f>'By Lot'!J1938+'By Lot'!J1954+'By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</f>
        <v>10</v>
      </c>
      <c r="K189" s="42">
        <f>'By Lot'!K1938+'By Lot'!K1954+'By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</f>
        <v>8</v>
      </c>
      <c r="L189" s="42">
        <f>'By Lot'!L1938+'By Lot'!L1954+'By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</f>
        <v>16</v>
      </c>
      <c r="M189" s="43">
        <f>'By Lot'!M1938+'By Lot'!M1954+'By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</f>
        <v>18</v>
      </c>
      <c r="N189" s="44">
        <f>MIN(D189:M189)</f>
        <v>6</v>
      </c>
      <c r="O189" s="45">
        <f>C189-N189</f>
        <v>41</v>
      </c>
      <c r="P189" s="46">
        <f>O189/C189</f>
        <v>0.8723404255319149</v>
      </c>
    </row>
    <row r="190" spans="1:16" ht="11.25">
      <c r="A190" s="5"/>
      <c r="B190" s="40" t="s">
        <v>276</v>
      </c>
      <c r="C190" s="40">
        <f>'By Lot'!C1939+'By Lot'!C1955+'By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</f>
        <v>11</v>
      </c>
      <c r="D190" s="41">
        <f>'By Lot'!D1939+'By Lot'!D1955+'By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</f>
        <v>5</v>
      </c>
      <c r="E190" s="42">
        <f>'By Lot'!E1939+'By Lot'!E1955+'By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</f>
        <v>5</v>
      </c>
      <c r="F190" s="42">
        <f>'By Lot'!F1939+'By Lot'!F1955+'By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</f>
        <v>5</v>
      </c>
      <c r="G190" s="42">
        <f>'By Lot'!G1939+'By Lot'!G1955+'By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</f>
        <v>6</v>
      </c>
      <c r="H190" s="42">
        <f>'By Lot'!H1939+'By Lot'!H1955+'By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</f>
        <v>6</v>
      </c>
      <c r="I190" s="42">
        <f>'By Lot'!I1939+'By Lot'!I1955+'By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</f>
        <v>6</v>
      </c>
      <c r="J190" s="42">
        <f>'By Lot'!J1939+'By Lot'!J1955+'By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</f>
        <v>5</v>
      </c>
      <c r="K190" s="42">
        <f>'By Lot'!K1939+'By Lot'!K1955+'By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</f>
        <v>6</v>
      </c>
      <c r="L190" s="42">
        <f>'By Lot'!L1939+'By Lot'!L1955+'By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</f>
        <v>7</v>
      </c>
      <c r="M190" s="43">
        <f>'By Lot'!M1939+'By Lot'!M1955+'By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</f>
        <v>5</v>
      </c>
      <c r="N190" s="44">
        <f>MIN(D190:M190)</f>
        <v>5</v>
      </c>
      <c r="O190" s="45">
        <f>C190-N190</f>
        <v>6</v>
      </c>
      <c r="P190" s="46">
        <f>O190/C190</f>
        <v>0.5454545454545454</v>
      </c>
    </row>
    <row r="191" spans="1:16" ht="11.25">
      <c r="A191" s="5"/>
      <c r="B191" s="40" t="s">
        <v>277</v>
      </c>
      <c r="C191" s="40">
        <f>'By Lot'!C1940+'By Lot'!C1956+'By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</f>
        <v>23</v>
      </c>
      <c r="D191" s="41">
        <f>'By Lot'!D1940+'By Lot'!D1956+'By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</f>
        <v>5</v>
      </c>
      <c r="E191" s="42">
        <f>'By Lot'!E1940+'By Lot'!E1956+'By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</f>
        <v>4</v>
      </c>
      <c r="F191" s="42">
        <f>'By Lot'!F1940+'By Lot'!F1956+'By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</f>
        <v>5</v>
      </c>
      <c r="G191" s="42">
        <f>'By Lot'!G1940+'By Lot'!G1956+'By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</f>
        <v>5</v>
      </c>
      <c r="H191" s="42">
        <f>'By Lot'!H1940+'By Lot'!H1956+'By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</f>
        <v>6</v>
      </c>
      <c r="I191" s="42">
        <f>'By Lot'!I1940+'By Lot'!I1956+'By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</f>
        <v>5</v>
      </c>
      <c r="J191" s="42">
        <f>'By Lot'!J1940+'By Lot'!J1956+'By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</f>
        <v>5</v>
      </c>
      <c r="K191" s="42">
        <f>'By Lot'!K1940+'By Lot'!K1956+'By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</f>
        <v>5</v>
      </c>
      <c r="L191" s="42">
        <f>'By Lot'!L1940+'By Lot'!L1956+'By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</f>
        <v>10</v>
      </c>
      <c r="M191" s="43">
        <f>'By Lot'!M1940+'By Lot'!M1956+'By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</f>
        <v>11</v>
      </c>
      <c r="N191" s="44">
        <f>MIN(D191:M191)</f>
        <v>4</v>
      </c>
      <c r="O191" s="45">
        <f>C191-N191</f>
        <v>19</v>
      </c>
      <c r="P191" s="46">
        <f>O191/C191</f>
        <v>0.8260869565217391</v>
      </c>
    </row>
    <row r="192" spans="1:16" ht="11.25">
      <c r="A192" s="5"/>
      <c r="B192" s="40" t="s">
        <v>4</v>
      </c>
      <c r="C192" s="40">
        <f>'By Lot'!C1941+'By Lot'!C1957+'By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</f>
        <v>3</v>
      </c>
      <c r="D192" s="41">
        <f>'By Lot'!D1941+'By Lot'!D1957+'By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</f>
        <v>1</v>
      </c>
      <c r="E192" s="42">
        <f>'By Lot'!E1941+'By Lot'!E1957+'By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</f>
        <v>0</v>
      </c>
      <c r="F192" s="42">
        <f>'By Lot'!F1941+'By Lot'!F1957+'By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</f>
        <v>0</v>
      </c>
      <c r="G192" s="42">
        <f>'By Lot'!G1941+'By Lot'!G1957+'By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</f>
        <v>0</v>
      </c>
      <c r="H192" s="42">
        <f>'By Lot'!H1941+'By Lot'!H1957+'By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</f>
        <v>0</v>
      </c>
      <c r="I192" s="42">
        <f>'By Lot'!I1941+'By Lot'!I1957+'By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</f>
        <v>0</v>
      </c>
      <c r="J192" s="42">
        <f>'By Lot'!J1941+'By Lot'!J1957+'By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</f>
        <v>0</v>
      </c>
      <c r="K192" s="42">
        <f>'By Lot'!K1941+'By Lot'!K1957+'By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</f>
        <v>0</v>
      </c>
      <c r="L192" s="42">
        <f>'By Lot'!L1941+'By Lot'!L1957+'By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</f>
        <v>1</v>
      </c>
      <c r="M192" s="43">
        <f>'By Lot'!M1941+'By Lot'!M1957+'By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</f>
        <v>1</v>
      </c>
      <c r="N192" s="44">
        <f>MIN(D192:M192)</f>
        <v>0</v>
      </c>
      <c r="O192" s="45">
        <f>C192-N192</f>
        <v>3</v>
      </c>
      <c r="P192" s="46">
        <f>O192/C192</f>
        <v>1</v>
      </c>
    </row>
    <row r="193" spans="1:16" ht="11.25">
      <c r="A193" s="47"/>
      <c r="B193" s="48" t="s">
        <v>5</v>
      </c>
      <c r="C193" s="48">
        <f aca="true" t="shared" si="25" ref="C193:M193">SUM(C183:C192)</f>
        <v>2070</v>
      </c>
      <c r="D193" s="49">
        <f t="shared" si="25"/>
        <v>794</v>
      </c>
      <c r="E193" s="50">
        <f t="shared" si="25"/>
        <v>492</v>
      </c>
      <c r="F193" s="50">
        <f t="shared" si="25"/>
        <v>265</v>
      </c>
      <c r="G193" s="50">
        <f t="shared" si="25"/>
        <v>198</v>
      </c>
      <c r="H193" s="50">
        <f t="shared" si="25"/>
        <v>230</v>
      </c>
      <c r="I193" s="50">
        <f t="shared" si="25"/>
        <v>298</v>
      </c>
      <c r="J193" s="50">
        <f t="shared" si="25"/>
        <v>301</v>
      </c>
      <c r="K193" s="50">
        <f t="shared" si="25"/>
        <v>341</v>
      </c>
      <c r="L193" s="50">
        <f t="shared" si="25"/>
        <v>501</v>
      </c>
      <c r="M193" s="51">
        <f t="shared" si="25"/>
        <v>729</v>
      </c>
      <c r="N193" s="52">
        <f>MIN(D193:M193)</f>
        <v>198</v>
      </c>
      <c r="O193" s="53">
        <f>C193-N193</f>
        <v>1872</v>
      </c>
      <c r="P193" s="54">
        <f>O193/C193</f>
        <v>0.9043478260869565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9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9.75" customHeight="1">
      <c r="A4" s="27" t="s">
        <v>278</v>
      </c>
      <c r="B4" s="27" t="s">
        <v>6</v>
      </c>
      <c r="C4" s="27" t="s">
        <v>6</v>
      </c>
      <c r="D4" s="85" t="s">
        <v>418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307</v>
      </c>
      <c r="O4" s="86"/>
      <c r="P4" s="87"/>
    </row>
    <row r="5" spans="1:16" ht="9.75" customHeight="1">
      <c r="A5" s="28"/>
      <c r="B5" s="28" t="s">
        <v>172</v>
      </c>
      <c r="C5" s="28" t="s">
        <v>173</v>
      </c>
      <c r="D5" s="29" t="s">
        <v>261</v>
      </c>
      <c r="E5" s="30" t="s">
        <v>262</v>
      </c>
      <c r="F5" s="30" t="s">
        <v>263</v>
      </c>
      <c r="G5" s="30" t="s">
        <v>264</v>
      </c>
      <c r="H5" s="30" t="s">
        <v>265</v>
      </c>
      <c r="I5" s="30" t="s">
        <v>266</v>
      </c>
      <c r="J5" s="30" t="s">
        <v>267</v>
      </c>
      <c r="K5" s="30" t="s">
        <v>268</v>
      </c>
      <c r="L5" s="30" t="s">
        <v>269</v>
      </c>
      <c r="M5" s="31" t="s">
        <v>270</v>
      </c>
      <c r="N5" s="32" t="s">
        <v>271</v>
      </c>
      <c r="O5" s="33" t="s">
        <v>272</v>
      </c>
      <c r="P5" s="34" t="s">
        <v>273</v>
      </c>
    </row>
    <row r="6" spans="1:16" ht="9.75" customHeight="1">
      <c r="A6" s="35"/>
      <c r="B6" s="35"/>
      <c r="C6" s="35"/>
      <c r="D6" s="36" t="s">
        <v>274</v>
      </c>
      <c r="E6" s="37" t="s">
        <v>274</v>
      </c>
      <c r="F6" s="37" t="s">
        <v>274</v>
      </c>
      <c r="G6" s="37" t="s">
        <v>274</v>
      </c>
      <c r="H6" s="37" t="s">
        <v>275</v>
      </c>
      <c r="I6" s="37" t="s">
        <v>275</v>
      </c>
      <c r="J6" s="37" t="s">
        <v>275</v>
      </c>
      <c r="K6" s="37" t="s">
        <v>275</v>
      </c>
      <c r="L6" s="37" t="s">
        <v>275</v>
      </c>
      <c r="M6" s="38" t="s">
        <v>275</v>
      </c>
      <c r="N6" s="36" t="s">
        <v>173</v>
      </c>
      <c r="O6" s="37" t="s">
        <v>173</v>
      </c>
      <c r="P6" s="38" t="s">
        <v>272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482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1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0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279</v>
      </c>
      <c r="C12" s="40">
        <v>15</v>
      </c>
      <c r="D12" s="41">
        <v>4</v>
      </c>
      <c r="E12" s="42">
        <v>2</v>
      </c>
      <c r="F12" s="42">
        <v>0</v>
      </c>
      <c r="G12" s="42">
        <v>0</v>
      </c>
      <c r="H12" s="42">
        <v>2</v>
      </c>
      <c r="I12" s="42">
        <v>1</v>
      </c>
      <c r="J12" s="42">
        <v>1</v>
      </c>
      <c r="K12" s="42">
        <v>1</v>
      </c>
      <c r="L12" s="42">
        <v>2</v>
      </c>
      <c r="M12" s="43">
        <v>6</v>
      </c>
      <c r="N12" s="44">
        <f>MIN(D12:M12)</f>
        <v>0</v>
      </c>
      <c r="O12" s="45">
        <f>C12-N12</f>
        <v>15</v>
      </c>
      <c r="P12" s="46">
        <f>O12/C12</f>
        <v>1</v>
      </c>
    </row>
    <row r="13" spans="1:16" ht="9.75" customHeight="1">
      <c r="A13" s="5"/>
      <c r="B13" s="40" t="s">
        <v>280</v>
      </c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</row>
    <row r="14" spans="1:16" ht="9.75" customHeight="1">
      <c r="A14" s="5"/>
      <c r="B14" s="40" t="s">
        <v>280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280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280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281</v>
      </c>
      <c r="C17" s="40">
        <f>SUM(C12:C16)</f>
        <v>15</v>
      </c>
      <c r="D17" s="41">
        <f aca="true" t="shared" si="0" ref="D17:M17">SUM(D12:D16)</f>
        <v>4</v>
      </c>
      <c r="E17" s="42">
        <f t="shared" si="0"/>
        <v>2</v>
      </c>
      <c r="F17" s="42">
        <f t="shared" si="0"/>
        <v>0</v>
      </c>
      <c r="G17" s="42">
        <f t="shared" si="0"/>
        <v>0</v>
      </c>
      <c r="H17" s="42">
        <f t="shared" si="0"/>
        <v>2</v>
      </c>
      <c r="I17" s="42">
        <f t="shared" si="0"/>
        <v>1</v>
      </c>
      <c r="J17" s="42">
        <f t="shared" si="0"/>
        <v>1</v>
      </c>
      <c r="K17" s="42">
        <f t="shared" si="0"/>
        <v>1</v>
      </c>
      <c r="L17" s="42">
        <f t="shared" si="0"/>
        <v>2</v>
      </c>
      <c r="M17" s="43">
        <f t="shared" si="0"/>
        <v>6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276</v>
      </c>
      <c r="C19" s="40">
        <v>3</v>
      </c>
      <c r="D19" s="41">
        <v>1</v>
      </c>
      <c r="E19" s="42">
        <v>1</v>
      </c>
      <c r="F19" s="42">
        <v>1</v>
      </c>
      <c r="G19" s="42">
        <v>1</v>
      </c>
      <c r="H19" s="42">
        <v>2</v>
      </c>
      <c r="I19" s="42">
        <v>1</v>
      </c>
      <c r="J19" s="42">
        <v>1</v>
      </c>
      <c r="K19" s="42">
        <v>1</v>
      </c>
      <c r="L19" s="42">
        <v>0</v>
      </c>
      <c r="M19" s="43">
        <v>0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277</v>
      </c>
      <c r="C20" s="40">
        <v>2</v>
      </c>
      <c r="D20" s="41">
        <v>1</v>
      </c>
      <c r="E20" s="42">
        <v>0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3">
        <v>1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3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42">
        <v>1</v>
      </c>
      <c r="K21" s="42">
        <v>1</v>
      </c>
      <c r="L21" s="42">
        <v>1</v>
      </c>
      <c r="M21" s="43">
        <v>2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11</v>
      </c>
      <c r="E22" s="50">
        <f t="shared" si="4"/>
        <v>7</v>
      </c>
      <c r="F22" s="50">
        <f t="shared" si="4"/>
        <v>6</v>
      </c>
      <c r="G22" s="50">
        <f t="shared" si="4"/>
        <v>5</v>
      </c>
      <c r="H22" s="50">
        <f t="shared" si="4"/>
        <v>8</v>
      </c>
      <c r="I22" s="50">
        <f t="shared" si="4"/>
        <v>6</v>
      </c>
      <c r="J22" s="50">
        <f t="shared" si="4"/>
        <v>5</v>
      </c>
      <c r="K22" s="50">
        <f t="shared" si="4"/>
        <v>5</v>
      </c>
      <c r="L22" s="50">
        <f t="shared" si="4"/>
        <v>5</v>
      </c>
      <c r="M22" s="51">
        <f t="shared" si="4"/>
        <v>10</v>
      </c>
      <c r="N22" s="52">
        <f t="shared" si="1"/>
        <v>5</v>
      </c>
      <c r="O22" s="53">
        <f t="shared" si="2"/>
        <v>20</v>
      </c>
      <c r="P22" s="54">
        <f t="shared" si="3"/>
        <v>0.8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482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279</v>
      </c>
      <c r="C28" s="40">
        <v>46</v>
      </c>
      <c r="D28" s="41">
        <v>44</v>
      </c>
      <c r="E28" s="42">
        <v>44</v>
      </c>
      <c r="F28" s="42">
        <v>41</v>
      </c>
      <c r="G28" s="42">
        <v>31</v>
      </c>
      <c r="H28" s="42">
        <v>27</v>
      </c>
      <c r="I28" s="42">
        <v>25</v>
      </c>
      <c r="J28" s="42">
        <v>25</v>
      </c>
      <c r="K28" s="42">
        <v>24</v>
      </c>
      <c r="L28" s="42">
        <v>24</v>
      </c>
      <c r="M28" s="43">
        <v>27</v>
      </c>
      <c r="N28" s="44">
        <f>MIN(D28:M28)</f>
        <v>24</v>
      </c>
      <c r="O28" s="45">
        <f>C28-N28</f>
        <v>22</v>
      </c>
      <c r="P28" s="46">
        <f>O28/C28</f>
        <v>0.4782608695652174</v>
      </c>
    </row>
    <row r="29" spans="1:16" ht="9.75" customHeight="1">
      <c r="A29" s="5"/>
      <c r="B29" s="40" t="s">
        <v>280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280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280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280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281</v>
      </c>
      <c r="C33" s="40">
        <f aca="true" t="shared" si="5" ref="C33:M33">SUM(C28:C32)</f>
        <v>46</v>
      </c>
      <c r="D33" s="41">
        <f t="shared" si="5"/>
        <v>44</v>
      </c>
      <c r="E33" s="42">
        <f t="shared" si="5"/>
        <v>44</v>
      </c>
      <c r="F33" s="42">
        <f t="shared" si="5"/>
        <v>41</v>
      </c>
      <c r="G33" s="42">
        <f t="shared" si="5"/>
        <v>31</v>
      </c>
      <c r="H33" s="42">
        <f t="shared" si="5"/>
        <v>27</v>
      </c>
      <c r="I33" s="42">
        <f t="shared" si="5"/>
        <v>25</v>
      </c>
      <c r="J33" s="42">
        <f t="shared" si="5"/>
        <v>25</v>
      </c>
      <c r="K33" s="42">
        <f t="shared" si="5"/>
        <v>24</v>
      </c>
      <c r="L33" s="42">
        <f t="shared" si="5"/>
        <v>24</v>
      </c>
      <c r="M33" s="43">
        <f t="shared" si="5"/>
        <v>27</v>
      </c>
      <c r="N33" s="44">
        <f>MIN(D33:M33)</f>
        <v>24</v>
      </c>
      <c r="O33" s="45">
        <f>C33-N33</f>
        <v>22</v>
      </c>
      <c r="P33" s="46">
        <f>O33/C33</f>
        <v>0.4782608695652174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276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277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44</v>
      </c>
      <c r="E38" s="50">
        <f t="shared" si="6"/>
        <v>44</v>
      </c>
      <c r="F38" s="50">
        <f t="shared" si="6"/>
        <v>41</v>
      </c>
      <c r="G38" s="50">
        <f t="shared" si="6"/>
        <v>31</v>
      </c>
      <c r="H38" s="50">
        <f t="shared" si="6"/>
        <v>27</v>
      </c>
      <c r="I38" s="50">
        <f t="shared" si="6"/>
        <v>25</v>
      </c>
      <c r="J38" s="50">
        <f t="shared" si="6"/>
        <v>25</v>
      </c>
      <c r="K38" s="50">
        <f t="shared" si="6"/>
        <v>24</v>
      </c>
      <c r="L38" s="50">
        <f t="shared" si="6"/>
        <v>24</v>
      </c>
      <c r="M38" s="51">
        <f t="shared" si="6"/>
        <v>27</v>
      </c>
      <c r="N38" s="52">
        <f>MIN(D38:M38)</f>
        <v>24</v>
      </c>
      <c r="O38" s="53">
        <f>C38-N38</f>
        <v>22</v>
      </c>
      <c r="P38" s="54">
        <f>O38/C38</f>
        <v>0.4782608695652174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482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279</v>
      </c>
      <c r="C44" s="40">
        <v>73</v>
      </c>
      <c r="D44" s="41">
        <v>54</v>
      </c>
      <c r="E44" s="42">
        <v>21</v>
      </c>
      <c r="F44" s="42">
        <v>4</v>
      </c>
      <c r="G44" s="42">
        <v>0</v>
      </c>
      <c r="H44" s="42">
        <v>2</v>
      </c>
      <c r="I44" s="42">
        <v>3</v>
      </c>
      <c r="J44" s="42">
        <v>2</v>
      </c>
      <c r="K44" s="42">
        <v>3</v>
      </c>
      <c r="L44" s="42">
        <v>9</v>
      </c>
      <c r="M44" s="43">
        <v>19</v>
      </c>
      <c r="N44" s="44">
        <f>MIN(D44:M44)</f>
        <v>0</v>
      </c>
      <c r="O44" s="45">
        <f>C44-N44</f>
        <v>73</v>
      </c>
      <c r="P44" s="46">
        <f>O44/C44</f>
        <v>1</v>
      </c>
    </row>
    <row r="45" spans="1:16" ht="9.75" customHeight="1">
      <c r="A45" s="5"/>
      <c r="B45" s="40" t="s">
        <v>280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280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280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280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281</v>
      </c>
      <c r="C49" s="40">
        <f aca="true" t="shared" si="7" ref="C49:M49">SUM(C44:C48)</f>
        <v>73</v>
      </c>
      <c r="D49" s="41">
        <f t="shared" si="7"/>
        <v>54</v>
      </c>
      <c r="E49" s="42">
        <f t="shared" si="7"/>
        <v>21</v>
      </c>
      <c r="F49" s="42">
        <f t="shared" si="7"/>
        <v>4</v>
      </c>
      <c r="G49" s="42">
        <f t="shared" si="7"/>
        <v>0</v>
      </c>
      <c r="H49" s="42">
        <f t="shared" si="7"/>
        <v>2</v>
      </c>
      <c r="I49" s="42">
        <f t="shared" si="7"/>
        <v>3</v>
      </c>
      <c r="J49" s="42">
        <f t="shared" si="7"/>
        <v>2</v>
      </c>
      <c r="K49" s="42">
        <f t="shared" si="7"/>
        <v>3</v>
      </c>
      <c r="L49" s="42">
        <f t="shared" si="7"/>
        <v>9</v>
      </c>
      <c r="M49" s="43">
        <f t="shared" si="7"/>
        <v>19</v>
      </c>
      <c r="N49" s="44">
        <f>MIN(D49:M49)</f>
        <v>0</v>
      </c>
      <c r="O49" s="45">
        <f>C49-N49</f>
        <v>73</v>
      </c>
      <c r="P49" s="46">
        <f>O49/C49</f>
        <v>1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3</v>
      </c>
      <c r="G50" s="42">
        <v>3</v>
      </c>
      <c r="H50" s="42">
        <v>3</v>
      </c>
      <c r="I50" s="42">
        <v>3</v>
      </c>
      <c r="J50" s="42">
        <v>3</v>
      </c>
      <c r="K50" s="42">
        <v>3</v>
      </c>
      <c r="L50" s="42">
        <v>3</v>
      </c>
      <c r="M50" s="43">
        <v>3</v>
      </c>
      <c r="N50" s="44">
        <f>MIN(D50:M50)</f>
        <v>3</v>
      </c>
      <c r="O50" s="45">
        <f>C50-N50</f>
        <v>1</v>
      </c>
      <c r="P50" s="46">
        <f>O50/C50</f>
        <v>0.25</v>
      </c>
    </row>
    <row r="51" spans="1:16" ht="9.75" customHeight="1">
      <c r="A51" s="5"/>
      <c r="B51" s="40" t="s">
        <v>276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277</v>
      </c>
      <c r="C52" s="40">
        <v>1</v>
      </c>
      <c r="D52" s="41">
        <v>0</v>
      </c>
      <c r="E52" s="42">
        <v>0</v>
      </c>
      <c r="F52" s="42">
        <v>0</v>
      </c>
      <c r="G52" s="42">
        <v>0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58</v>
      </c>
      <c r="E54" s="50">
        <f t="shared" si="8"/>
        <v>25</v>
      </c>
      <c r="F54" s="50">
        <f t="shared" si="8"/>
        <v>7</v>
      </c>
      <c r="G54" s="50">
        <f t="shared" si="8"/>
        <v>3</v>
      </c>
      <c r="H54" s="50">
        <f t="shared" si="8"/>
        <v>6</v>
      </c>
      <c r="I54" s="50">
        <f t="shared" si="8"/>
        <v>7</v>
      </c>
      <c r="J54" s="50">
        <f t="shared" si="8"/>
        <v>6</v>
      </c>
      <c r="K54" s="50">
        <f t="shared" si="8"/>
        <v>7</v>
      </c>
      <c r="L54" s="50">
        <f t="shared" si="8"/>
        <v>13</v>
      </c>
      <c r="M54" s="51">
        <f t="shared" si="8"/>
        <v>23</v>
      </c>
      <c r="N54" s="52">
        <f>MIN(D54:M54)</f>
        <v>3</v>
      </c>
      <c r="O54" s="53">
        <f>C54-N54</f>
        <v>76</v>
      </c>
      <c r="P54" s="54">
        <f>O54/C54</f>
        <v>0.9620253164556962</v>
      </c>
    </row>
    <row r="55" spans="1:16" ht="9.75" customHeight="1">
      <c r="A55" s="39" t="s">
        <v>11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482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280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280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280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280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280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281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>
        <v>1</v>
      </c>
      <c r="D66" s="41">
        <v>1</v>
      </c>
      <c r="E66" s="42">
        <v>1</v>
      </c>
      <c r="F66" s="42">
        <v>1</v>
      </c>
      <c r="G66" s="42">
        <v>1</v>
      </c>
      <c r="H66" s="42">
        <v>1</v>
      </c>
      <c r="I66" s="42">
        <v>1</v>
      </c>
      <c r="J66" s="42">
        <v>1</v>
      </c>
      <c r="K66" s="42">
        <v>1</v>
      </c>
      <c r="L66" s="42">
        <v>1</v>
      </c>
      <c r="M66" s="43">
        <v>1</v>
      </c>
      <c r="N66" s="44">
        <f>MIN(D66:M66)</f>
        <v>1</v>
      </c>
      <c r="O66" s="45">
        <f>C66-N66</f>
        <v>0</v>
      </c>
      <c r="P66" s="46">
        <f>O66/C66</f>
        <v>0</v>
      </c>
    </row>
    <row r="67" spans="1:16" ht="9.75" customHeight="1">
      <c r="A67" s="5"/>
      <c r="B67" s="40" t="s">
        <v>276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277</v>
      </c>
      <c r="C68" s="40">
        <v>1</v>
      </c>
      <c r="D68" s="41">
        <v>1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1</v>
      </c>
      <c r="N68" s="44">
        <f>MIN(D68:M68)</f>
        <v>0</v>
      </c>
      <c r="O68" s="45">
        <f>C68-N68</f>
        <v>1</v>
      </c>
      <c r="P68" s="46">
        <f>O68/C68</f>
        <v>1</v>
      </c>
    </row>
    <row r="69" spans="1:16" ht="9.75" customHeight="1">
      <c r="A69" s="5"/>
      <c r="B69" s="40" t="s">
        <v>4</v>
      </c>
      <c r="C69" s="40">
        <v>3</v>
      </c>
      <c r="D69" s="41">
        <v>3</v>
      </c>
      <c r="E69" s="42">
        <v>2</v>
      </c>
      <c r="F69" s="42">
        <v>2</v>
      </c>
      <c r="G69" s="42">
        <v>2</v>
      </c>
      <c r="H69" s="42">
        <v>1</v>
      </c>
      <c r="I69" s="42">
        <v>1</v>
      </c>
      <c r="J69" s="42">
        <v>1</v>
      </c>
      <c r="K69" s="42">
        <v>1</v>
      </c>
      <c r="L69" s="42">
        <v>1</v>
      </c>
      <c r="M69" s="43">
        <v>1</v>
      </c>
      <c r="N69" s="44">
        <f>MIN(D69:M69)</f>
        <v>1</v>
      </c>
      <c r="O69" s="45">
        <f>C69-N69</f>
        <v>2</v>
      </c>
      <c r="P69" s="46">
        <f>O69/C69</f>
        <v>0.6666666666666666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5</v>
      </c>
      <c r="D70" s="49">
        <f t="shared" si="9"/>
        <v>5</v>
      </c>
      <c r="E70" s="50">
        <f t="shared" si="9"/>
        <v>4</v>
      </c>
      <c r="F70" s="50">
        <f t="shared" si="9"/>
        <v>3</v>
      </c>
      <c r="G70" s="50">
        <f t="shared" si="9"/>
        <v>3</v>
      </c>
      <c r="H70" s="50">
        <f t="shared" si="9"/>
        <v>2</v>
      </c>
      <c r="I70" s="50">
        <f t="shared" si="9"/>
        <v>2</v>
      </c>
      <c r="J70" s="50">
        <f t="shared" si="9"/>
        <v>2</v>
      </c>
      <c r="K70" s="50">
        <f t="shared" si="9"/>
        <v>2</v>
      </c>
      <c r="L70" s="50">
        <f t="shared" si="9"/>
        <v>2</v>
      </c>
      <c r="M70" s="51">
        <f t="shared" si="9"/>
        <v>3</v>
      </c>
      <c r="N70" s="52">
        <f>MIN(D70:M70)</f>
        <v>2</v>
      </c>
      <c r="O70" s="53">
        <f>C70-N70</f>
        <v>3</v>
      </c>
      <c r="P70" s="54">
        <f>O70/C70</f>
        <v>0.6</v>
      </c>
    </row>
    <row r="71" spans="1:16" ht="9.75" customHeight="1">
      <c r="A71" s="39" t="s">
        <v>12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482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279</v>
      </c>
      <c r="C76" s="40">
        <v>14</v>
      </c>
      <c r="D76" s="41">
        <v>9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1</v>
      </c>
      <c r="L76" s="42">
        <v>1</v>
      </c>
      <c r="M76" s="43">
        <v>5</v>
      </c>
      <c r="N76" s="44">
        <f>MIN(D76:M76)</f>
        <v>0</v>
      </c>
      <c r="O76" s="45">
        <f>C76-N76</f>
        <v>14</v>
      </c>
      <c r="P76" s="46">
        <f>O76/C76</f>
        <v>1</v>
      </c>
    </row>
    <row r="77" spans="1:16" ht="9.75" customHeight="1">
      <c r="A77" s="5"/>
      <c r="B77" s="40" t="s">
        <v>280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280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280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280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281</v>
      </c>
      <c r="C81" s="40">
        <f aca="true" t="shared" si="10" ref="C81:M81">SUM(C76:C80)</f>
        <v>14</v>
      </c>
      <c r="D81" s="41">
        <f t="shared" si="10"/>
        <v>9</v>
      </c>
      <c r="E81" s="42">
        <f t="shared" si="10"/>
        <v>4</v>
      </c>
      <c r="F81" s="42">
        <f t="shared" si="10"/>
        <v>0</v>
      </c>
      <c r="G81" s="42">
        <f t="shared" si="10"/>
        <v>0</v>
      </c>
      <c r="H81" s="42">
        <f t="shared" si="10"/>
        <v>0</v>
      </c>
      <c r="I81" s="42">
        <f t="shared" si="10"/>
        <v>0</v>
      </c>
      <c r="J81" s="42">
        <f t="shared" si="10"/>
        <v>0</v>
      </c>
      <c r="K81" s="42">
        <f t="shared" si="10"/>
        <v>1</v>
      </c>
      <c r="L81" s="42">
        <f t="shared" si="10"/>
        <v>1</v>
      </c>
      <c r="M81" s="43">
        <f t="shared" si="10"/>
        <v>5</v>
      </c>
      <c r="N81" s="44">
        <f>MIN(D81:M81)</f>
        <v>0</v>
      </c>
      <c r="O81" s="45">
        <f>C81-N81</f>
        <v>14</v>
      </c>
      <c r="P81" s="46">
        <f>O81/C81</f>
        <v>1</v>
      </c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276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277</v>
      </c>
      <c r="C84" s="40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4"/>
      <c r="O84" s="45"/>
      <c r="P84" s="46"/>
    </row>
    <row r="85" spans="1:16" ht="9.75" customHeight="1">
      <c r="A85" s="5"/>
      <c r="B85" s="40" t="s">
        <v>4</v>
      </c>
      <c r="C85" s="40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4"/>
      <c r="O85" s="45"/>
      <c r="P85" s="46"/>
    </row>
    <row r="86" spans="1:16" ht="9.75" customHeight="1">
      <c r="A86" s="47"/>
      <c r="B86" s="48" t="s">
        <v>5</v>
      </c>
      <c r="C86" s="48">
        <f aca="true" t="shared" si="11" ref="C86:M86">SUM(C71:C75,C81:C85)</f>
        <v>14</v>
      </c>
      <c r="D86" s="49">
        <f t="shared" si="11"/>
        <v>9</v>
      </c>
      <c r="E86" s="50">
        <f t="shared" si="11"/>
        <v>4</v>
      </c>
      <c r="F86" s="50">
        <f t="shared" si="11"/>
        <v>0</v>
      </c>
      <c r="G86" s="50">
        <f t="shared" si="11"/>
        <v>0</v>
      </c>
      <c r="H86" s="50">
        <f t="shared" si="11"/>
        <v>0</v>
      </c>
      <c r="I86" s="50">
        <f t="shared" si="11"/>
        <v>0</v>
      </c>
      <c r="J86" s="50">
        <f t="shared" si="11"/>
        <v>0</v>
      </c>
      <c r="K86" s="50">
        <f t="shared" si="11"/>
        <v>1</v>
      </c>
      <c r="L86" s="50">
        <f t="shared" si="11"/>
        <v>1</v>
      </c>
      <c r="M86" s="51">
        <f t="shared" si="11"/>
        <v>5</v>
      </c>
      <c r="N86" s="52">
        <f>MIN(D86:M86)</f>
        <v>0</v>
      </c>
      <c r="O86" s="53">
        <f>C86-N86</f>
        <v>14</v>
      </c>
      <c r="P86" s="54">
        <f>O86/C86</f>
        <v>1</v>
      </c>
    </row>
    <row r="87" spans="1:16" ht="9.75" customHeight="1">
      <c r="A87" s="39" t="s">
        <v>13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482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282</v>
      </c>
      <c r="C92" s="40">
        <v>1</v>
      </c>
      <c r="D92" s="41">
        <v>1</v>
      </c>
      <c r="E92" s="42">
        <v>1</v>
      </c>
      <c r="F92" s="42">
        <v>1</v>
      </c>
      <c r="G92" s="42">
        <v>1</v>
      </c>
      <c r="H92" s="42">
        <v>1</v>
      </c>
      <c r="I92" s="42">
        <v>1</v>
      </c>
      <c r="J92" s="42">
        <v>1</v>
      </c>
      <c r="K92" s="42">
        <v>1</v>
      </c>
      <c r="L92" s="42">
        <v>0</v>
      </c>
      <c r="M92" s="43">
        <v>1</v>
      </c>
      <c r="N92" s="44">
        <f>MIN(D92:M92)</f>
        <v>0</v>
      </c>
      <c r="O92" s="45">
        <f>C92-N92</f>
        <v>1</v>
      </c>
      <c r="P92" s="46">
        <f>O92/C92</f>
        <v>1</v>
      </c>
    </row>
    <row r="93" spans="1:16" ht="9.75" customHeight="1">
      <c r="A93" s="5"/>
      <c r="B93" s="40" t="s">
        <v>279</v>
      </c>
      <c r="C93" s="40">
        <v>32</v>
      </c>
      <c r="D93" s="41">
        <v>16</v>
      </c>
      <c r="E93" s="42">
        <v>8</v>
      </c>
      <c r="F93" s="42">
        <v>3</v>
      </c>
      <c r="G93" s="42">
        <v>0</v>
      </c>
      <c r="H93" s="42">
        <v>1</v>
      </c>
      <c r="I93" s="42">
        <v>1</v>
      </c>
      <c r="J93" s="42">
        <v>1</v>
      </c>
      <c r="K93" s="42">
        <v>1</v>
      </c>
      <c r="L93" s="42">
        <v>3</v>
      </c>
      <c r="M93" s="43">
        <v>9</v>
      </c>
      <c r="N93" s="44">
        <f>MIN(D93:M93)</f>
        <v>0</v>
      </c>
      <c r="O93" s="45">
        <f>C93-N93</f>
        <v>32</v>
      </c>
      <c r="P93" s="46">
        <f>O93/C93</f>
        <v>1</v>
      </c>
    </row>
    <row r="94" spans="1:16" ht="9.75" customHeight="1">
      <c r="A94" s="5"/>
      <c r="B94" s="40" t="s">
        <v>280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280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280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281</v>
      </c>
      <c r="C97" s="40">
        <f aca="true" t="shared" si="12" ref="C97:M97">SUM(C92:C96)</f>
        <v>33</v>
      </c>
      <c r="D97" s="41">
        <f t="shared" si="12"/>
        <v>17</v>
      </c>
      <c r="E97" s="42">
        <f t="shared" si="12"/>
        <v>9</v>
      </c>
      <c r="F97" s="42">
        <f t="shared" si="12"/>
        <v>4</v>
      </c>
      <c r="G97" s="42">
        <f t="shared" si="12"/>
        <v>1</v>
      </c>
      <c r="H97" s="42">
        <f t="shared" si="12"/>
        <v>2</v>
      </c>
      <c r="I97" s="42">
        <f t="shared" si="12"/>
        <v>2</v>
      </c>
      <c r="J97" s="42">
        <f t="shared" si="12"/>
        <v>2</v>
      </c>
      <c r="K97" s="42">
        <f t="shared" si="12"/>
        <v>2</v>
      </c>
      <c r="L97" s="42">
        <f t="shared" si="12"/>
        <v>3</v>
      </c>
      <c r="M97" s="43">
        <f t="shared" si="12"/>
        <v>10</v>
      </c>
      <c r="N97" s="44">
        <f aca="true" t="shared" si="13" ref="N97:N102">MIN(D97:M97)</f>
        <v>1</v>
      </c>
      <c r="O97" s="45">
        <f aca="true" t="shared" si="14" ref="O97:O102">C97-N97</f>
        <v>32</v>
      </c>
      <c r="P97" s="46">
        <f aca="true" t="shared" si="15" ref="P97:P102">O97/C97</f>
        <v>0.9696969696969697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276</v>
      </c>
      <c r="C99" s="40">
        <v>8</v>
      </c>
      <c r="D99" s="41">
        <v>2</v>
      </c>
      <c r="E99" s="42">
        <v>2</v>
      </c>
      <c r="F99" s="42">
        <v>2</v>
      </c>
      <c r="G99" s="42">
        <v>1</v>
      </c>
      <c r="H99" s="42">
        <v>2</v>
      </c>
      <c r="I99" s="42">
        <v>2</v>
      </c>
      <c r="J99" s="42">
        <v>1</v>
      </c>
      <c r="K99" s="42">
        <v>0</v>
      </c>
      <c r="L99" s="42">
        <v>0</v>
      </c>
      <c r="M99" s="43">
        <v>1</v>
      </c>
      <c r="N99" s="44">
        <f t="shared" si="13"/>
        <v>0</v>
      </c>
      <c r="O99" s="45">
        <f t="shared" si="14"/>
        <v>8</v>
      </c>
      <c r="P99" s="46">
        <f t="shared" si="15"/>
        <v>1</v>
      </c>
    </row>
    <row r="100" spans="1:16" ht="9.75" customHeight="1">
      <c r="A100" s="5"/>
      <c r="B100" s="40" t="s">
        <v>277</v>
      </c>
      <c r="C100" s="40">
        <v>2</v>
      </c>
      <c r="D100" s="41">
        <v>2</v>
      </c>
      <c r="E100" s="42">
        <v>1</v>
      </c>
      <c r="F100" s="42">
        <v>1</v>
      </c>
      <c r="G100" s="42">
        <v>1</v>
      </c>
      <c r="H100" s="42">
        <v>1</v>
      </c>
      <c r="I100" s="42">
        <v>1</v>
      </c>
      <c r="J100" s="42">
        <v>2</v>
      </c>
      <c r="K100" s="42">
        <v>1</v>
      </c>
      <c r="L100" s="42">
        <v>0</v>
      </c>
      <c r="M100" s="43">
        <v>1</v>
      </c>
      <c r="N100" s="44">
        <f t="shared" si="13"/>
        <v>0</v>
      </c>
      <c r="O100" s="45">
        <f t="shared" si="14"/>
        <v>2</v>
      </c>
      <c r="P100" s="46">
        <f t="shared" si="15"/>
        <v>1</v>
      </c>
    </row>
    <row r="101" spans="1:16" ht="9.75" customHeight="1">
      <c r="A101" s="5"/>
      <c r="B101" s="40" t="s">
        <v>4</v>
      </c>
      <c r="C101" s="40">
        <v>1</v>
      </c>
      <c r="D101" s="41">
        <v>1</v>
      </c>
      <c r="E101" s="42">
        <v>1</v>
      </c>
      <c r="F101" s="42">
        <v>1</v>
      </c>
      <c r="G101" s="42">
        <v>0</v>
      </c>
      <c r="H101" s="42">
        <v>1</v>
      </c>
      <c r="I101" s="42">
        <v>0</v>
      </c>
      <c r="J101" s="42">
        <v>1</v>
      </c>
      <c r="K101" s="42">
        <v>0</v>
      </c>
      <c r="L101" s="42">
        <v>0</v>
      </c>
      <c r="M101" s="43">
        <v>1</v>
      </c>
      <c r="N101" s="44">
        <f t="shared" si="13"/>
        <v>0</v>
      </c>
      <c r="O101" s="45">
        <f t="shared" si="14"/>
        <v>1</v>
      </c>
      <c r="P101" s="46">
        <f t="shared" si="15"/>
        <v>1</v>
      </c>
    </row>
    <row r="102" spans="1:16" ht="9.75" customHeight="1">
      <c r="A102" s="47"/>
      <c r="B102" s="48" t="s">
        <v>5</v>
      </c>
      <c r="C102" s="48">
        <f aca="true" t="shared" si="16" ref="C102:M102">SUM(C87:C91,C97:C101)</f>
        <v>44</v>
      </c>
      <c r="D102" s="49">
        <f t="shared" si="16"/>
        <v>22</v>
      </c>
      <c r="E102" s="50">
        <f t="shared" si="16"/>
        <v>13</v>
      </c>
      <c r="F102" s="50">
        <f t="shared" si="16"/>
        <v>8</v>
      </c>
      <c r="G102" s="50">
        <f t="shared" si="16"/>
        <v>3</v>
      </c>
      <c r="H102" s="50">
        <f t="shared" si="16"/>
        <v>6</v>
      </c>
      <c r="I102" s="50">
        <f t="shared" si="16"/>
        <v>5</v>
      </c>
      <c r="J102" s="50">
        <f t="shared" si="16"/>
        <v>6</v>
      </c>
      <c r="K102" s="50">
        <f t="shared" si="16"/>
        <v>3</v>
      </c>
      <c r="L102" s="50">
        <f t="shared" si="16"/>
        <v>3</v>
      </c>
      <c r="M102" s="51">
        <f t="shared" si="16"/>
        <v>13</v>
      </c>
      <c r="N102" s="52">
        <f t="shared" si="13"/>
        <v>3</v>
      </c>
      <c r="O102" s="53">
        <f t="shared" si="14"/>
        <v>41</v>
      </c>
      <c r="P102" s="54">
        <f t="shared" si="15"/>
        <v>0.9318181818181818</v>
      </c>
    </row>
    <row r="103" spans="1:16" ht="9.75" customHeight="1">
      <c r="A103" s="39" t="s">
        <v>14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482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279</v>
      </c>
      <c r="C108" s="40">
        <v>27</v>
      </c>
      <c r="D108" s="41">
        <v>17</v>
      </c>
      <c r="E108" s="42">
        <v>5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2</v>
      </c>
      <c r="M108" s="43">
        <v>8</v>
      </c>
      <c r="N108" s="44">
        <f>MIN(D108:M108)</f>
        <v>0</v>
      </c>
      <c r="O108" s="45">
        <f>C108-N108</f>
        <v>27</v>
      </c>
      <c r="P108" s="46">
        <f>O108/C108</f>
        <v>1</v>
      </c>
    </row>
    <row r="109" spans="1:16" ht="9.75" customHeight="1">
      <c r="A109" s="5"/>
      <c r="B109" s="40" t="s">
        <v>280</v>
      </c>
      <c r="C109" s="40"/>
      <c r="D109" s="41"/>
      <c r="E109" s="42"/>
      <c r="F109" s="42"/>
      <c r="G109" s="42"/>
      <c r="H109" s="42"/>
      <c r="I109" s="42"/>
      <c r="J109" s="42"/>
      <c r="K109" s="42"/>
      <c r="L109" s="42"/>
      <c r="M109" s="43"/>
      <c r="N109" s="44"/>
      <c r="O109" s="45"/>
      <c r="P109" s="46"/>
    </row>
    <row r="110" spans="1:16" ht="9.75" customHeight="1">
      <c r="A110" s="5"/>
      <c r="B110" s="40" t="s">
        <v>280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280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280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281</v>
      </c>
      <c r="C113" s="40">
        <f aca="true" t="shared" si="17" ref="C113:M113">SUM(C108:C112)</f>
        <v>27</v>
      </c>
      <c r="D113" s="41">
        <f t="shared" si="17"/>
        <v>17</v>
      </c>
      <c r="E113" s="42">
        <f t="shared" si="17"/>
        <v>5</v>
      </c>
      <c r="F113" s="42">
        <f t="shared" si="17"/>
        <v>0</v>
      </c>
      <c r="G113" s="42">
        <f t="shared" si="17"/>
        <v>0</v>
      </c>
      <c r="H113" s="42">
        <f t="shared" si="17"/>
        <v>0</v>
      </c>
      <c r="I113" s="42">
        <f t="shared" si="17"/>
        <v>0</v>
      </c>
      <c r="J113" s="42">
        <f t="shared" si="17"/>
        <v>0</v>
      </c>
      <c r="K113" s="42">
        <f t="shared" si="17"/>
        <v>0</v>
      </c>
      <c r="L113" s="42">
        <f t="shared" si="17"/>
        <v>2</v>
      </c>
      <c r="M113" s="43">
        <f t="shared" si="17"/>
        <v>8</v>
      </c>
      <c r="N113" s="44">
        <f>MIN(D113:M113)</f>
        <v>0</v>
      </c>
      <c r="O113" s="45">
        <f>C113-N113</f>
        <v>27</v>
      </c>
      <c r="P113" s="46">
        <f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2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1</v>
      </c>
      <c r="L114" s="42">
        <v>1</v>
      </c>
      <c r="M114" s="43">
        <v>1</v>
      </c>
      <c r="N114" s="44">
        <f>MIN(D114:M114)</f>
        <v>1</v>
      </c>
      <c r="O114" s="45">
        <f>C114-N114</f>
        <v>1</v>
      </c>
      <c r="P114" s="46">
        <f>O114/C114</f>
        <v>0.5</v>
      </c>
    </row>
    <row r="115" spans="1:16" ht="9.75" customHeight="1">
      <c r="A115" s="5"/>
      <c r="B115" s="40" t="s">
        <v>276</v>
      </c>
      <c r="C115" s="40"/>
      <c r="D115" s="41"/>
      <c r="E115" s="42"/>
      <c r="F115" s="42"/>
      <c r="G115" s="42"/>
      <c r="H115" s="42"/>
      <c r="I115" s="42"/>
      <c r="J115" s="42"/>
      <c r="K115" s="42"/>
      <c r="L115" s="42"/>
      <c r="M115" s="43"/>
      <c r="N115" s="44"/>
      <c r="O115" s="45"/>
      <c r="P115" s="46"/>
    </row>
    <row r="116" spans="1:16" ht="9.75" customHeight="1">
      <c r="A116" s="5"/>
      <c r="B116" s="40" t="s">
        <v>277</v>
      </c>
      <c r="C116" s="40"/>
      <c r="D116" s="41"/>
      <c r="E116" s="42"/>
      <c r="F116" s="42"/>
      <c r="G116" s="42"/>
      <c r="H116" s="42"/>
      <c r="I116" s="42"/>
      <c r="J116" s="42"/>
      <c r="K116" s="42"/>
      <c r="L116" s="42"/>
      <c r="M116" s="43"/>
      <c r="N116" s="44"/>
      <c r="O116" s="45"/>
      <c r="P116" s="46"/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0</v>
      </c>
      <c r="F117" s="42">
        <v>1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3">
        <v>0</v>
      </c>
      <c r="N117" s="44">
        <f>MIN(D117:M117)</f>
        <v>0</v>
      </c>
      <c r="O117" s="45">
        <f>C117-N117</f>
        <v>1</v>
      </c>
      <c r="P117" s="46">
        <f>O117/C117</f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30</v>
      </c>
      <c r="D118" s="49">
        <f t="shared" si="18"/>
        <v>20</v>
      </c>
      <c r="E118" s="50">
        <f t="shared" si="18"/>
        <v>6</v>
      </c>
      <c r="F118" s="50">
        <f t="shared" si="18"/>
        <v>2</v>
      </c>
      <c r="G118" s="50">
        <f t="shared" si="18"/>
        <v>1</v>
      </c>
      <c r="H118" s="50">
        <f t="shared" si="18"/>
        <v>1</v>
      </c>
      <c r="I118" s="50">
        <f t="shared" si="18"/>
        <v>1</v>
      </c>
      <c r="J118" s="50">
        <f t="shared" si="18"/>
        <v>2</v>
      </c>
      <c r="K118" s="50">
        <f t="shared" si="18"/>
        <v>1</v>
      </c>
      <c r="L118" s="50">
        <f t="shared" si="18"/>
        <v>3</v>
      </c>
      <c r="M118" s="51">
        <f t="shared" si="18"/>
        <v>9</v>
      </c>
      <c r="N118" s="52">
        <f>MIN(D118:M118)</f>
        <v>1</v>
      </c>
      <c r="O118" s="53">
        <f>C118-N118</f>
        <v>29</v>
      </c>
      <c r="P118" s="54">
        <f>O118/C118</f>
        <v>0.9666666666666667</v>
      </c>
    </row>
    <row r="119" spans="1:16" ht="9.75" customHeight="1">
      <c r="A119" s="39" t="s">
        <v>15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482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279</v>
      </c>
      <c r="C124" s="40">
        <v>22</v>
      </c>
      <c r="D124" s="41">
        <v>12</v>
      </c>
      <c r="E124" s="42">
        <v>1</v>
      </c>
      <c r="F124" s="42">
        <v>0</v>
      </c>
      <c r="G124" s="42">
        <v>0</v>
      </c>
      <c r="H124" s="42">
        <v>2</v>
      </c>
      <c r="I124" s="42">
        <v>2</v>
      </c>
      <c r="J124" s="42">
        <v>1</v>
      </c>
      <c r="K124" s="42">
        <v>1</v>
      </c>
      <c r="L124" s="42">
        <v>2</v>
      </c>
      <c r="M124" s="43">
        <v>5</v>
      </c>
      <c r="N124" s="44">
        <f>MIN(D124:M124)</f>
        <v>0</v>
      </c>
      <c r="O124" s="45">
        <f>C124-N124</f>
        <v>22</v>
      </c>
      <c r="P124" s="46">
        <f>O124/C124</f>
        <v>1</v>
      </c>
    </row>
    <row r="125" spans="1:16" ht="9.75" customHeight="1">
      <c r="A125" s="5"/>
      <c r="B125" s="40" t="s">
        <v>280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280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280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280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281</v>
      </c>
      <c r="C129" s="40">
        <f aca="true" t="shared" si="19" ref="C129:M129">SUM(C124:C128)</f>
        <v>22</v>
      </c>
      <c r="D129" s="41">
        <f t="shared" si="19"/>
        <v>12</v>
      </c>
      <c r="E129" s="42">
        <f t="shared" si="19"/>
        <v>1</v>
      </c>
      <c r="F129" s="42">
        <f t="shared" si="19"/>
        <v>0</v>
      </c>
      <c r="G129" s="42">
        <f t="shared" si="19"/>
        <v>0</v>
      </c>
      <c r="H129" s="42">
        <f t="shared" si="19"/>
        <v>2</v>
      </c>
      <c r="I129" s="42">
        <f t="shared" si="19"/>
        <v>2</v>
      </c>
      <c r="J129" s="42">
        <f t="shared" si="19"/>
        <v>1</v>
      </c>
      <c r="K129" s="42">
        <f t="shared" si="19"/>
        <v>1</v>
      </c>
      <c r="L129" s="42">
        <f t="shared" si="19"/>
        <v>2</v>
      </c>
      <c r="M129" s="43">
        <f t="shared" si="19"/>
        <v>5</v>
      </c>
      <c r="N129" s="44">
        <f>MIN(D129:M129)</f>
        <v>0</v>
      </c>
      <c r="O129" s="45">
        <f>C129-N129</f>
        <v>22</v>
      </c>
      <c r="P129" s="46">
        <f>O129/C129</f>
        <v>1</v>
      </c>
    </row>
    <row r="130" spans="1:16" ht="9.75" customHeight="1">
      <c r="A130" s="5"/>
      <c r="B130" s="40" t="s">
        <v>109</v>
      </c>
      <c r="C130" s="40"/>
      <c r="D130" s="41"/>
      <c r="E130" s="42"/>
      <c r="F130" s="42"/>
      <c r="G130" s="42"/>
      <c r="H130" s="42"/>
      <c r="I130" s="42"/>
      <c r="J130" s="42"/>
      <c r="K130" s="42"/>
      <c r="L130" s="42"/>
      <c r="M130" s="43"/>
      <c r="N130" s="44"/>
      <c r="O130" s="45"/>
      <c r="P130" s="46"/>
    </row>
    <row r="131" spans="1:16" ht="9.75" customHeight="1">
      <c r="A131" s="5"/>
      <c r="B131" s="40" t="s">
        <v>276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277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/>
      <c r="D133" s="41"/>
      <c r="E133" s="42"/>
      <c r="F133" s="42"/>
      <c r="G133" s="42"/>
      <c r="H133" s="42"/>
      <c r="I133" s="42"/>
      <c r="J133" s="42"/>
      <c r="K133" s="42"/>
      <c r="L133" s="42"/>
      <c r="M133" s="43"/>
      <c r="N133" s="44"/>
      <c r="O133" s="45"/>
      <c r="P133" s="46"/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22</v>
      </c>
      <c r="D134" s="49">
        <f t="shared" si="20"/>
        <v>12</v>
      </c>
      <c r="E134" s="50">
        <f t="shared" si="20"/>
        <v>1</v>
      </c>
      <c r="F134" s="50">
        <f t="shared" si="20"/>
        <v>0</v>
      </c>
      <c r="G134" s="50">
        <f t="shared" si="20"/>
        <v>0</v>
      </c>
      <c r="H134" s="50">
        <f t="shared" si="20"/>
        <v>2</v>
      </c>
      <c r="I134" s="50">
        <f t="shared" si="20"/>
        <v>2</v>
      </c>
      <c r="J134" s="50">
        <f t="shared" si="20"/>
        <v>1</v>
      </c>
      <c r="K134" s="50">
        <f t="shared" si="20"/>
        <v>1</v>
      </c>
      <c r="L134" s="50">
        <f t="shared" si="20"/>
        <v>2</v>
      </c>
      <c r="M134" s="51">
        <f t="shared" si="20"/>
        <v>5</v>
      </c>
      <c r="N134" s="52">
        <f>MIN(D134:M134)</f>
        <v>0</v>
      </c>
      <c r="O134" s="53">
        <f>C134-N134</f>
        <v>22</v>
      </c>
      <c r="P134" s="54">
        <f>O134/C134</f>
        <v>1</v>
      </c>
    </row>
    <row r="135" spans="1:16" ht="9.75" customHeight="1">
      <c r="A135" s="39" t="s">
        <v>16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>
        <v>24</v>
      </c>
      <c r="D136" s="41">
        <v>16</v>
      </c>
      <c r="E136" s="42">
        <v>9</v>
      </c>
      <c r="F136" s="42">
        <v>2</v>
      </c>
      <c r="G136" s="42">
        <v>0</v>
      </c>
      <c r="H136" s="42">
        <v>0</v>
      </c>
      <c r="I136" s="42">
        <v>0</v>
      </c>
      <c r="J136" s="42">
        <v>1</v>
      </c>
      <c r="K136" s="42">
        <v>0</v>
      </c>
      <c r="L136" s="42">
        <v>2</v>
      </c>
      <c r="M136" s="43">
        <v>7</v>
      </c>
      <c r="N136" s="44">
        <f>MIN(D136:M136)</f>
        <v>0</v>
      </c>
      <c r="O136" s="45">
        <f>C136-N136</f>
        <v>24</v>
      </c>
      <c r="P136" s="46">
        <f>O136/C136</f>
        <v>1</v>
      </c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482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280</v>
      </c>
      <c r="C140" s="40"/>
      <c r="D140" s="41"/>
      <c r="E140" s="42"/>
      <c r="F140" s="42"/>
      <c r="G140" s="42"/>
      <c r="H140" s="42"/>
      <c r="I140" s="42"/>
      <c r="J140" s="42"/>
      <c r="K140" s="42"/>
      <c r="L140" s="42"/>
      <c r="M140" s="43"/>
      <c r="N140" s="44"/>
      <c r="O140" s="45"/>
      <c r="P140" s="46"/>
    </row>
    <row r="141" spans="1:16" ht="9.75" customHeight="1">
      <c r="A141" s="5"/>
      <c r="B141" s="40" t="s">
        <v>280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280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280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280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281</v>
      </c>
      <c r="C145" s="40"/>
      <c r="D145" s="41"/>
      <c r="E145" s="42"/>
      <c r="F145" s="42"/>
      <c r="G145" s="42"/>
      <c r="H145" s="42"/>
      <c r="I145" s="42"/>
      <c r="J145" s="42"/>
      <c r="K145" s="42"/>
      <c r="L145" s="42"/>
      <c r="M145" s="43"/>
      <c r="N145" s="44"/>
      <c r="O145" s="45"/>
      <c r="P145" s="46"/>
    </row>
    <row r="146" spans="1:16" ht="9.75" customHeight="1">
      <c r="A146" s="5"/>
      <c r="B146" s="40" t="s">
        <v>109</v>
      </c>
      <c r="C146" s="40">
        <v>2</v>
      </c>
      <c r="D146" s="41">
        <v>2</v>
      </c>
      <c r="E146" s="42">
        <v>2</v>
      </c>
      <c r="F146" s="42">
        <v>2</v>
      </c>
      <c r="G146" s="42">
        <v>2</v>
      </c>
      <c r="H146" s="42">
        <v>2</v>
      </c>
      <c r="I146" s="42">
        <v>1</v>
      </c>
      <c r="J146" s="42">
        <v>1</v>
      </c>
      <c r="K146" s="42">
        <v>1</v>
      </c>
      <c r="L146" s="42">
        <v>2</v>
      </c>
      <c r="M146" s="43">
        <v>2</v>
      </c>
      <c r="N146" s="44">
        <f>MIN(D146:M146)</f>
        <v>1</v>
      </c>
      <c r="O146" s="45">
        <f>C146-N146</f>
        <v>1</v>
      </c>
      <c r="P146" s="46">
        <f>O146/C146</f>
        <v>0.5</v>
      </c>
    </row>
    <row r="147" spans="1:16" ht="9.75" customHeight="1">
      <c r="A147" s="5"/>
      <c r="B147" s="40" t="s">
        <v>276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277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>
        <v>1</v>
      </c>
      <c r="D149" s="41">
        <v>1</v>
      </c>
      <c r="E149" s="42">
        <v>1</v>
      </c>
      <c r="F149" s="42">
        <v>1</v>
      </c>
      <c r="G149" s="42">
        <v>1</v>
      </c>
      <c r="H149" s="42">
        <v>0</v>
      </c>
      <c r="I149" s="42">
        <v>0</v>
      </c>
      <c r="J149" s="42">
        <v>0</v>
      </c>
      <c r="K149" s="42">
        <v>1</v>
      </c>
      <c r="L149" s="42">
        <v>0</v>
      </c>
      <c r="M149" s="43">
        <v>0</v>
      </c>
      <c r="N149" s="44">
        <f>MIN(D149:M149)</f>
        <v>0</v>
      </c>
      <c r="O149" s="45">
        <f>C149-N149</f>
        <v>1</v>
      </c>
      <c r="P149" s="46">
        <f>O149/C149</f>
        <v>1</v>
      </c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27</v>
      </c>
      <c r="D150" s="49">
        <f t="shared" si="21"/>
        <v>19</v>
      </c>
      <c r="E150" s="50">
        <f t="shared" si="21"/>
        <v>12</v>
      </c>
      <c r="F150" s="50">
        <f t="shared" si="21"/>
        <v>5</v>
      </c>
      <c r="G150" s="50">
        <f t="shared" si="21"/>
        <v>3</v>
      </c>
      <c r="H150" s="50">
        <f t="shared" si="21"/>
        <v>2</v>
      </c>
      <c r="I150" s="50">
        <f t="shared" si="21"/>
        <v>1</v>
      </c>
      <c r="J150" s="50">
        <f t="shared" si="21"/>
        <v>2</v>
      </c>
      <c r="K150" s="50">
        <f t="shared" si="21"/>
        <v>2</v>
      </c>
      <c r="L150" s="50">
        <f t="shared" si="21"/>
        <v>4</v>
      </c>
      <c r="M150" s="51">
        <f t="shared" si="21"/>
        <v>9</v>
      </c>
      <c r="N150" s="52">
        <f>MIN(D150:M150)</f>
        <v>1</v>
      </c>
      <c r="O150" s="53">
        <f>C150-N150</f>
        <v>26</v>
      </c>
      <c r="P150" s="54">
        <f>O150/C150</f>
        <v>0.9629629629629629</v>
      </c>
    </row>
    <row r="151" spans="1:16" ht="9.75" customHeight="1">
      <c r="A151" s="39" t="s">
        <v>17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40</v>
      </c>
      <c r="D152" s="41">
        <v>31</v>
      </c>
      <c r="E152" s="42">
        <v>25</v>
      </c>
      <c r="F152" s="42">
        <v>14</v>
      </c>
      <c r="G152" s="42">
        <v>9</v>
      </c>
      <c r="H152" s="42">
        <v>6</v>
      </c>
      <c r="I152" s="42">
        <v>6</v>
      </c>
      <c r="J152" s="42">
        <v>7</v>
      </c>
      <c r="K152" s="42">
        <v>8</v>
      </c>
      <c r="L152" s="42">
        <v>11</v>
      </c>
      <c r="M152" s="43">
        <v>19</v>
      </c>
      <c r="N152" s="44">
        <f>MIN(D152:M152)</f>
        <v>6</v>
      </c>
      <c r="O152" s="45">
        <f>C152-N152</f>
        <v>34</v>
      </c>
      <c r="P152" s="46">
        <f>O152/C152</f>
        <v>0.85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482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280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280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280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280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280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281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276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277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42</v>
      </c>
      <c r="D166" s="49">
        <f t="shared" si="22"/>
        <v>33</v>
      </c>
      <c r="E166" s="50">
        <f t="shared" si="22"/>
        <v>27</v>
      </c>
      <c r="F166" s="50">
        <f t="shared" si="22"/>
        <v>16</v>
      </c>
      <c r="G166" s="50">
        <f t="shared" si="22"/>
        <v>11</v>
      </c>
      <c r="H166" s="50">
        <f t="shared" si="22"/>
        <v>8</v>
      </c>
      <c r="I166" s="50">
        <f t="shared" si="22"/>
        <v>8</v>
      </c>
      <c r="J166" s="50">
        <f t="shared" si="22"/>
        <v>9</v>
      </c>
      <c r="K166" s="50">
        <f t="shared" si="22"/>
        <v>10</v>
      </c>
      <c r="L166" s="50">
        <f t="shared" si="22"/>
        <v>13</v>
      </c>
      <c r="M166" s="51">
        <f t="shared" si="22"/>
        <v>21</v>
      </c>
      <c r="N166" s="52">
        <f>MIN(D166:M166)</f>
        <v>8</v>
      </c>
      <c r="O166" s="53">
        <f>C166-N166</f>
        <v>34</v>
      </c>
      <c r="P166" s="54">
        <f>O166/C166</f>
        <v>0.8095238095238095</v>
      </c>
    </row>
    <row r="167" spans="1:16" ht="9.75" customHeight="1">
      <c r="A167" s="39" t="s">
        <v>18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38</v>
      </c>
      <c r="D168" s="41">
        <v>22</v>
      </c>
      <c r="E168" s="42">
        <v>9</v>
      </c>
      <c r="F168" s="42">
        <v>2</v>
      </c>
      <c r="G168" s="42">
        <v>1</v>
      </c>
      <c r="H168" s="42">
        <v>2</v>
      </c>
      <c r="I168" s="42">
        <v>2</v>
      </c>
      <c r="J168" s="42">
        <v>4</v>
      </c>
      <c r="K168" s="42">
        <v>3</v>
      </c>
      <c r="L168" s="42">
        <v>6</v>
      </c>
      <c r="M168" s="43">
        <v>14</v>
      </c>
      <c r="N168" s="44">
        <f>MIN(D168:M168)</f>
        <v>1</v>
      </c>
      <c r="O168" s="45">
        <f>C168-N168</f>
        <v>37</v>
      </c>
      <c r="P168" s="46">
        <f>O168/C168</f>
        <v>0.9736842105263158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482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280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280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280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280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280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281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9.75" customHeight="1">
      <c r="A179" s="5"/>
      <c r="B179" s="40" t="s">
        <v>276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277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38</v>
      </c>
      <c r="D182" s="49">
        <f t="shared" si="23"/>
        <v>22</v>
      </c>
      <c r="E182" s="50">
        <f t="shared" si="23"/>
        <v>9</v>
      </c>
      <c r="F182" s="50">
        <f t="shared" si="23"/>
        <v>2</v>
      </c>
      <c r="G182" s="50">
        <f t="shared" si="23"/>
        <v>1</v>
      </c>
      <c r="H182" s="50">
        <f t="shared" si="23"/>
        <v>2</v>
      </c>
      <c r="I182" s="50">
        <f t="shared" si="23"/>
        <v>2</v>
      </c>
      <c r="J182" s="50">
        <f t="shared" si="23"/>
        <v>4</v>
      </c>
      <c r="K182" s="50">
        <f t="shared" si="23"/>
        <v>3</v>
      </c>
      <c r="L182" s="50">
        <f t="shared" si="23"/>
        <v>6</v>
      </c>
      <c r="M182" s="51">
        <f t="shared" si="23"/>
        <v>14</v>
      </c>
      <c r="N182" s="52">
        <f>MIN(D182:M182)</f>
        <v>1</v>
      </c>
      <c r="O182" s="53">
        <f>C182-N182</f>
        <v>37</v>
      </c>
      <c r="P182" s="54">
        <f>O182/C182</f>
        <v>0.9736842105263158</v>
      </c>
    </row>
    <row r="183" spans="1:16" ht="9.75" customHeight="1">
      <c r="A183" s="39" t="s">
        <v>19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/>
      <c r="D184" s="41"/>
      <c r="E184" s="42"/>
      <c r="F184" s="42"/>
      <c r="G184" s="42"/>
      <c r="H184" s="42"/>
      <c r="I184" s="42"/>
      <c r="J184" s="42"/>
      <c r="K184" s="42"/>
      <c r="L184" s="42"/>
      <c r="M184" s="43"/>
      <c r="N184" s="44"/>
      <c r="O184" s="45"/>
      <c r="P184" s="46"/>
    </row>
    <row r="185" spans="1:16" ht="9.75" customHeight="1">
      <c r="A185" s="5"/>
      <c r="B185" s="40" t="s">
        <v>2</v>
      </c>
      <c r="C185" s="40">
        <v>99</v>
      </c>
      <c r="D185" s="41">
        <v>81</v>
      </c>
      <c r="E185" s="42">
        <v>55</v>
      </c>
      <c r="F185" s="42">
        <v>32</v>
      </c>
      <c r="G185" s="42">
        <v>22</v>
      </c>
      <c r="H185" s="42">
        <v>17</v>
      </c>
      <c r="I185" s="42">
        <v>20</v>
      </c>
      <c r="J185" s="42">
        <v>18</v>
      </c>
      <c r="K185" s="42">
        <v>17</v>
      </c>
      <c r="L185" s="42">
        <v>23</v>
      </c>
      <c r="M185" s="43">
        <v>33</v>
      </c>
      <c r="N185" s="44">
        <f>MIN(D185:M185)</f>
        <v>17</v>
      </c>
      <c r="O185" s="45">
        <f>C185-N185</f>
        <v>82</v>
      </c>
      <c r="P185" s="46">
        <f>O185/C185</f>
        <v>0.8282828282828283</v>
      </c>
    </row>
    <row r="186" spans="1:16" ht="9.75" customHeight="1">
      <c r="A186" s="5"/>
      <c r="B186" s="40" t="s">
        <v>482</v>
      </c>
      <c r="C186" s="40">
        <v>4</v>
      </c>
      <c r="D186" s="41">
        <v>4</v>
      </c>
      <c r="E186" s="42">
        <v>3</v>
      </c>
      <c r="F186" s="42">
        <v>2</v>
      </c>
      <c r="G186" s="42">
        <v>2</v>
      </c>
      <c r="H186" s="42">
        <v>3</v>
      </c>
      <c r="I186" s="42">
        <v>3</v>
      </c>
      <c r="J186" s="42">
        <v>3</v>
      </c>
      <c r="K186" s="42">
        <v>2</v>
      </c>
      <c r="L186" s="42">
        <v>3</v>
      </c>
      <c r="M186" s="43">
        <v>3</v>
      </c>
      <c r="N186" s="44">
        <f>MIN(D186:M186)</f>
        <v>2</v>
      </c>
      <c r="O186" s="45">
        <f>C186-N186</f>
        <v>2</v>
      </c>
      <c r="P186" s="46">
        <f>O186/C186</f>
        <v>0.5</v>
      </c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280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280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280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280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280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281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>
        <v>4</v>
      </c>
      <c r="D194" s="41">
        <v>4</v>
      </c>
      <c r="E194" s="42">
        <v>4</v>
      </c>
      <c r="F194" s="42">
        <v>4</v>
      </c>
      <c r="G194" s="42">
        <v>4</v>
      </c>
      <c r="H194" s="42">
        <v>4</v>
      </c>
      <c r="I194" s="42">
        <v>4</v>
      </c>
      <c r="J194" s="42">
        <v>4</v>
      </c>
      <c r="K194" s="42">
        <v>4</v>
      </c>
      <c r="L194" s="42">
        <v>4</v>
      </c>
      <c r="M194" s="43">
        <v>4</v>
      </c>
      <c r="N194" s="44">
        <f>MIN(D194:M194)</f>
        <v>4</v>
      </c>
      <c r="O194" s="45">
        <f>C194-N194</f>
        <v>0</v>
      </c>
      <c r="P194" s="46">
        <f>O194/C194</f>
        <v>0</v>
      </c>
    </row>
    <row r="195" spans="1:16" ht="9.75" customHeight="1">
      <c r="A195" s="5"/>
      <c r="B195" s="40" t="s">
        <v>276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277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107</v>
      </c>
      <c r="D198" s="49">
        <f t="shared" si="24"/>
        <v>89</v>
      </c>
      <c r="E198" s="50">
        <f t="shared" si="24"/>
        <v>62</v>
      </c>
      <c r="F198" s="50">
        <f t="shared" si="24"/>
        <v>38</v>
      </c>
      <c r="G198" s="50">
        <f t="shared" si="24"/>
        <v>28</v>
      </c>
      <c r="H198" s="50">
        <f t="shared" si="24"/>
        <v>24</v>
      </c>
      <c r="I198" s="50">
        <f t="shared" si="24"/>
        <v>27</v>
      </c>
      <c r="J198" s="50">
        <f t="shared" si="24"/>
        <v>25</v>
      </c>
      <c r="K198" s="50">
        <f t="shared" si="24"/>
        <v>23</v>
      </c>
      <c r="L198" s="50">
        <f t="shared" si="24"/>
        <v>30</v>
      </c>
      <c r="M198" s="51">
        <f t="shared" si="24"/>
        <v>40</v>
      </c>
      <c r="N198" s="52">
        <f>MIN(D198:M198)</f>
        <v>23</v>
      </c>
      <c r="O198" s="53">
        <f>C198-N198</f>
        <v>84</v>
      </c>
      <c r="P198" s="54">
        <f>O198/C198</f>
        <v>0.7850467289719626</v>
      </c>
    </row>
    <row r="199" spans="1:16" ht="9.75" customHeight="1">
      <c r="A199" s="39" t="s">
        <v>20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>
        <v>2</v>
      </c>
      <c r="D200" s="41">
        <v>2</v>
      </c>
      <c r="E200" s="42">
        <v>1</v>
      </c>
      <c r="F200" s="42">
        <v>1</v>
      </c>
      <c r="G200" s="42">
        <v>1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3">
        <v>1</v>
      </c>
      <c r="N200" s="44">
        <f>MIN(D200:M200)</f>
        <v>0</v>
      </c>
      <c r="O200" s="45">
        <f>C200-N200</f>
        <v>2</v>
      </c>
      <c r="P200" s="46">
        <f>O200/C200</f>
        <v>1</v>
      </c>
    </row>
    <row r="201" spans="1:16" ht="9.75" customHeight="1">
      <c r="A201" s="5"/>
      <c r="B201" s="40" t="s">
        <v>2</v>
      </c>
      <c r="C201" s="40">
        <v>51</v>
      </c>
      <c r="D201" s="41">
        <v>42</v>
      </c>
      <c r="E201" s="42">
        <v>32</v>
      </c>
      <c r="F201" s="42">
        <v>21</v>
      </c>
      <c r="G201" s="42">
        <v>14</v>
      </c>
      <c r="H201" s="42">
        <v>14</v>
      </c>
      <c r="I201" s="42">
        <v>13</v>
      </c>
      <c r="J201" s="42">
        <v>13</v>
      </c>
      <c r="K201" s="42">
        <v>10</v>
      </c>
      <c r="L201" s="42">
        <v>12</v>
      </c>
      <c r="M201" s="43">
        <v>22</v>
      </c>
      <c r="N201" s="44">
        <f>MIN(D201:M201)</f>
        <v>10</v>
      </c>
      <c r="O201" s="45">
        <f>C201-N201</f>
        <v>41</v>
      </c>
      <c r="P201" s="46">
        <f>O201/C201</f>
        <v>0.803921568627451</v>
      </c>
    </row>
    <row r="202" spans="1:16" ht="9.75" customHeight="1">
      <c r="A202" s="5"/>
      <c r="B202" s="40" t="s">
        <v>482</v>
      </c>
      <c r="C202" s="40">
        <v>1</v>
      </c>
      <c r="D202" s="41">
        <v>1</v>
      </c>
      <c r="E202" s="42">
        <v>1</v>
      </c>
      <c r="F202" s="42">
        <v>1</v>
      </c>
      <c r="G202" s="42">
        <v>1</v>
      </c>
      <c r="H202" s="42">
        <v>1</v>
      </c>
      <c r="I202" s="42">
        <v>1</v>
      </c>
      <c r="J202" s="42">
        <v>0</v>
      </c>
      <c r="K202" s="42">
        <v>0</v>
      </c>
      <c r="L202" s="42">
        <v>0</v>
      </c>
      <c r="M202" s="43">
        <v>0</v>
      </c>
      <c r="N202" s="44">
        <f>MIN(D202:M202)</f>
        <v>0</v>
      </c>
      <c r="O202" s="45">
        <f>C202-N202</f>
        <v>1</v>
      </c>
      <c r="P202" s="46">
        <f>O202/C202</f>
        <v>1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280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280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280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280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280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281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2</v>
      </c>
      <c r="D210" s="41">
        <v>2</v>
      </c>
      <c r="E210" s="42">
        <v>2</v>
      </c>
      <c r="F210" s="42">
        <v>2</v>
      </c>
      <c r="G210" s="42">
        <v>2</v>
      </c>
      <c r="H210" s="42">
        <v>2</v>
      </c>
      <c r="I210" s="42">
        <v>2</v>
      </c>
      <c r="J210" s="42">
        <v>2</v>
      </c>
      <c r="K210" s="42">
        <v>2</v>
      </c>
      <c r="L210" s="42">
        <v>2</v>
      </c>
      <c r="M210" s="43">
        <v>2</v>
      </c>
      <c r="N210" s="44">
        <f>MIN(D210:M210)</f>
        <v>2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276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277</v>
      </c>
      <c r="C212" s="40">
        <v>1</v>
      </c>
      <c r="D212" s="41">
        <v>1</v>
      </c>
      <c r="E212" s="42">
        <v>1</v>
      </c>
      <c r="F212" s="42">
        <v>1</v>
      </c>
      <c r="G212" s="42">
        <v>1</v>
      </c>
      <c r="H212" s="42">
        <v>1</v>
      </c>
      <c r="I212" s="42">
        <v>1</v>
      </c>
      <c r="J212" s="42">
        <v>1</v>
      </c>
      <c r="K212" s="42">
        <v>1</v>
      </c>
      <c r="L212" s="42">
        <v>1</v>
      </c>
      <c r="M212" s="43">
        <v>1</v>
      </c>
      <c r="N212" s="44">
        <f>MIN(D212:M212)</f>
        <v>1</v>
      </c>
      <c r="O212" s="45">
        <f>C212-N212</f>
        <v>0</v>
      </c>
      <c r="P212" s="46">
        <f>O212/C212</f>
        <v>0</v>
      </c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57</v>
      </c>
      <c r="D214" s="49">
        <f t="shared" si="25"/>
        <v>48</v>
      </c>
      <c r="E214" s="50">
        <f t="shared" si="25"/>
        <v>37</v>
      </c>
      <c r="F214" s="50">
        <f t="shared" si="25"/>
        <v>26</v>
      </c>
      <c r="G214" s="50">
        <f t="shared" si="25"/>
        <v>19</v>
      </c>
      <c r="H214" s="50">
        <f t="shared" si="25"/>
        <v>18</v>
      </c>
      <c r="I214" s="50">
        <f t="shared" si="25"/>
        <v>17</v>
      </c>
      <c r="J214" s="50">
        <f t="shared" si="25"/>
        <v>16</v>
      </c>
      <c r="K214" s="50">
        <f t="shared" si="25"/>
        <v>13</v>
      </c>
      <c r="L214" s="50">
        <f t="shared" si="25"/>
        <v>15</v>
      </c>
      <c r="M214" s="51">
        <f t="shared" si="25"/>
        <v>26</v>
      </c>
      <c r="N214" s="52">
        <f>MIN(D214:M214)</f>
        <v>13</v>
      </c>
      <c r="O214" s="53">
        <f>C214-N214</f>
        <v>44</v>
      </c>
      <c r="P214" s="54">
        <f>O214/C214</f>
        <v>0.7719298245614035</v>
      </c>
    </row>
    <row r="215" spans="1:16" ht="9.75" customHeight="1">
      <c r="A215" s="39" t="s">
        <v>21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482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443</v>
      </c>
      <c r="C220" s="40">
        <v>240</v>
      </c>
      <c r="D220" s="41">
        <v>222</v>
      </c>
      <c r="E220" s="42">
        <v>203</v>
      </c>
      <c r="F220" s="42">
        <v>181</v>
      </c>
      <c r="G220" s="42">
        <v>156</v>
      </c>
      <c r="H220" s="42">
        <v>146</v>
      </c>
      <c r="I220" s="42">
        <v>156</v>
      </c>
      <c r="J220" s="42">
        <v>165</v>
      </c>
      <c r="K220" s="42">
        <v>167</v>
      </c>
      <c r="L220" s="42">
        <v>180</v>
      </c>
      <c r="M220" s="43">
        <v>198</v>
      </c>
      <c r="N220" s="44">
        <f>MIN(D220:M220)</f>
        <v>146</v>
      </c>
      <c r="O220" s="45">
        <f>C220-N220</f>
        <v>94</v>
      </c>
      <c r="P220" s="46">
        <f>O220/C220</f>
        <v>0.39166666666666666</v>
      </c>
    </row>
    <row r="221" spans="1:16" ht="9.75" customHeight="1">
      <c r="A221" s="5"/>
      <c r="B221" s="40" t="s">
        <v>355</v>
      </c>
      <c r="C221" s="40">
        <v>12</v>
      </c>
      <c r="D221" s="41">
        <v>12</v>
      </c>
      <c r="E221" s="42">
        <v>11</v>
      </c>
      <c r="F221" s="42">
        <v>10</v>
      </c>
      <c r="G221" s="42">
        <v>9</v>
      </c>
      <c r="H221" s="42">
        <v>10</v>
      </c>
      <c r="I221" s="42">
        <v>12</v>
      </c>
      <c r="J221" s="42">
        <v>12</v>
      </c>
      <c r="K221" s="42">
        <v>12</v>
      </c>
      <c r="L221" s="42">
        <v>12</v>
      </c>
      <c r="M221" s="43">
        <v>12</v>
      </c>
      <c r="N221" s="44">
        <f>MIN(D221:M221)</f>
        <v>9</v>
      </c>
      <c r="O221" s="45">
        <f>C221-N221</f>
        <v>3</v>
      </c>
      <c r="P221" s="46">
        <f>O221/C221</f>
        <v>0.25</v>
      </c>
    </row>
    <row r="222" spans="1:16" ht="9.75" customHeight="1">
      <c r="A222" s="5"/>
      <c r="B222" s="40" t="s">
        <v>280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280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280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281</v>
      </c>
      <c r="C225" s="40">
        <f aca="true" t="shared" si="26" ref="C225:M225">SUM(C220:C224)</f>
        <v>252</v>
      </c>
      <c r="D225" s="41">
        <f t="shared" si="26"/>
        <v>234</v>
      </c>
      <c r="E225" s="42">
        <f t="shared" si="26"/>
        <v>214</v>
      </c>
      <c r="F225" s="42">
        <f t="shared" si="26"/>
        <v>191</v>
      </c>
      <c r="G225" s="42">
        <f t="shared" si="26"/>
        <v>165</v>
      </c>
      <c r="H225" s="42">
        <f t="shared" si="26"/>
        <v>156</v>
      </c>
      <c r="I225" s="42">
        <f t="shared" si="26"/>
        <v>168</v>
      </c>
      <c r="J225" s="42">
        <f t="shared" si="26"/>
        <v>177</v>
      </c>
      <c r="K225" s="42">
        <f t="shared" si="26"/>
        <v>179</v>
      </c>
      <c r="L225" s="42">
        <f t="shared" si="26"/>
        <v>192</v>
      </c>
      <c r="M225" s="43">
        <f t="shared" si="26"/>
        <v>210</v>
      </c>
      <c r="N225" s="44">
        <f>MIN(D225:M225)</f>
        <v>156</v>
      </c>
      <c r="O225" s="45">
        <f>C225-N225</f>
        <v>96</v>
      </c>
      <c r="P225" s="46">
        <f>O225/C225</f>
        <v>0.38095238095238093</v>
      </c>
    </row>
    <row r="226" spans="1:16" ht="9.75" customHeight="1">
      <c r="A226" s="5"/>
      <c r="B226" s="40" t="s">
        <v>109</v>
      </c>
      <c r="C226" s="40">
        <v>9</v>
      </c>
      <c r="D226" s="41">
        <v>9</v>
      </c>
      <c r="E226" s="42">
        <v>9</v>
      </c>
      <c r="F226" s="42">
        <v>9</v>
      </c>
      <c r="G226" s="42">
        <v>8</v>
      </c>
      <c r="H226" s="42">
        <v>7</v>
      </c>
      <c r="I226" s="42">
        <v>8</v>
      </c>
      <c r="J226" s="42">
        <v>8</v>
      </c>
      <c r="K226" s="42">
        <v>8</v>
      </c>
      <c r="L226" s="42">
        <v>8</v>
      </c>
      <c r="M226" s="43">
        <v>8</v>
      </c>
      <c r="N226" s="44">
        <f>MIN(D226:M226)</f>
        <v>7</v>
      </c>
      <c r="O226" s="45">
        <f>C226-N226</f>
        <v>2</v>
      </c>
      <c r="P226" s="46">
        <f>O226/C226</f>
        <v>0.2222222222222222</v>
      </c>
    </row>
    <row r="227" spans="1:16" ht="9.75" customHeight="1">
      <c r="A227" s="5"/>
      <c r="B227" s="40" t="s">
        <v>276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277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/>
      <c r="D229" s="41"/>
      <c r="E229" s="42"/>
      <c r="F229" s="42"/>
      <c r="G229" s="42"/>
      <c r="H229" s="42"/>
      <c r="I229" s="42"/>
      <c r="J229" s="42"/>
      <c r="K229" s="42"/>
      <c r="L229" s="42"/>
      <c r="M229" s="43"/>
      <c r="N229" s="44"/>
      <c r="O229" s="45"/>
      <c r="P229" s="46"/>
    </row>
    <row r="230" spans="1:16" ht="9.75" customHeight="1">
      <c r="A230" s="47"/>
      <c r="B230" s="48" t="s">
        <v>5</v>
      </c>
      <c r="C230" s="48">
        <f aca="true" t="shared" si="27" ref="C230:M230">SUM(C215:C219,C225:C229)</f>
        <v>261</v>
      </c>
      <c r="D230" s="49">
        <f t="shared" si="27"/>
        <v>243</v>
      </c>
      <c r="E230" s="50">
        <f t="shared" si="27"/>
        <v>223</v>
      </c>
      <c r="F230" s="50">
        <f t="shared" si="27"/>
        <v>200</v>
      </c>
      <c r="G230" s="50">
        <f t="shared" si="27"/>
        <v>173</v>
      </c>
      <c r="H230" s="50">
        <f t="shared" si="27"/>
        <v>163</v>
      </c>
      <c r="I230" s="50">
        <f t="shared" si="27"/>
        <v>176</v>
      </c>
      <c r="J230" s="50">
        <f t="shared" si="27"/>
        <v>185</v>
      </c>
      <c r="K230" s="50">
        <f t="shared" si="27"/>
        <v>187</v>
      </c>
      <c r="L230" s="50">
        <f t="shared" si="27"/>
        <v>200</v>
      </c>
      <c r="M230" s="51">
        <f t="shared" si="27"/>
        <v>218</v>
      </c>
      <c r="N230" s="52">
        <f>MIN(D230:M230)</f>
        <v>163</v>
      </c>
      <c r="O230" s="53">
        <f>C230-N230</f>
        <v>98</v>
      </c>
      <c r="P230" s="54">
        <f>O230/C230</f>
        <v>0.37547892720306514</v>
      </c>
    </row>
    <row r="231" spans="1:16" ht="9.75" customHeight="1">
      <c r="A231" s="39" t="s">
        <v>442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>
        <v>3</v>
      </c>
      <c r="D232" s="41">
        <v>2</v>
      </c>
      <c r="E232" s="42">
        <v>2</v>
      </c>
      <c r="F232" s="42">
        <v>1</v>
      </c>
      <c r="G232" s="42">
        <v>1</v>
      </c>
      <c r="H232" s="42">
        <v>2</v>
      </c>
      <c r="I232" s="42">
        <v>2</v>
      </c>
      <c r="J232" s="42">
        <v>2</v>
      </c>
      <c r="K232" s="42">
        <v>2</v>
      </c>
      <c r="L232" s="42">
        <v>2</v>
      </c>
      <c r="M232" s="43">
        <v>2</v>
      </c>
      <c r="N232" s="44">
        <f>MIN(D232:M232)</f>
        <v>1</v>
      </c>
      <c r="O232" s="45">
        <f>C232-N232</f>
        <v>2</v>
      </c>
      <c r="P232" s="46">
        <f>O232/C232</f>
        <v>0.6666666666666666</v>
      </c>
    </row>
    <row r="233" spans="1:16" ht="9.75" customHeight="1">
      <c r="A233" s="5"/>
      <c r="B233" s="40" t="s">
        <v>2</v>
      </c>
      <c r="C233" s="40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  <c r="O233" s="45"/>
      <c r="P233" s="46"/>
    </row>
    <row r="234" spans="1:16" ht="9.75" customHeight="1">
      <c r="A234" s="5"/>
      <c r="B234" s="40" t="s">
        <v>482</v>
      </c>
      <c r="C234" s="40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  <c r="O234" s="45"/>
      <c r="P234" s="46"/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280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280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280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280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280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281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  <c r="O242" s="45"/>
      <c r="P242" s="46"/>
    </row>
    <row r="243" spans="1:16" ht="9.75" customHeight="1">
      <c r="A243" s="5"/>
      <c r="B243" s="40" t="s">
        <v>276</v>
      </c>
      <c r="C243" s="40">
        <v>2</v>
      </c>
      <c r="D243" s="41">
        <v>1</v>
      </c>
      <c r="E243" s="42">
        <v>1</v>
      </c>
      <c r="F243" s="42">
        <v>1</v>
      </c>
      <c r="G243" s="42">
        <v>1</v>
      </c>
      <c r="H243" s="42">
        <v>1</v>
      </c>
      <c r="I243" s="42">
        <v>1</v>
      </c>
      <c r="J243" s="42">
        <v>1</v>
      </c>
      <c r="K243" s="42">
        <v>1</v>
      </c>
      <c r="L243" s="42">
        <v>1</v>
      </c>
      <c r="M243" s="43">
        <v>1</v>
      </c>
      <c r="N243" s="44">
        <f>MIN(D243:M243)</f>
        <v>1</v>
      </c>
      <c r="O243" s="45">
        <f>C243-N243</f>
        <v>1</v>
      </c>
      <c r="P243" s="46">
        <f>O243/C243</f>
        <v>0.5</v>
      </c>
    </row>
    <row r="244" spans="1:16" ht="9.75" customHeight="1">
      <c r="A244" s="5"/>
      <c r="B244" s="40" t="s">
        <v>277</v>
      </c>
      <c r="C244" s="40">
        <v>2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1</v>
      </c>
      <c r="P244" s="46">
        <f>O244/C244</f>
        <v>0.5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7</v>
      </c>
      <c r="D246" s="49">
        <f t="shared" si="28"/>
        <v>4</v>
      </c>
      <c r="E246" s="50">
        <f t="shared" si="28"/>
        <v>4</v>
      </c>
      <c r="F246" s="50">
        <f t="shared" si="28"/>
        <v>3</v>
      </c>
      <c r="G246" s="50">
        <f t="shared" si="28"/>
        <v>3</v>
      </c>
      <c r="H246" s="50">
        <f t="shared" si="28"/>
        <v>4</v>
      </c>
      <c r="I246" s="50">
        <f t="shared" si="28"/>
        <v>4</v>
      </c>
      <c r="J246" s="50">
        <f t="shared" si="28"/>
        <v>4</v>
      </c>
      <c r="K246" s="50">
        <f t="shared" si="28"/>
        <v>4</v>
      </c>
      <c r="L246" s="50">
        <f t="shared" si="28"/>
        <v>4</v>
      </c>
      <c r="M246" s="51">
        <f t="shared" si="28"/>
        <v>4</v>
      </c>
      <c r="N246" s="52">
        <f>MIN(D246:M246)</f>
        <v>3</v>
      </c>
      <c r="O246" s="53">
        <f>C246-N246</f>
        <v>4</v>
      </c>
      <c r="P246" s="54">
        <f>O246/C246</f>
        <v>0.5714285714285714</v>
      </c>
    </row>
    <row r="247" spans="1:16" ht="9.75" customHeight="1">
      <c r="A247" s="39" t="s">
        <v>112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482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280</v>
      </c>
      <c r="C252" s="40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  <c r="O252" s="45"/>
      <c r="P252" s="46"/>
    </row>
    <row r="253" spans="1:16" ht="9.75" customHeight="1">
      <c r="A253" s="5"/>
      <c r="B253" s="40" t="s">
        <v>280</v>
      </c>
      <c r="C253" s="40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  <c r="O253" s="45"/>
      <c r="P253" s="46"/>
    </row>
    <row r="254" spans="1:16" ht="9.75" customHeight="1">
      <c r="A254" s="5"/>
      <c r="B254" s="40" t="s">
        <v>280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280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280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281</v>
      </c>
      <c r="C257" s="40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  <c r="O257" s="45"/>
      <c r="P257" s="46"/>
    </row>
    <row r="258" spans="1:16" ht="9.75" customHeight="1">
      <c r="A258" s="5"/>
      <c r="B258" s="40" t="s">
        <v>109</v>
      </c>
      <c r="C258" s="40">
        <v>8</v>
      </c>
      <c r="D258" s="41">
        <v>4</v>
      </c>
      <c r="E258" s="42">
        <v>3</v>
      </c>
      <c r="F258" s="42">
        <v>1</v>
      </c>
      <c r="G258" s="42">
        <v>0</v>
      </c>
      <c r="H258" s="42">
        <v>1</v>
      </c>
      <c r="I258" s="42">
        <v>1</v>
      </c>
      <c r="J258" s="42">
        <v>1</v>
      </c>
      <c r="K258" s="42">
        <v>2</v>
      </c>
      <c r="L258" s="42">
        <v>4</v>
      </c>
      <c r="M258" s="43">
        <v>4</v>
      </c>
      <c r="N258" s="44">
        <f>MIN(D258:M258)</f>
        <v>0</v>
      </c>
      <c r="O258" s="45">
        <f>C258-N258</f>
        <v>8</v>
      </c>
      <c r="P258" s="46">
        <f>O258/C258</f>
        <v>1</v>
      </c>
    </row>
    <row r="259" spans="1:16" ht="9.75" customHeight="1">
      <c r="A259" s="5"/>
      <c r="B259" s="40" t="s">
        <v>276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277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8</v>
      </c>
      <c r="D262" s="49">
        <f t="shared" si="29"/>
        <v>4</v>
      </c>
      <c r="E262" s="50">
        <f t="shared" si="29"/>
        <v>3</v>
      </c>
      <c r="F262" s="50">
        <f t="shared" si="29"/>
        <v>1</v>
      </c>
      <c r="G262" s="50">
        <f t="shared" si="29"/>
        <v>0</v>
      </c>
      <c r="H262" s="50">
        <f t="shared" si="29"/>
        <v>1</v>
      </c>
      <c r="I262" s="50">
        <f t="shared" si="29"/>
        <v>1</v>
      </c>
      <c r="J262" s="50">
        <f t="shared" si="29"/>
        <v>1</v>
      </c>
      <c r="K262" s="50">
        <f t="shared" si="29"/>
        <v>2</v>
      </c>
      <c r="L262" s="50">
        <f t="shared" si="29"/>
        <v>4</v>
      </c>
      <c r="M262" s="51">
        <f t="shared" si="29"/>
        <v>4</v>
      </c>
      <c r="N262" s="52">
        <f>MIN(D262:M262)</f>
        <v>0</v>
      </c>
      <c r="O262" s="53">
        <f>C262-N262</f>
        <v>8</v>
      </c>
      <c r="P262" s="54">
        <f>O262/C262</f>
        <v>1</v>
      </c>
    </row>
    <row r="263" spans="1:16" ht="9.75" customHeight="1">
      <c r="A263" s="39" t="s">
        <v>22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>
        <v>177</v>
      </c>
      <c r="D264" s="41">
        <v>167</v>
      </c>
      <c r="E264" s="42">
        <v>145</v>
      </c>
      <c r="F264" s="42">
        <v>67</v>
      </c>
      <c r="G264" s="42">
        <v>21</v>
      </c>
      <c r="H264" s="42">
        <v>12</v>
      </c>
      <c r="I264" s="42">
        <v>19</v>
      </c>
      <c r="J264" s="42">
        <v>12</v>
      </c>
      <c r="K264" s="42">
        <v>17</v>
      </c>
      <c r="L264" s="42">
        <v>19</v>
      </c>
      <c r="M264" s="43">
        <v>32</v>
      </c>
      <c r="N264" s="44">
        <f>MIN(D264:M264)</f>
        <v>12</v>
      </c>
      <c r="O264" s="45">
        <f>C264-N264</f>
        <v>165</v>
      </c>
      <c r="P264" s="46">
        <f>O264/C264</f>
        <v>0.9322033898305084</v>
      </c>
    </row>
    <row r="265" spans="1:16" ht="9.75" customHeight="1">
      <c r="A265" s="5"/>
      <c r="B265" s="40" t="s">
        <v>2</v>
      </c>
      <c r="C265" s="40">
        <v>243</v>
      </c>
      <c r="D265" s="41">
        <v>1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3">
        <v>3</v>
      </c>
      <c r="N265" s="44">
        <f>MIN(D265:M265)</f>
        <v>0</v>
      </c>
      <c r="O265" s="45">
        <f>C265-N265</f>
        <v>243</v>
      </c>
      <c r="P265" s="46">
        <f>O265/C265</f>
        <v>1</v>
      </c>
    </row>
    <row r="266" spans="1:16" ht="9.75" customHeight="1">
      <c r="A266" s="5"/>
      <c r="B266" s="40" t="s">
        <v>482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356</v>
      </c>
      <c r="C268" s="40">
        <v>7</v>
      </c>
      <c r="D268" s="41">
        <v>7</v>
      </c>
      <c r="E268" s="42">
        <v>6</v>
      </c>
      <c r="F268" s="42">
        <v>7</v>
      </c>
      <c r="G268" s="42">
        <v>6</v>
      </c>
      <c r="H268" s="42">
        <v>5</v>
      </c>
      <c r="I268" s="42">
        <v>5</v>
      </c>
      <c r="J268" s="42">
        <v>3</v>
      </c>
      <c r="K268" s="42">
        <v>4</v>
      </c>
      <c r="L268" s="42">
        <v>4</v>
      </c>
      <c r="M268" s="43">
        <v>4</v>
      </c>
      <c r="N268" s="44">
        <f>MIN(D268:M268)</f>
        <v>3</v>
      </c>
      <c r="O268" s="45">
        <f>C268-N268</f>
        <v>4</v>
      </c>
      <c r="P268" s="46">
        <f>O268/C268</f>
        <v>0.5714285714285714</v>
      </c>
    </row>
    <row r="269" spans="1:16" ht="9.75" customHeight="1">
      <c r="A269" s="5"/>
      <c r="B269" s="40" t="s">
        <v>283</v>
      </c>
      <c r="C269" s="40">
        <v>13</v>
      </c>
      <c r="D269" s="41">
        <v>11</v>
      </c>
      <c r="E269" s="42">
        <v>10</v>
      </c>
      <c r="F269" s="42">
        <v>4</v>
      </c>
      <c r="G269" s="42">
        <v>2</v>
      </c>
      <c r="H269" s="42">
        <v>2</v>
      </c>
      <c r="I269" s="42">
        <v>1</v>
      </c>
      <c r="J269" s="42">
        <v>1</v>
      </c>
      <c r="K269" s="42">
        <v>1</v>
      </c>
      <c r="L269" s="42">
        <v>2</v>
      </c>
      <c r="M269" s="43">
        <v>3</v>
      </c>
      <c r="N269" s="44">
        <f>MIN(D269:M269)</f>
        <v>1</v>
      </c>
      <c r="O269" s="45">
        <f>C269-N269</f>
        <v>12</v>
      </c>
      <c r="P269" s="46">
        <f>O269/C269</f>
        <v>0.9230769230769231</v>
      </c>
    </row>
    <row r="270" spans="1:16" ht="9.75" customHeight="1">
      <c r="A270" s="5"/>
      <c r="B270" s="40" t="s">
        <v>280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280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280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281</v>
      </c>
      <c r="C273" s="40">
        <f aca="true" t="shared" si="30" ref="C273:M273">SUM(C268:C272)</f>
        <v>20</v>
      </c>
      <c r="D273" s="41">
        <f t="shared" si="30"/>
        <v>18</v>
      </c>
      <c r="E273" s="42">
        <f t="shared" si="30"/>
        <v>16</v>
      </c>
      <c r="F273" s="42">
        <f t="shared" si="30"/>
        <v>11</v>
      </c>
      <c r="G273" s="42">
        <f t="shared" si="30"/>
        <v>8</v>
      </c>
      <c r="H273" s="42">
        <f t="shared" si="30"/>
        <v>7</v>
      </c>
      <c r="I273" s="42">
        <f t="shared" si="30"/>
        <v>6</v>
      </c>
      <c r="J273" s="42">
        <f t="shared" si="30"/>
        <v>4</v>
      </c>
      <c r="K273" s="42">
        <f t="shared" si="30"/>
        <v>5</v>
      </c>
      <c r="L273" s="42">
        <f t="shared" si="30"/>
        <v>6</v>
      </c>
      <c r="M273" s="43">
        <f t="shared" si="30"/>
        <v>7</v>
      </c>
      <c r="N273" s="44">
        <f>MIN(D273:M273)</f>
        <v>4</v>
      </c>
      <c r="O273" s="45">
        <f>C273-N273</f>
        <v>16</v>
      </c>
      <c r="P273" s="46">
        <f>O273/C273</f>
        <v>0.8</v>
      </c>
    </row>
    <row r="274" spans="1:16" ht="9.75" customHeight="1">
      <c r="A274" s="5"/>
      <c r="B274" s="40" t="s">
        <v>109</v>
      </c>
      <c r="C274" s="40">
        <v>2</v>
      </c>
      <c r="D274" s="41">
        <v>2</v>
      </c>
      <c r="E274" s="42">
        <v>2</v>
      </c>
      <c r="F274" s="42">
        <v>2</v>
      </c>
      <c r="G274" s="42">
        <v>1</v>
      </c>
      <c r="H274" s="42">
        <v>1</v>
      </c>
      <c r="I274" s="42">
        <v>1</v>
      </c>
      <c r="J274" s="42">
        <v>1</v>
      </c>
      <c r="K274" s="42">
        <v>1</v>
      </c>
      <c r="L274" s="42">
        <v>2</v>
      </c>
      <c r="M274" s="43">
        <v>2</v>
      </c>
      <c r="N274" s="44">
        <f>MIN(D274:M274)</f>
        <v>1</v>
      </c>
      <c r="O274" s="45">
        <f>C274-N274</f>
        <v>1</v>
      </c>
      <c r="P274" s="46">
        <f>O274/C274</f>
        <v>0.5</v>
      </c>
    </row>
    <row r="275" spans="1:16" ht="9.75" customHeight="1">
      <c r="A275" s="5"/>
      <c r="B275" s="40" t="s">
        <v>276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277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1" ref="C278:M278">SUM(C263:C267,C273:C277)</f>
        <v>442</v>
      </c>
      <c r="D278" s="49">
        <f t="shared" si="31"/>
        <v>188</v>
      </c>
      <c r="E278" s="50">
        <f t="shared" si="31"/>
        <v>163</v>
      </c>
      <c r="F278" s="50">
        <f t="shared" si="31"/>
        <v>80</v>
      </c>
      <c r="G278" s="50">
        <f t="shared" si="31"/>
        <v>30</v>
      </c>
      <c r="H278" s="50">
        <f t="shared" si="31"/>
        <v>20</v>
      </c>
      <c r="I278" s="50">
        <f t="shared" si="31"/>
        <v>26</v>
      </c>
      <c r="J278" s="50">
        <f t="shared" si="31"/>
        <v>17</v>
      </c>
      <c r="K278" s="50">
        <f t="shared" si="31"/>
        <v>23</v>
      </c>
      <c r="L278" s="50">
        <f t="shared" si="31"/>
        <v>27</v>
      </c>
      <c r="M278" s="51">
        <f t="shared" si="31"/>
        <v>44</v>
      </c>
      <c r="N278" s="52">
        <f>MIN(D278:M278)</f>
        <v>17</v>
      </c>
      <c r="O278" s="53">
        <f>C278-N278</f>
        <v>425</v>
      </c>
      <c r="P278" s="54">
        <f>O278/C278</f>
        <v>0.9615384615384616</v>
      </c>
    </row>
    <row r="279" spans="1:16" ht="9.75" customHeight="1">
      <c r="A279" s="39" t="s">
        <v>23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178</v>
      </c>
      <c r="D280" s="41">
        <v>91</v>
      </c>
      <c r="E280" s="42">
        <v>17</v>
      </c>
      <c r="F280" s="42">
        <v>0</v>
      </c>
      <c r="G280" s="42">
        <v>0</v>
      </c>
      <c r="H280" s="42">
        <v>2</v>
      </c>
      <c r="I280" s="42">
        <v>1</v>
      </c>
      <c r="J280" s="42">
        <v>1</v>
      </c>
      <c r="K280" s="42">
        <v>7</v>
      </c>
      <c r="L280" s="42">
        <v>20</v>
      </c>
      <c r="M280" s="43">
        <v>36</v>
      </c>
      <c r="N280" s="44">
        <f>MIN(D280:M280)</f>
        <v>0</v>
      </c>
      <c r="O280" s="45">
        <f>C280-N280</f>
        <v>178</v>
      </c>
      <c r="P280" s="46">
        <f>O280/C280</f>
        <v>1</v>
      </c>
    </row>
    <row r="281" spans="1:16" ht="9.75" customHeight="1">
      <c r="A281" s="5"/>
      <c r="B281" s="40" t="s">
        <v>2</v>
      </c>
      <c r="C281" s="40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  <c r="O281" s="45"/>
      <c r="P281" s="46"/>
    </row>
    <row r="282" spans="1:16" ht="9.75" customHeight="1">
      <c r="A282" s="5"/>
      <c r="B282" s="40" t="s">
        <v>482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280</v>
      </c>
      <c r="C284" s="40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  <c r="O284" s="45"/>
      <c r="P284" s="46"/>
    </row>
    <row r="285" spans="1:16" ht="9.75" customHeight="1">
      <c r="A285" s="5"/>
      <c r="B285" s="40" t="s">
        <v>280</v>
      </c>
      <c r="C285" s="40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  <c r="O285" s="45"/>
      <c r="P285" s="46"/>
    </row>
    <row r="286" spans="1:16" ht="9.75" customHeight="1">
      <c r="A286" s="5"/>
      <c r="B286" s="40" t="s">
        <v>280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280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280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281</v>
      </c>
      <c r="C289" s="40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  <c r="O289" s="45"/>
      <c r="P289" s="46"/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2</v>
      </c>
      <c r="F290" s="42">
        <v>2</v>
      </c>
      <c r="G290" s="42">
        <v>1</v>
      </c>
      <c r="H290" s="42">
        <v>1</v>
      </c>
      <c r="I290" s="42">
        <v>2</v>
      </c>
      <c r="J290" s="42">
        <v>2</v>
      </c>
      <c r="K290" s="42">
        <v>2</v>
      </c>
      <c r="L290" s="42">
        <v>2</v>
      </c>
      <c r="M290" s="43">
        <v>2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276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277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180</v>
      </c>
      <c r="D294" s="49">
        <f t="shared" si="32"/>
        <v>93</v>
      </c>
      <c r="E294" s="50">
        <f t="shared" si="32"/>
        <v>19</v>
      </c>
      <c r="F294" s="50">
        <f t="shared" si="32"/>
        <v>2</v>
      </c>
      <c r="G294" s="50">
        <f t="shared" si="32"/>
        <v>1</v>
      </c>
      <c r="H294" s="50">
        <f t="shared" si="32"/>
        <v>3</v>
      </c>
      <c r="I294" s="50">
        <f t="shared" si="32"/>
        <v>3</v>
      </c>
      <c r="J294" s="50">
        <f t="shared" si="32"/>
        <v>3</v>
      </c>
      <c r="K294" s="50">
        <f t="shared" si="32"/>
        <v>9</v>
      </c>
      <c r="L294" s="50">
        <f t="shared" si="32"/>
        <v>22</v>
      </c>
      <c r="M294" s="51">
        <f t="shared" si="32"/>
        <v>38</v>
      </c>
      <c r="N294" s="52">
        <f>MIN(D294:M294)</f>
        <v>1</v>
      </c>
      <c r="O294" s="53">
        <f>C294-N294</f>
        <v>179</v>
      </c>
      <c r="P294" s="54">
        <f>O294/C294</f>
        <v>0.9944444444444445</v>
      </c>
    </row>
    <row r="295" spans="1:16" ht="9.75" customHeight="1">
      <c r="A295" s="39" t="s">
        <v>24</v>
      </c>
      <c r="B295" s="55" t="s">
        <v>0</v>
      </c>
      <c r="C295" s="55">
        <v>218</v>
      </c>
      <c r="D295" s="56">
        <v>184</v>
      </c>
      <c r="E295" s="57">
        <v>131</v>
      </c>
      <c r="F295" s="57">
        <v>83</v>
      </c>
      <c r="G295" s="57">
        <v>49</v>
      </c>
      <c r="H295" s="57">
        <v>36</v>
      </c>
      <c r="I295" s="57">
        <v>39</v>
      </c>
      <c r="J295" s="57">
        <v>44</v>
      </c>
      <c r="K295" s="57">
        <v>41</v>
      </c>
      <c r="L295" s="57">
        <v>50</v>
      </c>
      <c r="M295" s="58">
        <v>47</v>
      </c>
      <c r="N295" s="59">
        <f>MIN(D295:M295)</f>
        <v>36</v>
      </c>
      <c r="O295" s="60">
        <f>C295-N295</f>
        <v>182</v>
      </c>
      <c r="P295" s="61">
        <f>O295/C295</f>
        <v>0.8348623853211009</v>
      </c>
    </row>
    <row r="296" spans="1:16" ht="9.75" customHeight="1">
      <c r="A296" s="5"/>
      <c r="B296" s="40" t="s">
        <v>1</v>
      </c>
      <c r="C296" s="40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  <c r="O296" s="45"/>
      <c r="P296" s="46"/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482</v>
      </c>
      <c r="C298" s="40">
        <v>36</v>
      </c>
      <c r="D298" s="41">
        <v>29</v>
      </c>
      <c r="E298" s="42">
        <v>20</v>
      </c>
      <c r="F298" s="42">
        <v>11</v>
      </c>
      <c r="G298" s="42">
        <v>8</v>
      </c>
      <c r="H298" s="42">
        <v>8</v>
      </c>
      <c r="I298" s="42">
        <v>4</v>
      </c>
      <c r="J298" s="42">
        <v>6</v>
      </c>
      <c r="K298" s="42">
        <v>7</v>
      </c>
      <c r="L298" s="42">
        <v>7</v>
      </c>
      <c r="M298" s="43">
        <v>6</v>
      </c>
      <c r="N298" s="44">
        <f>MIN(D298:M298)</f>
        <v>4</v>
      </c>
      <c r="O298" s="45">
        <f>C298-N298</f>
        <v>32</v>
      </c>
      <c r="P298" s="46">
        <f>O298/C298</f>
        <v>0.8888888888888888</v>
      </c>
    </row>
    <row r="299" spans="1:16" ht="9.75" customHeight="1">
      <c r="A299" s="5"/>
      <c r="B299" s="40" t="s">
        <v>3</v>
      </c>
      <c r="C299" s="40">
        <v>4</v>
      </c>
      <c r="D299" s="41">
        <v>2</v>
      </c>
      <c r="E299" s="42">
        <v>1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1</v>
      </c>
      <c r="L299" s="42">
        <v>1</v>
      </c>
      <c r="M299" s="43">
        <v>1</v>
      </c>
      <c r="N299" s="44">
        <f>MIN(D299:M299)</f>
        <v>1</v>
      </c>
      <c r="O299" s="45">
        <f>C299-N299</f>
        <v>3</v>
      </c>
      <c r="P299" s="46">
        <f>O299/C299</f>
        <v>0.75</v>
      </c>
    </row>
    <row r="300" spans="1:16" ht="9.75" customHeight="1">
      <c r="A300" s="5"/>
      <c r="B300" s="40" t="s">
        <v>280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280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280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280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280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281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10</v>
      </c>
      <c r="D306" s="41">
        <v>9</v>
      </c>
      <c r="E306" s="42">
        <v>7</v>
      </c>
      <c r="F306" s="42">
        <v>4</v>
      </c>
      <c r="G306" s="42">
        <v>4</v>
      </c>
      <c r="H306" s="42">
        <v>3</v>
      </c>
      <c r="I306" s="42">
        <v>3</v>
      </c>
      <c r="J306" s="42">
        <v>5</v>
      </c>
      <c r="K306" s="42">
        <v>4</v>
      </c>
      <c r="L306" s="42">
        <v>5</v>
      </c>
      <c r="M306" s="43">
        <v>6</v>
      </c>
      <c r="N306" s="44">
        <f>MIN(D306:M306)</f>
        <v>3</v>
      </c>
      <c r="O306" s="45">
        <f>C306-N306</f>
        <v>7</v>
      </c>
      <c r="P306" s="46">
        <f>O306/C306</f>
        <v>0.7</v>
      </c>
    </row>
    <row r="307" spans="1:16" ht="9.75" customHeight="1">
      <c r="A307" s="5"/>
      <c r="B307" s="40" t="s">
        <v>276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277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>
        <v>3</v>
      </c>
      <c r="D309" s="41">
        <v>3</v>
      </c>
      <c r="E309" s="42">
        <v>2</v>
      </c>
      <c r="F309" s="42">
        <v>2</v>
      </c>
      <c r="G309" s="42">
        <v>1</v>
      </c>
      <c r="H309" s="42">
        <v>2</v>
      </c>
      <c r="I309" s="42">
        <v>1</v>
      </c>
      <c r="J309" s="42">
        <v>1</v>
      </c>
      <c r="K309" s="42">
        <v>1</v>
      </c>
      <c r="L309" s="42">
        <v>1</v>
      </c>
      <c r="M309" s="43">
        <v>2</v>
      </c>
      <c r="N309" s="44">
        <f>MIN(D309:M309)</f>
        <v>1</v>
      </c>
      <c r="O309" s="45">
        <f>C309-N309</f>
        <v>2</v>
      </c>
      <c r="P309" s="46">
        <f>O309/C309</f>
        <v>0.6666666666666666</v>
      </c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271</v>
      </c>
      <c r="D310" s="49">
        <f t="shared" si="33"/>
        <v>227</v>
      </c>
      <c r="E310" s="50">
        <f t="shared" si="33"/>
        <v>161</v>
      </c>
      <c r="F310" s="50">
        <f t="shared" si="33"/>
        <v>101</v>
      </c>
      <c r="G310" s="50">
        <f t="shared" si="33"/>
        <v>63</v>
      </c>
      <c r="H310" s="50">
        <f t="shared" si="33"/>
        <v>50</v>
      </c>
      <c r="I310" s="50">
        <f t="shared" si="33"/>
        <v>48</v>
      </c>
      <c r="J310" s="50">
        <f t="shared" si="33"/>
        <v>57</v>
      </c>
      <c r="K310" s="50">
        <f t="shared" si="33"/>
        <v>54</v>
      </c>
      <c r="L310" s="50">
        <f t="shared" si="33"/>
        <v>64</v>
      </c>
      <c r="M310" s="51">
        <f t="shared" si="33"/>
        <v>62</v>
      </c>
      <c r="N310" s="52">
        <f>MIN(D310:M310)</f>
        <v>48</v>
      </c>
      <c r="O310" s="53">
        <f>C310-N310</f>
        <v>223</v>
      </c>
      <c r="P310" s="54">
        <f>O310/C310</f>
        <v>0.8228782287822878</v>
      </c>
    </row>
    <row r="311" spans="1:16" ht="9.75" customHeight="1">
      <c r="A311" s="39" t="s">
        <v>432</v>
      </c>
      <c r="B311" s="55" t="s">
        <v>0</v>
      </c>
      <c r="C311" s="55"/>
      <c r="D311" s="56"/>
      <c r="E311" s="57"/>
      <c r="F311" s="57"/>
      <c r="G311" s="57"/>
      <c r="H311" s="57"/>
      <c r="I311" s="57"/>
      <c r="J311" s="57"/>
      <c r="K311" s="57"/>
      <c r="L311" s="57"/>
      <c r="M311" s="58"/>
      <c r="N311" s="59"/>
      <c r="O311" s="60"/>
      <c r="P311" s="61"/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482</v>
      </c>
      <c r="C314" s="40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  <c r="O314" s="45"/>
      <c r="P314" s="46"/>
    </row>
    <row r="315" spans="1:16" ht="9.75" customHeight="1">
      <c r="A315" s="5"/>
      <c r="B315" s="40" t="s">
        <v>3</v>
      </c>
      <c r="C315" s="40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  <c r="O315" s="45"/>
      <c r="P315" s="46"/>
    </row>
    <row r="316" spans="1:16" ht="9.75" customHeight="1">
      <c r="A316" s="5"/>
      <c r="B316" s="40" t="s">
        <v>436</v>
      </c>
      <c r="C316" s="40">
        <v>15</v>
      </c>
      <c r="D316" s="41">
        <v>11</v>
      </c>
      <c r="E316" s="42">
        <v>6</v>
      </c>
      <c r="F316" s="42">
        <v>1</v>
      </c>
      <c r="G316" s="42">
        <v>0</v>
      </c>
      <c r="H316" s="42">
        <v>1</v>
      </c>
      <c r="I316" s="42">
        <v>2</v>
      </c>
      <c r="J316" s="42">
        <v>3</v>
      </c>
      <c r="K316" s="42">
        <v>4</v>
      </c>
      <c r="L316" s="42">
        <v>3</v>
      </c>
      <c r="M316" s="43">
        <v>2</v>
      </c>
      <c r="N316" s="44">
        <f>MIN(D316:M316)</f>
        <v>0</v>
      </c>
      <c r="O316" s="45">
        <f>C316-N316</f>
        <v>15</v>
      </c>
      <c r="P316" s="46">
        <f>O316/C316</f>
        <v>1</v>
      </c>
    </row>
    <row r="317" spans="1:16" ht="9.75" customHeight="1">
      <c r="A317" s="5"/>
      <c r="B317" s="40" t="s">
        <v>280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280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280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280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281</v>
      </c>
      <c r="C321" s="40">
        <f aca="true" t="shared" si="34" ref="C321:M321">SUM(C316:C320)</f>
        <v>15</v>
      </c>
      <c r="D321" s="41">
        <f t="shared" si="34"/>
        <v>11</v>
      </c>
      <c r="E321" s="42">
        <f t="shared" si="34"/>
        <v>6</v>
      </c>
      <c r="F321" s="42">
        <f t="shared" si="34"/>
        <v>1</v>
      </c>
      <c r="G321" s="42">
        <f t="shared" si="34"/>
        <v>0</v>
      </c>
      <c r="H321" s="42">
        <f t="shared" si="34"/>
        <v>1</v>
      </c>
      <c r="I321" s="42">
        <f t="shared" si="34"/>
        <v>2</v>
      </c>
      <c r="J321" s="42">
        <f t="shared" si="34"/>
        <v>3</v>
      </c>
      <c r="K321" s="42">
        <f t="shared" si="34"/>
        <v>4</v>
      </c>
      <c r="L321" s="42">
        <f t="shared" si="34"/>
        <v>3</v>
      </c>
      <c r="M321" s="43">
        <f t="shared" si="34"/>
        <v>2</v>
      </c>
      <c r="N321" s="44">
        <f>MIN(D321:M321)</f>
        <v>0</v>
      </c>
      <c r="O321" s="45">
        <f>C321-N321</f>
        <v>15</v>
      </c>
      <c r="P321" s="46">
        <f>O321/C321</f>
        <v>1</v>
      </c>
    </row>
    <row r="322" spans="1:16" ht="9.75" customHeight="1">
      <c r="A322" s="5"/>
      <c r="B322" s="40" t="s">
        <v>109</v>
      </c>
      <c r="C322" s="40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  <c r="O322" s="45"/>
      <c r="P322" s="46"/>
    </row>
    <row r="323" spans="1:16" ht="9.75" customHeight="1">
      <c r="A323" s="5"/>
      <c r="B323" s="40" t="s">
        <v>276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277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  <c r="O325" s="45"/>
      <c r="P325" s="46"/>
    </row>
    <row r="326" spans="1:16" ht="9.75" customHeight="1">
      <c r="A326" s="47"/>
      <c r="B326" s="48" t="s">
        <v>5</v>
      </c>
      <c r="C326" s="48">
        <f aca="true" t="shared" si="35" ref="C326:M326">SUM(C311:C315,C321:C325)</f>
        <v>15</v>
      </c>
      <c r="D326" s="49">
        <f t="shared" si="35"/>
        <v>11</v>
      </c>
      <c r="E326" s="50">
        <f t="shared" si="35"/>
        <v>6</v>
      </c>
      <c r="F326" s="50">
        <f t="shared" si="35"/>
        <v>1</v>
      </c>
      <c r="G326" s="50">
        <f t="shared" si="35"/>
        <v>0</v>
      </c>
      <c r="H326" s="50">
        <f t="shared" si="35"/>
        <v>1</v>
      </c>
      <c r="I326" s="50">
        <f t="shared" si="35"/>
        <v>2</v>
      </c>
      <c r="J326" s="50">
        <f t="shared" si="35"/>
        <v>3</v>
      </c>
      <c r="K326" s="50">
        <f t="shared" si="35"/>
        <v>4</v>
      </c>
      <c r="L326" s="50">
        <f t="shared" si="35"/>
        <v>3</v>
      </c>
      <c r="M326" s="51">
        <f t="shared" si="35"/>
        <v>2</v>
      </c>
      <c r="N326" s="52">
        <f>MIN(D326:M326)</f>
        <v>0</v>
      </c>
      <c r="O326" s="53">
        <f>C326-N326</f>
        <v>15</v>
      </c>
      <c r="P326" s="54">
        <f>O326/C326</f>
        <v>1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4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1</v>
      </c>
      <c r="M329" s="43">
        <v>1</v>
      </c>
      <c r="N329" s="44">
        <f>MIN(D329:M329)</f>
        <v>0</v>
      </c>
      <c r="O329" s="45">
        <f>C329-N329</f>
        <v>4</v>
      </c>
      <c r="P329" s="46">
        <f>O329/C329</f>
        <v>1</v>
      </c>
    </row>
    <row r="330" spans="1:16" ht="9.75" customHeight="1">
      <c r="A330" s="5"/>
      <c r="B330" s="40" t="s">
        <v>482</v>
      </c>
      <c r="C330" s="40">
        <v>4</v>
      </c>
      <c r="D330" s="41">
        <v>3</v>
      </c>
      <c r="E330" s="42">
        <v>0</v>
      </c>
      <c r="F330" s="42">
        <v>1</v>
      </c>
      <c r="G330" s="42">
        <v>0</v>
      </c>
      <c r="H330" s="42">
        <v>1</v>
      </c>
      <c r="I330" s="42">
        <v>0</v>
      </c>
      <c r="J330" s="42">
        <v>0</v>
      </c>
      <c r="K330" s="42">
        <v>0</v>
      </c>
      <c r="L330" s="42">
        <v>1</v>
      </c>
      <c r="M330" s="43">
        <v>1</v>
      </c>
      <c r="N330" s="44">
        <f>MIN(D330:M330)</f>
        <v>0</v>
      </c>
      <c r="O330" s="45">
        <f>C330-N330</f>
        <v>4</v>
      </c>
      <c r="P330" s="46">
        <f>O330/C330</f>
        <v>1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280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280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280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280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280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281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1</v>
      </c>
      <c r="M338" s="43">
        <v>1</v>
      </c>
      <c r="N338" s="44">
        <f>MIN(D338:M338)</f>
        <v>0</v>
      </c>
      <c r="O338" s="45">
        <f>C338-N338</f>
        <v>1</v>
      </c>
      <c r="P338" s="46">
        <f>O338/C338</f>
        <v>1</v>
      </c>
    </row>
    <row r="339" spans="1:16" ht="9.75" customHeight="1">
      <c r="A339" s="5"/>
      <c r="B339" s="40" t="s">
        <v>276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277</v>
      </c>
      <c r="C340" s="40">
        <v>2</v>
      </c>
      <c r="D340" s="41">
        <v>2</v>
      </c>
      <c r="E340" s="42">
        <v>1</v>
      </c>
      <c r="F340" s="42">
        <v>1</v>
      </c>
      <c r="G340" s="42">
        <v>2</v>
      </c>
      <c r="H340" s="42">
        <v>2</v>
      </c>
      <c r="I340" s="42">
        <v>1</v>
      </c>
      <c r="J340" s="42">
        <v>1</v>
      </c>
      <c r="K340" s="42">
        <v>1</v>
      </c>
      <c r="L340" s="42">
        <v>1</v>
      </c>
      <c r="M340" s="43">
        <v>2</v>
      </c>
      <c r="N340" s="44">
        <f>MIN(D340:M340)</f>
        <v>1</v>
      </c>
      <c r="O340" s="45">
        <f>C340-N340</f>
        <v>1</v>
      </c>
      <c r="P340" s="46">
        <f>O340/C340</f>
        <v>0.5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1</v>
      </c>
      <c r="F341" s="42">
        <v>1</v>
      </c>
      <c r="G341" s="42">
        <v>1</v>
      </c>
      <c r="H341" s="42">
        <v>0</v>
      </c>
      <c r="I341" s="42">
        <v>0</v>
      </c>
      <c r="J341" s="42">
        <v>0</v>
      </c>
      <c r="K341" s="42">
        <v>1</v>
      </c>
      <c r="L341" s="42">
        <v>1</v>
      </c>
      <c r="M341" s="43">
        <v>1</v>
      </c>
      <c r="N341" s="44">
        <f>MIN(D341:M341)</f>
        <v>0</v>
      </c>
      <c r="O341" s="45">
        <f>C341-N341</f>
        <v>1</v>
      </c>
      <c r="P341" s="46">
        <f>O341/C341</f>
        <v>1</v>
      </c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12</v>
      </c>
      <c r="D342" s="49">
        <f t="shared" si="36"/>
        <v>6</v>
      </c>
      <c r="E342" s="50">
        <f t="shared" si="36"/>
        <v>2</v>
      </c>
      <c r="F342" s="50">
        <f t="shared" si="36"/>
        <v>3</v>
      </c>
      <c r="G342" s="50">
        <f t="shared" si="36"/>
        <v>3</v>
      </c>
      <c r="H342" s="50">
        <f t="shared" si="36"/>
        <v>3</v>
      </c>
      <c r="I342" s="50">
        <f t="shared" si="36"/>
        <v>1</v>
      </c>
      <c r="J342" s="50">
        <f t="shared" si="36"/>
        <v>1</v>
      </c>
      <c r="K342" s="50">
        <f t="shared" si="36"/>
        <v>2</v>
      </c>
      <c r="L342" s="50">
        <f t="shared" si="36"/>
        <v>5</v>
      </c>
      <c r="M342" s="51">
        <f t="shared" si="36"/>
        <v>6</v>
      </c>
      <c r="N342" s="52">
        <f>MIN(D342:M342)</f>
        <v>1</v>
      </c>
      <c r="O342" s="53">
        <f>C342-N342</f>
        <v>11</v>
      </c>
      <c r="P342" s="54">
        <f>O342/C342</f>
        <v>0.9166666666666666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482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280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280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280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280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280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281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276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277</v>
      </c>
      <c r="C356" s="40">
        <v>2</v>
      </c>
      <c r="D356" s="41">
        <v>1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3">
        <v>1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3</v>
      </c>
      <c r="D358" s="49">
        <f t="shared" si="37"/>
        <v>1</v>
      </c>
      <c r="E358" s="50">
        <f t="shared" si="37"/>
        <v>0</v>
      </c>
      <c r="F358" s="50">
        <f t="shared" si="37"/>
        <v>0</v>
      </c>
      <c r="G358" s="50">
        <f t="shared" si="37"/>
        <v>0</v>
      </c>
      <c r="H358" s="50">
        <f t="shared" si="37"/>
        <v>0</v>
      </c>
      <c r="I358" s="50">
        <f t="shared" si="37"/>
        <v>0</v>
      </c>
      <c r="J358" s="50">
        <f t="shared" si="37"/>
        <v>0</v>
      </c>
      <c r="K358" s="50">
        <f t="shared" si="37"/>
        <v>0</v>
      </c>
      <c r="L358" s="50">
        <f t="shared" si="37"/>
        <v>0</v>
      </c>
      <c r="M358" s="51">
        <f t="shared" si="37"/>
        <v>1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482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437</v>
      </c>
      <c r="C364" s="40">
        <v>4</v>
      </c>
      <c r="D364" s="41">
        <v>1</v>
      </c>
      <c r="E364" s="42">
        <v>1</v>
      </c>
      <c r="F364" s="42">
        <v>0</v>
      </c>
      <c r="G364" s="42">
        <v>1</v>
      </c>
      <c r="H364" s="42">
        <v>1</v>
      </c>
      <c r="I364" s="42">
        <v>2</v>
      </c>
      <c r="J364" s="42">
        <v>1</v>
      </c>
      <c r="K364" s="42">
        <v>1</v>
      </c>
      <c r="L364" s="42">
        <v>1</v>
      </c>
      <c r="M364" s="43">
        <v>1</v>
      </c>
      <c r="N364" s="44">
        <f>MIN(D364:M364)</f>
        <v>0</v>
      </c>
      <c r="O364" s="45">
        <f>C364-N364</f>
        <v>4</v>
      </c>
      <c r="P364" s="46">
        <f>O364/C364</f>
        <v>1</v>
      </c>
    </row>
    <row r="365" spans="1:16" ht="9.75" customHeight="1">
      <c r="A365" s="5"/>
      <c r="B365" s="40" t="s">
        <v>280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280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280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280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281</v>
      </c>
      <c r="C369" s="40">
        <f aca="true" t="shared" si="38" ref="C369:M369">SUM(C364:C368)</f>
        <v>4</v>
      </c>
      <c r="D369" s="41">
        <f t="shared" si="38"/>
        <v>1</v>
      </c>
      <c r="E369" s="42">
        <f t="shared" si="38"/>
        <v>1</v>
      </c>
      <c r="F369" s="42">
        <f t="shared" si="38"/>
        <v>0</v>
      </c>
      <c r="G369" s="42">
        <f t="shared" si="38"/>
        <v>1</v>
      </c>
      <c r="H369" s="42">
        <f t="shared" si="38"/>
        <v>1</v>
      </c>
      <c r="I369" s="42">
        <f t="shared" si="38"/>
        <v>2</v>
      </c>
      <c r="J369" s="42">
        <f t="shared" si="38"/>
        <v>1</v>
      </c>
      <c r="K369" s="42">
        <f t="shared" si="38"/>
        <v>1</v>
      </c>
      <c r="L369" s="42">
        <f t="shared" si="38"/>
        <v>1</v>
      </c>
      <c r="M369" s="43">
        <f t="shared" si="38"/>
        <v>1</v>
      </c>
      <c r="N369" s="44">
        <f>MIN(D369:M369)</f>
        <v>0</v>
      </c>
      <c r="O369" s="45">
        <f>C369-N369</f>
        <v>4</v>
      </c>
      <c r="P369" s="46">
        <f>O369/C369</f>
        <v>1</v>
      </c>
    </row>
    <row r="370" spans="1:16" ht="9.75" customHeight="1">
      <c r="A370" s="5"/>
      <c r="B370" s="40" t="s">
        <v>109</v>
      </c>
      <c r="C370" s="40">
        <v>1</v>
      </c>
      <c r="D370" s="41">
        <v>1</v>
      </c>
      <c r="E370" s="42">
        <v>1</v>
      </c>
      <c r="F370" s="42">
        <v>0</v>
      </c>
      <c r="G370" s="42">
        <v>0</v>
      </c>
      <c r="H370" s="42">
        <v>0</v>
      </c>
      <c r="I370" s="42">
        <v>1</v>
      </c>
      <c r="J370" s="42">
        <v>1</v>
      </c>
      <c r="K370" s="42">
        <v>1</v>
      </c>
      <c r="L370" s="42">
        <v>1</v>
      </c>
      <c r="M370" s="43">
        <v>1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276</v>
      </c>
      <c r="C371" s="40">
        <v>6</v>
      </c>
      <c r="D371" s="41">
        <v>1</v>
      </c>
      <c r="E371" s="42">
        <v>0</v>
      </c>
      <c r="F371" s="42">
        <v>0</v>
      </c>
      <c r="G371" s="42">
        <v>0</v>
      </c>
      <c r="H371" s="42">
        <v>1</v>
      </c>
      <c r="I371" s="42">
        <v>1</v>
      </c>
      <c r="J371" s="42">
        <v>0</v>
      </c>
      <c r="K371" s="42">
        <v>1</v>
      </c>
      <c r="L371" s="42">
        <v>1</v>
      </c>
      <c r="M371" s="43">
        <v>2</v>
      </c>
      <c r="N371" s="44">
        <f>MIN(D371:M371)</f>
        <v>0</v>
      </c>
      <c r="O371" s="45">
        <f>C371-N371</f>
        <v>6</v>
      </c>
      <c r="P371" s="46">
        <f>O371/C371</f>
        <v>1</v>
      </c>
    </row>
    <row r="372" spans="1:16" ht="9.75" customHeight="1">
      <c r="A372" s="5"/>
      <c r="B372" s="40" t="s">
        <v>277</v>
      </c>
      <c r="C372" s="40">
        <v>7</v>
      </c>
      <c r="D372" s="41">
        <v>0</v>
      </c>
      <c r="E372" s="42">
        <v>1</v>
      </c>
      <c r="F372" s="42">
        <v>0</v>
      </c>
      <c r="G372" s="42">
        <v>0</v>
      </c>
      <c r="H372" s="42">
        <v>1</v>
      </c>
      <c r="I372" s="42">
        <v>1</v>
      </c>
      <c r="J372" s="42">
        <v>0</v>
      </c>
      <c r="K372" s="42">
        <v>1</v>
      </c>
      <c r="L372" s="42">
        <v>2</v>
      </c>
      <c r="M372" s="43">
        <v>3</v>
      </c>
      <c r="N372" s="44">
        <f>MIN(D372:M372)</f>
        <v>0</v>
      </c>
      <c r="O372" s="45">
        <f>C372-N372</f>
        <v>7</v>
      </c>
      <c r="P372" s="46">
        <f>O372/C372</f>
        <v>1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9" ref="C374:M374">SUM(C359:C363,C369:C373)</f>
        <v>18</v>
      </c>
      <c r="D374" s="49">
        <f t="shared" si="39"/>
        <v>3</v>
      </c>
      <c r="E374" s="50">
        <f t="shared" si="39"/>
        <v>3</v>
      </c>
      <c r="F374" s="50">
        <f t="shared" si="39"/>
        <v>0</v>
      </c>
      <c r="G374" s="50">
        <f t="shared" si="39"/>
        <v>1</v>
      </c>
      <c r="H374" s="50">
        <f t="shared" si="39"/>
        <v>3</v>
      </c>
      <c r="I374" s="50">
        <f t="shared" si="39"/>
        <v>5</v>
      </c>
      <c r="J374" s="50">
        <f t="shared" si="39"/>
        <v>2</v>
      </c>
      <c r="K374" s="50">
        <f t="shared" si="39"/>
        <v>4</v>
      </c>
      <c r="L374" s="50">
        <f t="shared" si="39"/>
        <v>5</v>
      </c>
      <c r="M374" s="51">
        <f t="shared" si="39"/>
        <v>7</v>
      </c>
      <c r="N374" s="52">
        <f>MIN(D374:M374)</f>
        <v>0</v>
      </c>
      <c r="O374" s="53">
        <f>C374-N374</f>
        <v>18</v>
      </c>
      <c r="P374" s="54">
        <f>O374/C374</f>
        <v>1</v>
      </c>
    </row>
    <row r="375" spans="1:16" ht="9.75" customHeight="1">
      <c r="A375" s="39" t="s">
        <v>28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482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280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280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280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280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280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281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276</v>
      </c>
      <c r="C387" s="40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  <c r="O387" s="45"/>
      <c r="P387" s="46"/>
    </row>
    <row r="388" spans="1:16" ht="9.75" customHeight="1">
      <c r="A388" s="5"/>
      <c r="B388" s="40" t="s">
        <v>277</v>
      </c>
      <c r="C388" s="40">
        <v>4</v>
      </c>
      <c r="D388" s="41">
        <v>2</v>
      </c>
      <c r="E388" s="42">
        <v>2</v>
      </c>
      <c r="F388" s="42">
        <v>1</v>
      </c>
      <c r="G388" s="42">
        <v>1</v>
      </c>
      <c r="H388" s="42">
        <v>1</v>
      </c>
      <c r="I388" s="42">
        <v>1</v>
      </c>
      <c r="J388" s="42">
        <v>1</v>
      </c>
      <c r="K388" s="42">
        <v>1</v>
      </c>
      <c r="L388" s="42">
        <v>0</v>
      </c>
      <c r="M388" s="43">
        <v>1</v>
      </c>
      <c r="N388" s="44">
        <f>MIN(D388:M388)</f>
        <v>0</v>
      </c>
      <c r="O388" s="45">
        <f>C388-N388</f>
        <v>4</v>
      </c>
      <c r="P388" s="46">
        <f>O388/C388</f>
        <v>1</v>
      </c>
    </row>
    <row r="389" spans="1:16" ht="9.75" customHeight="1">
      <c r="A389" s="5"/>
      <c r="B389" s="40" t="s">
        <v>4</v>
      </c>
      <c r="C389" s="40">
        <v>1</v>
      </c>
      <c r="D389" s="41">
        <v>1</v>
      </c>
      <c r="E389" s="42">
        <v>0</v>
      </c>
      <c r="F389" s="42">
        <v>0</v>
      </c>
      <c r="G389" s="42">
        <v>0</v>
      </c>
      <c r="H389" s="42">
        <v>1</v>
      </c>
      <c r="I389" s="42">
        <v>1</v>
      </c>
      <c r="J389" s="42">
        <v>0</v>
      </c>
      <c r="K389" s="42">
        <v>0</v>
      </c>
      <c r="L389" s="42">
        <v>0</v>
      </c>
      <c r="M389" s="43">
        <v>1</v>
      </c>
      <c r="N389" s="44">
        <f>MIN(D389:M389)</f>
        <v>0</v>
      </c>
      <c r="O389" s="45">
        <f>C389-N389</f>
        <v>1</v>
      </c>
      <c r="P389" s="46">
        <f>O389/C389</f>
        <v>1</v>
      </c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5</v>
      </c>
      <c r="D390" s="49">
        <f t="shared" si="40"/>
        <v>3</v>
      </c>
      <c r="E390" s="50">
        <f t="shared" si="40"/>
        <v>2</v>
      </c>
      <c r="F390" s="50">
        <f t="shared" si="40"/>
        <v>1</v>
      </c>
      <c r="G390" s="50">
        <f t="shared" si="40"/>
        <v>1</v>
      </c>
      <c r="H390" s="50">
        <f t="shared" si="40"/>
        <v>2</v>
      </c>
      <c r="I390" s="50">
        <f t="shared" si="40"/>
        <v>2</v>
      </c>
      <c r="J390" s="50">
        <f t="shared" si="40"/>
        <v>1</v>
      </c>
      <c r="K390" s="50">
        <f t="shared" si="40"/>
        <v>1</v>
      </c>
      <c r="L390" s="50">
        <f t="shared" si="40"/>
        <v>0</v>
      </c>
      <c r="M390" s="51">
        <f t="shared" si="40"/>
        <v>2</v>
      </c>
      <c r="N390" s="52">
        <f>MIN(D390:M390)</f>
        <v>0</v>
      </c>
      <c r="O390" s="53">
        <f>C390-N390</f>
        <v>5</v>
      </c>
      <c r="P390" s="54">
        <f>O390/C390</f>
        <v>1</v>
      </c>
    </row>
    <row r="391" spans="1:16" ht="9.75" customHeight="1">
      <c r="A391" s="39" t="s">
        <v>29</v>
      </c>
      <c r="B391" s="55" t="s">
        <v>0</v>
      </c>
      <c r="C391" s="55">
        <v>5</v>
      </c>
      <c r="D391" s="56">
        <v>1</v>
      </c>
      <c r="E391" s="57">
        <v>0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1</v>
      </c>
      <c r="L391" s="57">
        <v>0</v>
      </c>
      <c r="M391" s="58">
        <v>0</v>
      </c>
      <c r="N391" s="59">
        <f>MIN(D391:M391)</f>
        <v>0</v>
      </c>
      <c r="O391" s="60">
        <f>C391-N391</f>
        <v>5</v>
      </c>
      <c r="P391" s="61">
        <f>O391/C391</f>
        <v>1</v>
      </c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482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280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280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280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280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280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281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276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277</v>
      </c>
      <c r="C404" s="40"/>
      <c r="D404" s="41"/>
      <c r="E404" s="42"/>
      <c r="F404" s="42"/>
      <c r="G404" s="42"/>
      <c r="H404" s="42"/>
      <c r="I404" s="42"/>
      <c r="J404" s="42"/>
      <c r="K404" s="42"/>
      <c r="L404" s="42"/>
      <c r="M404" s="43"/>
      <c r="N404" s="44"/>
      <c r="O404" s="45"/>
      <c r="P404" s="46"/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5</v>
      </c>
      <c r="D406" s="49">
        <f t="shared" si="41"/>
        <v>1</v>
      </c>
      <c r="E406" s="50">
        <f t="shared" si="41"/>
        <v>0</v>
      </c>
      <c r="F406" s="50">
        <f t="shared" si="41"/>
        <v>0</v>
      </c>
      <c r="G406" s="50">
        <f t="shared" si="41"/>
        <v>0</v>
      </c>
      <c r="H406" s="50">
        <f t="shared" si="41"/>
        <v>0</v>
      </c>
      <c r="I406" s="50">
        <f t="shared" si="41"/>
        <v>0</v>
      </c>
      <c r="J406" s="50">
        <f t="shared" si="41"/>
        <v>0</v>
      </c>
      <c r="K406" s="50">
        <f t="shared" si="41"/>
        <v>1</v>
      </c>
      <c r="L406" s="50">
        <f t="shared" si="41"/>
        <v>0</v>
      </c>
      <c r="M406" s="51">
        <f t="shared" si="41"/>
        <v>0</v>
      </c>
      <c r="N406" s="52">
        <f>MIN(D406:M406)</f>
        <v>0</v>
      </c>
      <c r="O406" s="53">
        <f>C406-N406</f>
        <v>5</v>
      </c>
      <c r="P406" s="54">
        <f>O406/C406</f>
        <v>1</v>
      </c>
    </row>
    <row r="407" spans="1:16" ht="9.75" customHeight="1">
      <c r="A407" s="39" t="s">
        <v>30</v>
      </c>
      <c r="B407" s="55" t="s">
        <v>0</v>
      </c>
      <c r="C407" s="55"/>
      <c r="D407" s="56"/>
      <c r="E407" s="57"/>
      <c r="F407" s="57"/>
      <c r="G407" s="57"/>
      <c r="H407" s="57"/>
      <c r="I407" s="57"/>
      <c r="J407" s="57"/>
      <c r="K407" s="57"/>
      <c r="L407" s="57"/>
      <c r="M407" s="58"/>
      <c r="N407" s="59"/>
      <c r="O407" s="60"/>
      <c r="P407" s="61"/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482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280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280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280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280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280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281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276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277</v>
      </c>
      <c r="C420" s="40">
        <v>8</v>
      </c>
      <c r="D420" s="41">
        <v>4</v>
      </c>
      <c r="E420" s="42">
        <v>4</v>
      </c>
      <c r="F420" s="42">
        <v>2</v>
      </c>
      <c r="G420" s="42">
        <v>2</v>
      </c>
      <c r="H420" s="42">
        <v>2</v>
      </c>
      <c r="I420" s="42">
        <v>3</v>
      </c>
      <c r="J420" s="42">
        <v>1</v>
      </c>
      <c r="K420" s="42">
        <v>2</v>
      </c>
      <c r="L420" s="42">
        <v>3</v>
      </c>
      <c r="M420" s="43">
        <v>4</v>
      </c>
      <c r="N420" s="44">
        <f>MIN(D420:M420)</f>
        <v>1</v>
      </c>
      <c r="O420" s="45">
        <f>C420-N420</f>
        <v>7</v>
      </c>
      <c r="P420" s="46">
        <f>O420/C420</f>
        <v>0.875</v>
      </c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8</v>
      </c>
      <c r="D422" s="49">
        <f t="shared" si="42"/>
        <v>4</v>
      </c>
      <c r="E422" s="50">
        <f t="shared" si="42"/>
        <v>4</v>
      </c>
      <c r="F422" s="50">
        <f t="shared" si="42"/>
        <v>2</v>
      </c>
      <c r="G422" s="50">
        <f t="shared" si="42"/>
        <v>2</v>
      </c>
      <c r="H422" s="50">
        <f t="shared" si="42"/>
        <v>2</v>
      </c>
      <c r="I422" s="50">
        <f t="shared" si="42"/>
        <v>3</v>
      </c>
      <c r="J422" s="50">
        <f t="shared" si="42"/>
        <v>1</v>
      </c>
      <c r="K422" s="50">
        <f t="shared" si="42"/>
        <v>2</v>
      </c>
      <c r="L422" s="50">
        <f t="shared" si="42"/>
        <v>3</v>
      </c>
      <c r="M422" s="51">
        <f t="shared" si="42"/>
        <v>4</v>
      </c>
      <c r="N422" s="52">
        <f>MIN(D422:M422)</f>
        <v>1</v>
      </c>
      <c r="O422" s="53">
        <f>C422-N422</f>
        <v>7</v>
      </c>
      <c r="P422" s="54">
        <f>O422/C422</f>
        <v>0.875</v>
      </c>
    </row>
    <row r="423" spans="1:16" ht="9.75" customHeight="1">
      <c r="A423" s="39" t="s">
        <v>31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482</v>
      </c>
      <c r="C426" s="40">
        <v>26</v>
      </c>
      <c r="D426" s="41">
        <v>14</v>
      </c>
      <c r="E426" s="42">
        <v>5</v>
      </c>
      <c r="F426" s="42">
        <v>1</v>
      </c>
      <c r="G426" s="42">
        <v>0</v>
      </c>
      <c r="H426" s="42">
        <v>0</v>
      </c>
      <c r="I426" s="42">
        <v>1</v>
      </c>
      <c r="J426" s="42">
        <v>1</v>
      </c>
      <c r="K426" s="42">
        <v>0</v>
      </c>
      <c r="L426" s="42">
        <v>0</v>
      </c>
      <c r="M426" s="43">
        <v>1</v>
      </c>
      <c r="N426" s="44">
        <f>MIN(D426:M426)</f>
        <v>0</v>
      </c>
      <c r="O426" s="45">
        <f>C426-N426</f>
        <v>26</v>
      </c>
      <c r="P426" s="46">
        <f>O426/C426</f>
        <v>1</v>
      </c>
    </row>
    <row r="427" spans="1:16" ht="9.75" customHeight="1">
      <c r="A427" s="5"/>
      <c r="B427" s="40" t="s">
        <v>3</v>
      </c>
      <c r="C427" s="40">
        <v>1</v>
      </c>
      <c r="D427" s="41">
        <v>1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1</v>
      </c>
      <c r="M427" s="43">
        <v>0</v>
      </c>
      <c r="N427" s="44">
        <f>MIN(D427:M427)</f>
        <v>0</v>
      </c>
      <c r="O427" s="45">
        <f>C427-N427</f>
        <v>1</v>
      </c>
      <c r="P427" s="46">
        <f>O427/C427</f>
        <v>1</v>
      </c>
    </row>
    <row r="428" spans="1:16" ht="9.75" customHeight="1">
      <c r="A428" s="5"/>
      <c r="B428" s="40" t="s">
        <v>280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280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280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280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280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281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>
        <v>3</v>
      </c>
      <c r="D434" s="41">
        <v>1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3">
        <v>1</v>
      </c>
      <c r="N434" s="44">
        <f>MIN(D434:M434)</f>
        <v>0</v>
      </c>
      <c r="O434" s="45">
        <f>C434-N434</f>
        <v>3</v>
      </c>
      <c r="P434" s="46">
        <f>O434/C434</f>
        <v>1</v>
      </c>
    </row>
    <row r="435" spans="1:16" ht="9.75" customHeight="1">
      <c r="A435" s="5"/>
      <c r="B435" s="40" t="s">
        <v>276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277</v>
      </c>
      <c r="C436" s="40">
        <v>2</v>
      </c>
      <c r="D436" s="41">
        <v>1</v>
      </c>
      <c r="E436" s="42">
        <v>1</v>
      </c>
      <c r="F436" s="42">
        <v>0</v>
      </c>
      <c r="G436" s="42">
        <v>0</v>
      </c>
      <c r="H436" s="42">
        <v>0</v>
      </c>
      <c r="I436" s="42">
        <v>1</v>
      </c>
      <c r="J436" s="42">
        <v>0</v>
      </c>
      <c r="K436" s="42">
        <v>0</v>
      </c>
      <c r="L436" s="42">
        <v>0</v>
      </c>
      <c r="M436" s="43">
        <v>0</v>
      </c>
      <c r="N436" s="44">
        <f>MIN(D436:M436)</f>
        <v>0</v>
      </c>
      <c r="O436" s="45">
        <f>C436-N436</f>
        <v>2</v>
      </c>
      <c r="P436" s="46">
        <f>O436/C436</f>
        <v>1</v>
      </c>
    </row>
    <row r="437" spans="1:16" ht="9.75" customHeight="1">
      <c r="A437" s="5"/>
      <c r="B437" s="40" t="s">
        <v>4</v>
      </c>
      <c r="C437" s="40">
        <v>3</v>
      </c>
      <c r="D437" s="41">
        <v>2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3">
        <v>0</v>
      </c>
      <c r="N437" s="44">
        <f>MIN(D437:M437)</f>
        <v>0</v>
      </c>
      <c r="O437" s="45">
        <f>C437-N437</f>
        <v>3</v>
      </c>
      <c r="P437" s="46">
        <f>O437/C437</f>
        <v>1</v>
      </c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35</v>
      </c>
      <c r="D438" s="49">
        <f t="shared" si="43"/>
        <v>19</v>
      </c>
      <c r="E438" s="50">
        <f t="shared" si="43"/>
        <v>6</v>
      </c>
      <c r="F438" s="50">
        <f t="shared" si="43"/>
        <v>1</v>
      </c>
      <c r="G438" s="50">
        <f t="shared" si="43"/>
        <v>0</v>
      </c>
      <c r="H438" s="50">
        <f t="shared" si="43"/>
        <v>0</v>
      </c>
      <c r="I438" s="50">
        <f t="shared" si="43"/>
        <v>2</v>
      </c>
      <c r="J438" s="50">
        <f t="shared" si="43"/>
        <v>1</v>
      </c>
      <c r="K438" s="50">
        <f t="shared" si="43"/>
        <v>0</v>
      </c>
      <c r="L438" s="50">
        <f t="shared" si="43"/>
        <v>1</v>
      </c>
      <c r="M438" s="51">
        <f t="shared" si="43"/>
        <v>2</v>
      </c>
      <c r="N438" s="52">
        <f>MIN(D438:M438)</f>
        <v>0</v>
      </c>
      <c r="O438" s="53">
        <f>C438-N438</f>
        <v>35</v>
      </c>
      <c r="P438" s="54">
        <f>O438/C438</f>
        <v>1</v>
      </c>
    </row>
    <row r="439" spans="1:16" ht="9.75" customHeight="1">
      <c r="A439" s="39" t="s">
        <v>32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482</v>
      </c>
      <c r="C442" s="40"/>
      <c r="D442" s="41"/>
      <c r="E442" s="42"/>
      <c r="F442" s="42"/>
      <c r="G442" s="42"/>
      <c r="H442" s="42"/>
      <c r="I442" s="42"/>
      <c r="J442" s="42"/>
      <c r="K442" s="42"/>
      <c r="L442" s="42"/>
      <c r="M442" s="43"/>
      <c r="N442" s="44"/>
      <c r="O442" s="45"/>
      <c r="P442" s="46"/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284</v>
      </c>
      <c r="C444" s="40">
        <v>3</v>
      </c>
      <c r="D444" s="41">
        <v>3</v>
      </c>
      <c r="E444" s="42">
        <v>3</v>
      </c>
      <c r="F444" s="42">
        <v>1</v>
      </c>
      <c r="G444" s="42">
        <v>1</v>
      </c>
      <c r="H444" s="42">
        <v>1</v>
      </c>
      <c r="I444" s="42">
        <v>1</v>
      </c>
      <c r="J444" s="42">
        <v>1</v>
      </c>
      <c r="K444" s="42">
        <v>1</v>
      </c>
      <c r="L444" s="42">
        <v>1</v>
      </c>
      <c r="M444" s="43">
        <v>1</v>
      </c>
      <c r="N444" s="44">
        <f>MIN(D444:M444)</f>
        <v>1</v>
      </c>
      <c r="O444" s="45">
        <f>C444-N444</f>
        <v>2</v>
      </c>
      <c r="P444" s="46">
        <f>O444/C444</f>
        <v>0.6666666666666666</v>
      </c>
    </row>
    <row r="445" spans="1:16" ht="9.75" customHeight="1">
      <c r="A445" s="5"/>
      <c r="B445" s="40" t="s">
        <v>280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280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280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280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281</v>
      </c>
      <c r="C449" s="40">
        <f aca="true" t="shared" si="44" ref="C449:M449">SUM(C444:C448)</f>
        <v>3</v>
      </c>
      <c r="D449" s="41">
        <f t="shared" si="44"/>
        <v>3</v>
      </c>
      <c r="E449" s="42">
        <f t="shared" si="44"/>
        <v>3</v>
      </c>
      <c r="F449" s="42">
        <f t="shared" si="44"/>
        <v>1</v>
      </c>
      <c r="G449" s="42">
        <f t="shared" si="44"/>
        <v>1</v>
      </c>
      <c r="H449" s="42">
        <f t="shared" si="44"/>
        <v>1</v>
      </c>
      <c r="I449" s="42">
        <f t="shared" si="44"/>
        <v>1</v>
      </c>
      <c r="J449" s="42">
        <f t="shared" si="44"/>
        <v>1</v>
      </c>
      <c r="K449" s="42">
        <f t="shared" si="44"/>
        <v>1</v>
      </c>
      <c r="L449" s="42">
        <f t="shared" si="44"/>
        <v>1</v>
      </c>
      <c r="M449" s="43">
        <f t="shared" si="44"/>
        <v>1</v>
      </c>
      <c r="N449" s="44">
        <f>MIN(D449:M449)</f>
        <v>1</v>
      </c>
      <c r="O449" s="45">
        <f>C449-N449</f>
        <v>2</v>
      </c>
      <c r="P449" s="46">
        <f>O449/C449</f>
        <v>0.6666666666666666</v>
      </c>
    </row>
    <row r="450" spans="1:16" ht="9.75" customHeight="1">
      <c r="A450" s="5"/>
      <c r="B450" s="40" t="s">
        <v>109</v>
      </c>
      <c r="C450" s="40"/>
      <c r="D450" s="41"/>
      <c r="E450" s="42"/>
      <c r="F450" s="42"/>
      <c r="G450" s="42"/>
      <c r="H450" s="42"/>
      <c r="I450" s="42"/>
      <c r="J450" s="42"/>
      <c r="K450" s="42"/>
      <c r="L450" s="42"/>
      <c r="M450" s="43"/>
      <c r="N450" s="44"/>
      <c r="O450" s="45"/>
      <c r="P450" s="46"/>
    </row>
    <row r="451" spans="1:16" ht="9.75" customHeight="1">
      <c r="A451" s="5"/>
      <c r="B451" s="40" t="s">
        <v>276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277</v>
      </c>
      <c r="C452" s="40"/>
      <c r="D452" s="41"/>
      <c r="E452" s="42"/>
      <c r="F452" s="42"/>
      <c r="G452" s="42"/>
      <c r="H452" s="42"/>
      <c r="I452" s="42"/>
      <c r="J452" s="42"/>
      <c r="K452" s="42"/>
      <c r="L452" s="42"/>
      <c r="M452" s="43"/>
      <c r="N452" s="44"/>
      <c r="O452" s="45"/>
      <c r="P452" s="46"/>
    </row>
    <row r="453" spans="1:16" ht="9.75" customHeight="1">
      <c r="A453" s="5"/>
      <c r="B453" s="40" t="s">
        <v>4</v>
      </c>
      <c r="C453" s="40">
        <v>1</v>
      </c>
      <c r="D453" s="41">
        <v>1</v>
      </c>
      <c r="E453" s="42">
        <v>1</v>
      </c>
      <c r="F453" s="42">
        <v>1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0</v>
      </c>
      <c r="M453" s="43">
        <v>0</v>
      </c>
      <c r="N453" s="44">
        <f>MIN(D453:M453)</f>
        <v>0</v>
      </c>
      <c r="O453" s="45">
        <f>C453-N453</f>
        <v>1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5" ref="C454:M454">SUM(C439:C443,C449:C453)</f>
        <v>4</v>
      </c>
      <c r="D454" s="49">
        <f t="shared" si="45"/>
        <v>4</v>
      </c>
      <c r="E454" s="50">
        <f t="shared" si="45"/>
        <v>4</v>
      </c>
      <c r="F454" s="50">
        <f t="shared" si="45"/>
        <v>2</v>
      </c>
      <c r="G454" s="50">
        <f t="shared" si="45"/>
        <v>2</v>
      </c>
      <c r="H454" s="50">
        <f t="shared" si="45"/>
        <v>2</v>
      </c>
      <c r="I454" s="50">
        <f t="shared" si="45"/>
        <v>2</v>
      </c>
      <c r="J454" s="50">
        <f t="shared" si="45"/>
        <v>2</v>
      </c>
      <c r="K454" s="50">
        <f t="shared" si="45"/>
        <v>1</v>
      </c>
      <c r="L454" s="50">
        <f t="shared" si="45"/>
        <v>1</v>
      </c>
      <c r="M454" s="51">
        <f t="shared" si="45"/>
        <v>1</v>
      </c>
      <c r="N454" s="52">
        <f>MIN(D454:M454)</f>
        <v>1</v>
      </c>
      <c r="O454" s="53">
        <f>C454-N454</f>
        <v>3</v>
      </c>
      <c r="P454" s="54">
        <f>O454/C454</f>
        <v>0.75</v>
      </c>
    </row>
    <row r="455" spans="1:16" ht="9.75" customHeight="1">
      <c r="A455" s="39" t="s">
        <v>453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>
        <v>2</v>
      </c>
      <c r="D456" s="41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3">
        <v>0</v>
      </c>
      <c r="N456" s="44">
        <f>MIN(D456:M456)</f>
        <v>0</v>
      </c>
      <c r="O456" s="45">
        <f>C456-N456</f>
        <v>2</v>
      </c>
      <c r="P456" s="46">
        <f>O456/C456</f>
        <v>1</v>
      </c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482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280</v>
      </c>
      <c r="C460" s="40"/>
      <c r="D460" s="41"/>
      <c r="E460" s="42"/>
      <c r="F460" s="42"/>
      <c r="G460" s="42"/>
      <c r="H460" s="42"/>
      <c r="I460" s="42"/>
      <c r="J460" s="42"/>
      <c r="K460" s="42"/>
      <c r="L460" s="42"/>
      <c r="M460" s="43"/>
      <c r="N460" s="44"/>
      <c r="O460" s="45"/>
      <c r="P460" s="46"/>
    </row>
    <row r="461" spans="1:16" ht="9.75" customHeight="1">
      <c r="A461" s="5"/>
      <c r="B461" s="40" t="s">
        <v>280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280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280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280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281</v>
      </c>
      <c r="C465" s="40"/>
      <c r="D465" s="41"/>
      <c r="E465" s="42"/>
      <c r="F465" s="42"/>
      <c r="G465" s="42"/>
      <c r="H465" s="42"/>
      <c r="I465" s="42"/>
      <c r="J465" s="42"/>
      <c r="K465" s="42"/>
      <c r="L465" s="42"/>
      <c r="M465" s="43"/>
      <c r="N465" s="44"/>
      <c r="O465" s="45"/>
      <c r="P465" s="46"/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276</v>
      </c>
      <c r="C467" s="40">
        <v>4</v>
      </c>
      <c r="D467" s="41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3">
        <v>0</v>
      </c>
      <c r="N467" s="44">
        <f>MIN(D467:M467)</f>
        <v>0</v>
      </c>
      <c r="O467" s="45">
        <f>C467-N467</f>
        <v>4</v>
      </c>
      <c r="P467" s="46">
        <f>O467/C467</f>
        <v>1</v>
      </c>
    </row>
    <row r="468" spans="1:16" ht="9.75" customHeight="1">
      <c r="A468" s="5"/>
      <c r="B468" s="40" t="s">
        <v>277</v>
      </c>
      <c r="C468" s="40">
        <v>10</v>
      </c>
      <c r="D468" s="41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3">
        <v>0</v>
      </c>
      <c r="N468" s="44">
        <f>MIN(D468:M468)</f>
        <v>0</v>
      </c>
      <c r="O468" s="45">
        <f>C468-N468</f>
        <v>10</v>
      </c>
      <c r="P468" s="46">
        <f>O468/C468</f>
        <v>1</v>
      </c>
    </row>
    <row r="469" spans="1:16" ht="9.75" customHeight="1">
      <c r="A469" s="5"/>
      <c r="B469" s="40" t="s">
        <v>4</v>
      </c>
      <c r="C469" s="40"/>
      <c r="D469" s="41"/>
      <c r="E469" s="42"/>
      <c r="F469" s="42"/>
      <c r="G469" s="42"/>
      <c r="H469" s="42"/>
      <c r="I469" s="42"/>
      <c r="J469" s="42"/>
      <c r="K469" s="42"/>
      <c r="L469" s="42"/>
      <c r="M469" s="43"/>
      <c r="N469" s="44"/>
      <c r="O469" s="45"/>
      <c r="P469" s="46"/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16</v>
      </c>
      <c r="D470" s="49">
        <f t="shared" si="46"/>
        <v>0</v>
      </c>
      <c r="E470" s="50">
        <f t="shared" si="46"/>
        <v>0</v>
      </c>
      <c r="F470" s="50">
        <f t="shared" si="46"/>
        <v>0</v>
      </c>
      <c r="G470" s="50">
        <f t="shared" si="46"/>
        <v>0</v>
      </c>
      <c r="H470" s="50">
        <f t="shared" si="46"/>
        <v>0</v>
      </c>
      <c r="I470" s="50">
        <f t="shared" si="46"/>
        <v>0</v>
      </c>
      <c r="J470" s="50">
        <f t="shared" si="46"/>
        <v>0</v>
      </c>
      <c r="K470" s="50">
        <f t="shared" si="46"/>
        <v>0</v>
      </c>
      <c r="L470" s="50">
        <f t="shared" si="46"/>
        <v>0</v>
      </c>
      <c r="M470" s="51">
        <f t="shared" si="46"/>
        <v>0</v>
      </c>
      <c r="N470" s="52">
        <f>MIN(D470:M470)</f>
        <v>0</v>
      </c>
      <c r="O470" s="53">
        <f>C470-N470</f>
        <v>16</v>
      </c>
      <c r="P470" s="54">
        <f>O470/C470</f>
        <v>1</v>
      </c>
    </row>
    <row r="471" spans="1:16" ht="9.75" customHeight="1">
      <c r="A471" s="39" t="s">
        <v>111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482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280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280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280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280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280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281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276</v>
      </c>
      <c r="C483" s="40"/>
      <c r="D483" s="41"/>
      <c r="E483" s="42"/>
      <c r="F483" s="42"/>
      <c r="G483" s="42"/>
      <c r="H483" s="42"/>
      <c r="I483" s="42"/>
      <c r="J483" s="42"/>
      <c r="K483" s="42"/>
      <c r="L483" s="42"/>
      <c r="M483" s="43"/>
      <c r="N483" s="44"/>
      <c r="O483" s="45"/>
      <c r="P483" s="46"/>
    </row>
    <row r="484" spans="1:16" ht="9.75" customHeight="1">
      <c r="A484" s="5"/>
      <c r="B484" s="40" t="s">
        <v>277</v>
      </c>
      <c r="C484" s="40">
        <v>7</v>
      </c>
      <c r="D484" s="41">
        <v>3</v>
      </c>
      <c r="E484" s="42">
        <v>3</v>
      </c>
      <c r="F484" s="42">
        <v>3</v>
      </c>
      <c r="G484" s="42">
        <v>3</v>
      </c>
      <c r="H484" s="42">
        <v>4</v>
      </c>
      <c r="I484" s="42">
        <v>4</v>
      </c>
      <c r="J484" s="42">
        <v>3</v>
      </c>
      <c r="K484" s="42">
        <v>3</v>
      </c>
      <c r="L484" s="42">
        <v>4</v>
      </c>
      <c r="M484" s="43">
        <v>4</v>
      </c>
      <c r="N484" s="44">
        <f>MIN(D484:M484)</f>
        <v>3</v>
      </c>
      <c r="O484" s="45">
        <f>C484-N484</f>
        <v>4</v>
      </c>
      <c r="P484" s="46">
        <f>O484/C484</f>
        <v>0.5714285714285714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7</v>
      </c>
      <c r="D486" s="49">
        <f t="shared" si="47"/>
        <v>3</v>
      </c>
      <c r="E486" s="50">
        <f t="shared" si="47"/>
        <v>3</v>
      </c>
      <c r="F486" s="50">
        <f t="shared" si="47"/>
        <v>3</v>
      </c>
      <c r="G486" s="50">
        <f t="shared" si="47"/>
        <v>3</v>
      </c>
      <c r="H486" s="50">
        <f t="shared" si="47"/>
        <v>4</v>
      </c>
      <c r="I486" s="50">
        <f t="shared" si="47"/>
        <v>4</v>
      </c>
      <c r="J486" s="50">
        <f t="shared" si="47"/>
        <v>3</v>
      </c>
      <c r="K486" s="50">
        <f t="shared" si="47"/>
        <v>3</v>
      </c>
      <c r="L486" s="50">
        <f t="shared" si="47"/>
        <v>4</v>
      </c>
      <c r="M486" s="51">
        <f t="shared" si="47"/>
        <v>4</v>
      </c>
      <c r="N486" s="52">
        <f>MIN(D486:M486)</f>
        <v>3</v>
      </c>
      <c r="O486" s="53">
        <f>C486-N486</f>
        <v>4</v>
      </c>
      <c r="P486" s="54">
        <f>O486/C486</f>
        <v>0.5714285714285714</v>
      </c>
    </row>
    <row r="487" spans="1:16" ht="9.75" customHeight="1">
      <c r="A487" s="39" t="s">
        <v>33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482</v>
      </c>
      <c r="C490" s="40">
        <v>10</v>
      </c>
      <c r="D490" s="41">
        <v>7</v>
      </c>
      <c r="E490" s="42">
        <v>8</v>
      </c>
      <c r="F490" s="42">
        <v>3</v>
      </c>
      <c r="G490" s="42">
        <v>1</v>
      </c>
      <c r="H490" s="42">
        <v>1</v>
      </c>
      <c r="I490" s="42">
        <v>2</v>
      </c>
      <c r="J490" s="42">
        <v>2</v>
      </c>
      <c r="K490" s="42">
        <v>2</v>
      </c>
      <c r="L490" s="42">
        <v>2</v>
      </c>
      <c r="M490" s="43">
        <v>0</v>
      </c>
      <c r="N490" s="44">
        <f>MIN(D490:M490)</f>
        <v>0</v>
      </c>
      <c r="O490" s="45">
        <f>C490-N490</f>
        <v>10</v>
      </c>
      <c r="P490" s="46">
        <f>O490/C490</f>
        <v>1</v>
      </c>
    </row>
    <row r="491" spans="1:16" ht="9.75" customHeight="1">
      <c r="A491" s="5"/>
      <c r="B491" s="40" t="s">
        <v>3</v>
      </c>
      <c r="C491" s="40">
        <v>2</v>
      </c>
      <c r="D491" s="41">
        <v>1</v>
      </c>
      <c r="E491" s="42">
        <v>1</v>
      </c>
      <c r="F491" s="42">
        <v>1</v>
      </c>
      <c r="G491" s="42">
        <v>1</v>
      </c>
      <c r="H491" s="42">
        <v>1</v>
      </c>
      <c r="I491" s="42">
        <v>2</v>
      </c>
      <c r="J491" s="42">
        <v>2</v>
      </c>
      <c r="K491" s="42">
        <v>2</v>
      </c>
      <c r="L491" s="42">
        <v>2</v>
      </c>
      <c r="M491" s="43">
        <v>1</v>
      </c>
      <c r="N491" s="44">
        <f>MIN(D491:M491)</f>
        <v>1</v>
      </c>
      <c r="O491" s="45">
        <f>C491-N491</f>
        <v>1</v>
      </c>
      <c r="P491" s="46">
        <f>O491/C491</f>
        <v>0.5</v>
      </c>
    </row>
    <row r="492" spans="1:16" ht="9.75" customHeight="1">
      <c r="A492" s="5"/>
      <c r="B492" s="40" t="s">
        <v>280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280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280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280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280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281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>
        <v>3</v>
      </c>
      <c r="D498" s="41">
        <v>2</v>
      </c>
      <c r="E498" s="42">
        <v>2</v>
      </c>
      <c r="F498" s="42">
        <v>1</v>
      </c>
      <c r="G498" s="42">
        <v>1</v>
      </c>
      <c r="H498" s="42">
        <v>0</v>
      </c>
      <c r="I498" s="42">
        <v>1</v>
      </c>
      <c r="J498" s="42">
        <v>0</v>
      </c>
      <c r="K498" s="42">
        <v>1</v>
      </c>
      <c r="L498" s="42">
        <v>1</v>
      </c>
      <c r="M498" s="43">
        <v>1</v>
      </c>
      <c r="N498" s="44">
        <f>MIN(D498:M498)</f>
        <v>0</v>
      </c>
      <c r="O498" s="45">
        <f>C498-N498</f>
        <v>3</v>
      </c>
      <c r="P498" s="46">
        <f>O498/C498</f>
        <v>1</v>
      </c>
    </row>
    <row r="499" spans="1:16" ht="9.75" customHeight="1">
      <c r="A499" s="5"/>
      <c r="B499" s="40" t="s">
        <v>276</v>
      </c>
      <c r="C499" s="40">
        <v>1</v>
      </c>
      <c r="D499" s="41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1</v>
      </c>
      <c r="J499" s="42">
        <v>1</v>
      </c>
      <c r="K499" s="42">
        <v>0</v>
      </c>
      <c r="L499" s="42">
        <v>1</v>
      </c>
      <c r="M499" s="43">
        <v>1</v>
      </c>
      <c r="N499" s="44">
        <f>MIN(D499:M499)</f>
        <v>0</v>
      </c>
      <c r="O499" s="45">
        <f>C499-N499</f>
        <v>1</v>
      </c>
      <c r="P499" s="46">
        <f>O499/C499</f>
        <v>1</v>
      </c>
    </row>
    <row r="500" spans="1:16" ht="9.75" customHeight="1">
      <c r="A500" s="5"/>
      <c r="B500" s="40" t="s">
        <v>277</v>
      </c>
      <c r="C500" s="40">
        <v>3</v>
      </c>
      <c r="D500" s="41">
        <v>2</v>
      </c>
      <c r="E500" s="42">
        <v>2</v>
      </c>
      <c r="F500" s="42">
        <v>0</v>
      </c>
      <c r="G500" s="42">
        <v>1</v>
      </c>
      <c r="H500" s="42">
        <v>0</v>
      </c>
      <c r="I500" s="42">
        <v>1</v>
      </c>
      <c r="J500" s="42">
        <v>1</v>
      </c>
      <c r="K500" s="42">
        <v>2</v>
      </c>
      <c r="L500" s="42">
        <v>3</v>
      </c>
      <c r="M500" s="43">
        <v>2</v>
      </c>
      <c r="N500" s="44">
        <f>MIN(D500:M500)</f>
        <v>0</v>
      </c>
      <c r="O500" s="45">
        <f>C500-N500</f>
        <v>3</v>
      </c>
      <c r="P500" s="46">
        <f>O500/C500</f>
        <v>1</v>
      </c>
    </row>
    <row r="501" spans="1:16" ht="9.75" customHeight="1">
      <c r="A501" s="5"/>
      <c r="B501" s="40" t="s">
        <v>4</v>
      </c>
      <c r="C501" s="40">
        <v>4</v>
      </c>
      <c r="D501" s="41">
        <v>1</v>
      </c>
      <c r="E501" s="42">
        <v>2</v>
      </c>
      <c r="F501" s="42">
        <v>0</v>
      </c>
      <c r="G501" s="42">
        <v>1</v>
      </c>
      <c r="H501" s="42">
        <v>0</v>
      </c>
      <c r="I501" s="42">
        <v>1</v>
      </c>
      <c r="J501" s="42">
        <v>0</v>
      </c>
      <c r="K501" s="42">
        <v>0</v>
      </c>
      <c r="L501" s="42">
        <v>1</v>
      </c>
      <c r="M501" s="43">
        <v>0</v>
      </c>
      <c r="N501" s="44">
        <f>MIN(D501:M501)</f>
        <v>0</v>
      </c>
      <c r="O501" s="45">
        <f>C501-N501</f>
        <v>4</v>
      </c>
      <c r="P501" s="46">
        <f>O501/C501</f>
        <v>1</v>
      </c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23</v>
      </c>
      <c r="D502" s="49">
        <f t="shared" si="48"/>
        <v>13</v>
      </c>
      <c r="E502" s="50">
        <f t="shared" si="48"/>
        <v>15</v>
      </c>
      <c r="F502" s="50">
        <f t="shared" si="48"/>
        <v>5</v>
      </c>
      <c r="G502" s="50">
        <f t="shared" si="48"/>
        <v>5</v>
      </c>
      <c r="H502" s="50">
        <f t="shared" si="48"/>
        <v>2</v>
      </c>
      <c r="I502" s="50">
        <f t="shared" si="48"/>
        <v>8</v>
      </c>
      <c r="J502" s="50">
        <f t="shared" si="48"/>
        <v>6</v>
      </c>
      <c r="K502" s="50">
        <f t="shared" si="48"/>
        <v>7</v>
      </c>
      <c r="L502" s="50">
        <f t="shared" si="48"/>
        <v>10</v>
      </c>
      <c r="M502" s="51">
        <f t="shared" si="48"/>
        <v>5</v>
      </c>
      <c r="N502" s="52">
        <f>MIN(D502:M502)</f>
        <v>2</v>
      </c>
      <c r="O502" s="53">
        <f>C502-N502</f>
        <v>21</v>
      </c>
      <c r="P502" s="54">
        <f>O502/C502</f>
        <v>0.9130434782608695</v>
      </c>
    </row>
    <row r="503" spans="1:16" ht="9.75" customHeight="1">
      <c r="A503" s="39" t="s">
        <v>34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482</v>
      </c>
      <c r="C506" s="40">
        <v>5</v>
      </c>
      <c r="D506" s="41">
        <v>1</v>
      </c>
      <c r="E506" s="42">
        <v>1</v>
      </c>
      <c r="F506" s="42">
        <v>0</v>
      </c>
      <c r="G506" s="42">
        <v>0</v>
      </c>
      <c r="H506" s="42">
        <v>1</v>
      </c>
      <c r="I506" s="42">
        <v>1</v>
      </c>
      <c r="J506" s="42">
        <v>0</v>
      </c>
      <c r="K506" s="42">
        <v>2</v>
      </c>
      <c r="L506" s="42">
        <v>1</v>
      </c>
      <c r="M506" s="43">
        <v>0</v>
      </c>
      <c r="N506" s="44">
        <f>MIN(D506:M506)</f>
        <v>0</v>
      </c>
      <c r="O506" s="45">
        <f>C506-N506</f>
        <v>5</v>
      </c>
      <c r="P506" s="46">
        <f>O506/C506</f>
        <v>1</v>
      </c>
    </row>
    <row r="507" spans="1:16" ht="9.75" customHeight="1">
      <c r="A507" s="5"/>
      <c r="B507" s="40" t="s">
        <v>3</v>
      </c>
      <c r="C507" s="40">
        <v>3</v>
      </c>
      <c r="D507" s="41">
        <v>1</v>
      </c>
      <c r="E507" s="42">
        <v>1</v>
      </c>
      <c r="F507" s="42">
        <v>1</v>
      </c>
      <c r="G507" s="42">
        <v>1</v>
      </c>
      <c r="H507" s="42">
        <v>1</v>
      </c>
      <c r="I507" s="42">
        <v>1</v>
      </c>
      <c r="J507" s="42">
        <v>1</v>
      </c>
      <c r="K507" s="42">
        <v>1</v>
      </c>
      <c r="L507" s="42">
        <v>0</v>
      </c>
      <c r="M507" s="43">
        <v>1</v>
      </c>
      <c r="N507" s="44">
        <f>MIN(D507:M507)</f>
        <v>0</v>
      </c>
      <c r="O507" s="45">
        <f>C507-N507</f>
        <v>3</v>
      </c>
      <c r="P507" s="46">
        <f>O507/C507</f>
        <v>1</v>
      </c>
    </row>
    <row r="508" spans="1:16" ht="9.75" customHeight="1">
      <c r="A508" s="5"/>
      <c r="B508" s="40" t="s">
        <v>280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280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280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280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280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281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2</v>
      </c>
      <c r="D514" s="41">
        <v>1</v>
      </c>
      <c r="E514" s="42">
        <v>1</v>
      </c>
      <c r="F514" s="42">
        <v>1</v>
      </c>
      <c r="G514" s="42">
        <v>0</v>
      </c>
      <c r="H514" s="42">
        <v>1</v>
      </c>
      <c r="I514" s="42">
        <v>1</v>
      </c>
      <c r="J514" s="42">
        <v>1</v>
      </c>
      <c r="K514" s="42">
        <v>2</v>
      </c>
      <c r="L514" s="42">
        <v>1</v>
      </c>
      <c r="M514" s="43">
        <v>1</v>
      </c>
      <c r="N514" s="44">
        <f>MIN(D514:M514)</f>
        <v>0</v>
      </c>
      <c r="O514" s="45">
        <f>C514-N514</f>
        <v>2</v>
      </c>
      <c r="P514" s="46">
        <f>O514/C514</f>
        <v>1</v>
      </c>
    </row>
    <row r="515" spans="1:16" ht="9.75" customHeight="1">
      <c r="A515" s="5"/>
      <c r="B515" s="40" t="s">
        <v>276</v>
      </c>
      <c r="C515" s="40">
        <v>5</v>
      </c>
      <c r="D515" s="41">
        <v>2</v>
      </c>
      <c r="E515" s="42">
        <v>1</v>
      </c>
      <c r="F515" s="42">
        <v>1</v>
      </c>
      <c r="G515" s="42">
        <v>1</v>
      </c>
      <c r="H515" s="42">
        <v>0</v>
      </c>
      <c r="I515" s="42">
        <v>1</v>
      </c>
      <c r="J515" s="42">
        <v>1</v>
      </c>
      <c r="K515" s="42">
        <v>2</v>
      </c>
      <c r="L515" s="42">
        <v>2</v>
      </c>
      <c r="M515" s="43">
        <v>3</v>
      </c>
      <c r="N515" s="44">
        <f>MIN(D515:M515)</f>
        <v>0</v>
      </c>
      <c r="O515" s="45">
        <f>C515-N515</f>
        <v>5</v>
      </c>
      <c r="P515" s="46">
        <f>O515/C515</f>
        <v>1</v>
      </c>
    </row>
    <row r="516" spans="1:16" ht="9.75" customHeight="1">
      <c r="A516" s="5"/>
      <c r="B516" s="40" t="s">
        <v>277</v>
      </c>
      <c r="C516" s="40"/>
      <c r="D516" s="41"/>
      <c r="E516" s="42"/>
      <c r="F516" s="42"/>
      <c r="G516" s="42"/>
      <c r="H516" s="42"/>
      <c r="I516" s="42"/>
      <c r="J516" s="42"/>
      <c r="K516" s="42"/>
      <c r="L516" s="42"/>
      <c r="M516" s="43"/>
      <c r="N516" s="44"/>
      <c r="O516" s="45"/>
      <c r="P516" s="46"/>
    </row>
    <row r="517" spans="1:16" ht="9.75" customHeight="1">
      <c r="A517" s="5"/>
      <c r="B517" s="40" t="s">
        <v>4</v>
      </c>
      <c r="C517" s="40">
        <v>6</v>
      </c>
      <c r="D517" s="41">
        <v>3</v>
      </c>
      <c r="E517" s="42">
        <v>2</v>
      </c>
      <c r="F517" s="42">
        <v>0</v>
      </c>
      <c r="G517" s="42">
        <v>1</v>
      </c>
      <c r="H517" s="42">
        <v>1</v>
      </c>
      <c r="I517" s="42">
        <v>0</v>
      </c>
      <c r="J517" s="42">
        <v>1</v>
      </c>
      <c r="K517" s="42">
        <v>2</v>
      </c>
      <c r="L517" s="42">
        <v>3</v>
      </c>
      <c r="M517" s="43">
        <v>1</v>
      </c>
      <c r="N517" s="44">
        <f>MIN(D517:M517)</f>
        <v>0</v>
      </c>
      <c r="O517" s="45">
        <f>C517-N517</f>
        <v>6</v>
      </c>
      <c r="P517" s="46">
        <f>O517/C517</f>
        <v>1</v>
      </c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21</v>
      </c>
      <c r="D518" s="49">
        <f t="shared" si="49"/>
        <v>8</v>
      </c>
      <c r="E518" s="50">
        <f t="shared" si="49"/>
        <v>6</v>
      </c>
      <c r="F518" s="50">
        <f t="shared" si="49"/>
        <v>3</v>
      </c>
      <c r="G518" s="50">
        <f t="shared" si="49"/>
        <v>3</v>
      </c>
      <c r="H518" s="50">
        <f t="shared" si="49"/>
        <v>4</v>
      </c>
      <c r="I518" s="50">
        <f t="shared" si="49"/>
        <v>4</v>
      </c>
      <c r="J518" s="50">
        <f t="shared" si="49"/>
        <v>4</v>
      </c>
      <c r="K518" s="50">
        <f t="shared" si="49"/>
        <v>9</v>
      </c>
      <c r="L518" s="50">
        <f t="shared" si="49"/>
        <v>7</v>
      </c>
      <c r="M518" s="51">
        <f t="shared" si="49"/>
        <v>6</v>
      </c>
      <c r="N518" s="52">
        <f>MIN(D518:M518)</f>
        <v>3</v>
      </c>
      <c r="O518" s="53">
        <f>C518-N518</f>
        <v>18</v>
      </c>
      <c r="P518" s="54">
        <f>O518/C518</f>
        <v>0.8571428571428571</v>
      </c>
    </row>
    <row r="519" spans="1:16" ht="9.75" customHeight="1">
      <c r="A519" s="39" t="s">
        <v>35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482</v>
      </c>
      <c r="C522" s="40"/>
      <c r="D522" s="41"/>
      <c r="E522" s="42"/>
      <c r="F522" s="42"/>
      <c r="G522" s="42"/>
      <c r="H522" s="42"/>
      <c r="I522" s="42"/>
      <c r="J522" s="42"/>
      <c r="K522" s="42"/>
      <c r="L522" s="42"/>
      <c r="M522" s="43"/>
      <c r="N522" s="44"/>
      <c r="O522" s="45"/>
      <c r="P522" s="46"/>
    </row>
    <row r="523" spans="1:16" ht="9.75" customHeight="1">
      <c r="A523" s="5"/>
      <c r="B523" s="40" t="s">
        <v>3</v>
      </c>
      <c r="C523" s="40">
        <v>3</v>
      </c>
      <c r="D523" s="41">
        <v>2</v>
      </c>
      <c r="E523" s="42">
        <v>1</v>
      </c>
      <c r="F523" s="42">
        <v>1</v>
      </c>
      <c r="G523" s="42">
        <v>1</v>
      </c>
      <c r="H523" s="42">
        <v>1</v>
      </c>
      <c r="I523" s="42">
        <v>0</v>
      </c>
      <c r="J523" s="42">
        <v>0</v>
      </c>
      <c r="K523" s="42">
        <v>1</v>
      </c>
      <c r="L523" s="42">
        <v>2</v>
      </c>
      <c r="M523" s="43">
        <v>2</v>
      </c>
      <c r="N523" s="44">
        <f>MIN(D523:M523)</f>
        <v>0</v>
      </c>
      <c r="O523" s="45">
        <f>C523-N523</f>
        <v>3</v>
      </c>
      <c r="P523" s="46">
        <f>O523/C523</f>
        <v>1</v>
      </c>
    </row>
    <row r="524" spans="1:16" ht="9.75" customHeight="1">
      <c r="A524" s="5"/>
      <c r="B524" s="40" t="s">
        <v>280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280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280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280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280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281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/>
      <c r="D530" s="41"/>
      <c r="E530" s="42"/>
      <c r="F530" s="42"/>
      <c r="G530" s="42"/>
      <c r="H530" s="42"/>
      <c r="I530" s="42"/>
      <c r="J530" s="42"/>
      <c r="K530" s="42"/>
      <c r="L530" s="42"/>
      <c r="M530" s="43"/>
      <c r="N530" s="44"/>
      <c r="O530" s="45"/>
      <c r="P530" s="46"/>
    </row>
    <row r="531" spans="1:16" ht="9.75" customHeight="1">
      <c r="A531" s="5"/>
      <c r="B531" s="40" t="s">
        <v>276</v>
      </c>
      <c r="C531" s="40"/>
      <c r="D531" s="41"/>
      <c r="E531" s="42"/>
      <c r="F531" s="42"/>
      <c r="G531" s="42"/>
      <c r="H531" s="42"/>
      <c r="I531" s="42"/>
      <c r="J531" s="42"/>
      <c r="K531" s="42"/>
      <c r="L531" s="42"/>
      <c r="M531" s="43"/>
      <c r="N531" s="44"/>
      <c r="O531" s="45"/>
      <c r="P531" s="46"/>
    </row>
    <row r="532" spans="1:16" ht="9.75" customHeight="1">
      <c r="A532" s="5"/>
      <c r="B532" s="40" t="s">
        <v>277</v>
      </c>
      <c r="C532" s="40">
        <v>2</v>
      </c>
      <c r="D532" s="41">
        <v>1</v>
      </c>
      <c r="E532" s="42">
        <v>1</v>
      </c>
      <c r="F532" s="42">
        <v>2</v>
      </c>
      <c r="G532" s="42">
        <v>2</v>
      </c>
      <c r="H532" s="42">
        <v>1</v>
      </c>
      <c r="I532" s="42">
        <v>1</v>
      </c>
      <c r="J532" s="42">
        <v>1</v>
      </c>
      <c r="K532" s="42">
        <v>1</v>
      </c>
      <c r="L532" s="42">
        <v>2</v>
      </c>
      <c r="M532" s="43">
        <v>2</v>
      </c>
      <c r="N532" s="44">
        <f>MIN(D532:M532)</f>
        <v>1</v>
      </c>
      <c r="O532" s="45">
        <f>C532-N532</f>
        <v>1</v>
      </c>
      <c r="P532" s="46">
        <f>O532/C532</f>
        <v>0.5</v>
      </c>
    </row>
    <row r="533" spans="1:16" ht="9.75" customHeight="1">
      <c r="A533" s="5"/>
      <c r="B533" s="40" t="s">
        <v>4</v>
      </c>
      <c r="C533" s="40"/>
      <c r="D533" s="41"/>
      <c r="E533" s="42"/>
      <c r="F533" s="42"/>
      <c r="G533" s="42"/>
      <c r="H533" s="42"/>
      <c r="I533" s="42"/>
      <c r="J533" s="42"/>
      <c r="K533" s="42"/>
      <c r="L533" s="42"/>
      <c r="M533" s="43"/>
      <c r="N533" s="44"/>
      <c r="O533" s="45"/>
      <c r="P533" s="46"/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5</v>
      </c>
      <c r="D534" s="49">
        <f t="shared" si="50"/>
        <v>3</v>
      </c>
      <c r="E534" s="50">
        <f t="shared" si="50"/>
        <v>2</v>
      </c>
      <c r="F534" s="50">
        <f t="shared" si="50"/>
        <v>3</v>
      </c>
      <c r="G534" s="50">
        <f t="shared" si="50"/>
        <v>3</v>
      </c>
      <c r="H534" s="50">
        <f t="shared" si="50"/>
        <v>2</v>
      </c>
      <c r="I534" s="50">
        <f t="shared" si="50"/>
        <v>1</v>
      </c>
      <c r="J534" s="50">
        <f t="shared" si="50"/>
        <v>1</v>
      </c>
      <c r="K534" s="50">
        <f t="shared" si="50"/>
        <v>2</v>
      </c>
      <c r="L534" s="50">
        <f t="shared" si="50"/>
        <v>4</v>
      </c>
      <c r="M534" s="51">
        <f t="shared" si="50"/>
        <v>4</v>
      </c>
      <c r="N534" s="52">
        <f>MIN(D534:M534)</f>
        <v>1</v>
      </c>
      <c r="O534" s="53">
        <f>C534-N534</f>
        <v>4</v>
      </c>
      <c r="P534" s="54">
        <f>O534/C534</f>
        <v>0.8</v>
      </c>
    </row>
    <row r="535" spans="1:16" ht="9.75" customHeight="1">
      <c r="A535" s="39" t="s">
        <v>36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482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/>
      <c r="D539" s="41"/>
      <c r="E539" s="42"/>
      <c r="F539" s="42"/>
      <c r="G539" s="42"/>
      <c r="H539" s="42"/>
      <c r="I539" s="42"/>
      <c r="J539" s="42"/>
      <c r="K539" s="42"/>
      <c r="L539" s="42"/>
      <c r="M539" s="43"/>
      <c r="N539" s="44"/>
      <c r="O539" s="45"/>
      <c r="P539" s="46"/>
    </row>
    <row r="540" spans="1:16" ht="9.75" customHeight="1">
      <c r="A540" s="5"/>
      <c r="B540" s="40" t="s">
        <v>280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280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280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280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280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281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276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277</v>
      </c>
      <c r="C548" s="40">
        <v>2</v>
      </c>
      <c r="D548" s="41">
        <v>1</v>
      </c>
      <c r="E548" s="42">
        <v>0</v>
      </c>
      <c r="F548" s="42">
        <v>1</v>
      </c>
      <c r="G548" s="42">
        <v>1</v>
      </c>
      <c r="H548" s="42">
        <v>1</v>
      </c>
      <c r="I548" s="42">
        <v>0</v>
      </c>
      <c r="J548" s="42">
        <v>1</v>
      </c>
      <c r="K548" s="42">
        <v>1</v>
      </c>
      <c r="L548" s="42">
        <v>2</v>
      </c>
      <c r="M548" s="43">
        <v>1</v>
      </c>
      <c r="N548" s="44">
        <f>MIN(D548:M548)</f>
        <v>0</v>
      </c>
      <c r="O548" s="45">
        <f>C548-N548</f>
        <v>2</v>
      </c>
      <c r="P548" s="46">
        <f>O548/C548</f>
        <v>1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2</v>
      </c>
      <c r="D550" s="49">
        <f t="shared" si="51"/>
        <v>1</v>
      </c>
      <c r="E550" s="50">
        <f t="shared" si="51"/>
        <v>0</v>
      </c>
      <c r="F550" s="50">
        <f t="shared" si="51"/>
        <v>1</v>
      </c>
      <c r="G550" s="50">
        <f t="shared" si="51"/>
        <v>1</v>
      </c>
      <c r="H550" s="50">
        <f t="shared" si="51"/>
        <v>1</v>
      </c>
      <c r="I550" s="50">
        <f t="shared" si="51"/>
        <v>0</v>
      </c>
      <c r="J550" s="50">
        <f t="shared" si="51"/>
        <v>1</v>
      </c>
      <c r="K550" s="50">
        <f t="shared" si="51"/>
        <v>1</v>
      </c>
      <c r="L550" s="50">
        <f t="shared" si="51"/>
        <v>2</v>
      </c>
      <c r="M550" s="51">
        <f t="shared" si="51"/>
        <v>1</v>
      </c>
      <c r="N550" s="52">
        <f>MIN(D550:M550)</f>
        <v>0</v>
      </c>
      <c r="O550" s="53">
        <f>C550-N550</f>
        <v>2</v>
      </c>
      <c r="P550" s="54">
        <f>O550/C550</f>
        <v>1</v>
      </c>
    </row>
    <row r="551" spans="1:16" ht="9.75" customHeight="1">
      <c r="A551" s="39" t="s">
        <v>37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482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280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280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280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280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280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281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276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277</v>
      </c>
      <c r="C564" s="40">
        <v>4</v>
      </c>
      <c r="D564" s="41">
        <v>3</v>
      </c>
      <c r="E564" s="42">
        <v>2</v>
      </c>
      <c r="F564" s="42">
        <v>1</v>
      </c>
      <c r="G564" s="42">
        <v>2</v>
      </c>
      <c r="H564" s="42">
        <v>3</v>
      </c>
      <c r="I564" s="42">
        <v>2</v>
      </c>
      <c r="J564" s="42">
        <v>2</v>
      </c>
      <c r="K564" s="42">
        <v>3</v>
      </c>
      <c r="L564" s="42">
        <v>3</v>
      </c>
      <c r="M564" s="43">
        <v>3</v>
      </c>
      <c r="N564" s="44">
        <f>MIN(D564:M564)</f>
        <v>1</v>
      </c>
      <c r="O564" s="45">
        <f>C564-N564</f>
        <v>3</v>
      </c>
      <c r="P564" s="46">
        <f>O564/C564</f>
        <v>0.75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2" ref="C566:M566">SUM(C551:C555,C561:C565)</f>
        <v>4</v>
      </c>
      <c r="D566" s="49">
        <f t="shared" si="52"/>
        <v>3</v>
      </c>
      <c r="E566" s="50">
        <f t="shared" si="52"/>
        <v>2</v>
      </c>
      <c r="F566" s="50">
        <f t="shared" si="52"/>
        <v>1</v>
      </c>
      <c r="G566" s="50">
        <f t="shared" si="52"/>
        <v>2</v>
      </c>
      <c r="H566" s="50">
        <f t="shared" si="52"/>
        <v>3</v>
      </c>
      <c r="I566" s="50">
        <f t="shared" si="52"/>
        <v>2</v>
      </c>
      <c r="J566" s="50">
        <f t="shared" si="52"/>
        <v>2</v>
      </c>
      <c r="K566" s="50">
        <f t="shared" si="52"/>
        <v>3</v>
      </c>
      <c r="L566" s="50">
        <f t="shared" si="52"/>
        <v>3</v>
      </c>
      <c r="M566" s="51">
        <f t="shared" si="52"/>
        <v>3</v>
      </c>
      <c r="N566" s="52">
        <f>MIN(D566:M566)</f>
        <v>1</v>
      </c>
      <c r="O566" s="53">
        <f>C566-N566</f>
        <v>3</v>
      </c>
      <c r="P566" s="54">
        <f>O566/C566</f>
        <v>0.75</v>
      </c>
    </row>
    <row r="567" spans="1:16" ht="9.75" customHeight="1">
      <c r="A567" s="39" t="s">
        <v>38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482</v>
      </c>
      <c r="C570" s="40">
        <v>81</v>
      </c>
      <c r="D570" s="41">
        <v>36</v>
      </c>
      <c r="E570" s="42">
        <v>18</v>
      </c>
      <c r="F570" s="42">
        <v>6</v>
      </c>
      <c r="G570" s="42">
        <v>3</v>
      </c>
      <c r="H570" s="42">
        <v>3</v>
      </c>
      <c r="I570" s="42">
        <v>1</v>
      </c>
      <c r="J570" s="42">
        <v>0</v>
      </c>
      <c r="K570" s="42">
        <v>3</v>
      </c>
      <c r="L570" s="42">
        <v>7</v>
      </c>
      <c r="M570" s="43">
        <v>6</v>
      </c>
      <c r="N570" s="44">
        <f>MIN(D570:M570)</f>
        <v>0</v>
      </c>
      <c r="O570" s="45">
        <f>C570-N570</f>
        <v>81</v>
      </c>
      <c r="P570" s="46">
        <f>O570/C570</f>
        <v>1</v>
      </c>
    </row>
    <row r="571" spans="1:16" ht="9.75" customHeight="1">
      <c r="A571" s="5"/>
      <c r="B571" s="40" t="s">
        <v>3</v>
      </c>
      <c r="C571" s="40">
        <v>2</v>
      </c>
      <c r="D571" s="41">
        <v>1</v>
      </c>
      <c r="E571" s="42">
        <v>1</v>
      </c>
      <c r="F571" s="42">
        <v>1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1</v>
      </c>
      <c r="M571" s="43">
        <v>1</v>
      </c>
      <c r="N571" s="44">
        <f>MIN(D571:M571)</f>
        <v>0</v>
      </c>
      <c r="O571" s="45">
        <f>C571-N571</f>
        <v>2</v>
      </c>
      <c r="P571" s="46">
        <f>O571/C571</f>
        <v>1</v>
      </c>
    </row>
    <row r="572" spans="1:16" ht="9.75" customHeight="1">
      <c r="A572" s="5"/>
      <c r="B572" s="40" t="s">
        <v>285</v>
      </c>
      <c r="C572" s="40">
        <v>50</v>
      </c>
      <c r="D572" s="41">
        <v>45</v>
      </c>
      <c r="E572" s="42">
        <v>38</v>
      </c>
      <c r="F572" s="42">
        <v>39</v>
      </c>
      <c r="G572" s="42">
        <v>32</v>
      </c>
      <c r="H572" s="42">
        <v>20</v>
      </c>
      <c r="I572" s="42">
        <v>15</v>
      </c>
      <c r="J572" s="42">
        <v>28</v>
      </c>
      <c r="K572" s="42">
        <v>37</v>
      </c>
      <c r="L572" s="42">
        <v>37</v>
      </c>
      <c r="M572" s="43">
        <v>38</v>
      </c>
      <c r="N572" s="44">
        <f>MIN(D572:M572)</f>
        <v>15</v>
      </c>
      <c r="O572" s="45">
        <f>C572-N572</f>
        <v>35</v>
      </c>
      <c r="P572" s="46">
        <f>O572/C572</f>
        <v>0.7</v>
      </c>
    </row>
    <row r="573" spans="1:16" ht="9.75" customHeight="1">
      <c r="A573" s="5"/>
      <c r="B573" s="40" t="s">
        <v>280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280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280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280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281</v>
      </c>
      <c r="C577" s="40">
        <f aca="true" t="shared" si="53" ref="C577:M577">SUM(C572:C576)</f>
        <v>50</v>
      </c>
      <c r="D577" s="41">
        <f t="shared" si="53"/>
        <v>45</v>
      </c>
      <c r="E577" s="42">
        <f t="shared" si="53"/>
        <v>38</v>
      </c>
      <c r="F577" s="42">
        <f t="shared" si="53"/>
        <v>39</v>
      </c>
      <c r="G577" s="42">
        <f t="shared" si="53"/>
        <v>32</v>
      </c>
      <c r="H577" s="42">
        <f t="shared" si="53"/>
        <v>20</v>
      </c>
      <c r="I577" s="42">
        <f t="shared" si="53"/>
        <v>15</v>
      </c>
      <c r="J577" s="42">
        <f t="shared" si="53"/>
        <v>28</v>
      </c>
      <c r="K577" s="42">
        <f t="shared" si="53"/>
        <v>37</v>
      </c>
      <c r="L577" s="42">
        <f t="shared" si="53"/>
        <v>37</v>
      </c>
      <c r="M577" s="43">
        <f t="shared" si="53"/>
        <v>38</v>
      </c>
      <c r="N577" s="44">
        <f>MIN(D577:M577)</f>
        <v>15</v>
      </c>
      <c r="O577" s="45">
        <f>C577-N577</f>
        <v>35</v>
      </c>
      <c r="P577" s="46">
        <f>O577/C577</f>
        <v>0.7</v>
      </c>
    </row>
    <row r="578" spans="1:16" ht="9.75" customHeight="1">
      <c r="A578" s="5"/>
      <c r="B578" s="40" t="s">
        <v>109</v>
      </c>
      <c r="C578" s="40">
        <v>10</v>
      </c>
      <c r="D578" s="41">
        <v>6</v>
      </c>
      <c r="E578" s="42">
        <v>4</v>
      </c>
      <c r="F578" s="42">
        <v>4</v>
      </c>
      <c r="G578" s="42">
        <v>2</v>
      </c>
      <c r="H578" s="42">
        <v>1</v>
      </c>
      <c r="I578" s="42">
        <v>0</v>
      </c>
      <c r="J578" s="42">
        <v>2</v>
      </c>
      <c r="K578" s="42">
        <v>3</v>
      </c>
      <c r="L578" s="42">
        <v>6</v>
      </c>
      <c r="M578" s="43">
        <v>6</v>
      </c>
      <c r="N578" s="44">
        <f>MIN(D578:M578)</f>
        <v>0</v>
      </c>
      <c r="O578" s="45">
        <f>C578-N578</f>
        <v>10</v>
      </c>
      <c r="P578" s="46">
        <f>O578/C578</f>
        <v>1</v>
      </c>
    </row>
    <row r="579" spans="1:16" ht="9.75" customHeight="1">
      <c r="A579" s="5"/>
      <c r="B579" s="40" t="s">
        <v>276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277</v>
      </c>
      <c r="C580" s="40"/>
      <c r="D580" s="41"/>
      <c r="E580" s="42"/>
      <c r="F580" s="42"/>
      <c r="G580" s="42"/>
      <c r="H580" s="42"/>
      <c r="I580" s="42"/>
      <c r="J580" s="42"/>
      <c r="K580" s="42"/>
      <c r="L580" s="42"/>
      <c r="M580" s="43"/>
      <c r="N580" s="44"/>
      <c r="O580" s="45"/>
      <c r="P580" s="46"/>
    </row>
    <row r="581" spans="1:16" ht="9.75" customHeight="1">
      <c r="A581" s="5"/>
      <c r="B581" s="40" t="s">
        <v>4</v>
      </c>
      <c r="C581" s="40">
        <v>3</v>
      </c>
      <c r="D581" s="41">
        <v>1</v>
      </c>
      <c r="E581" s="42">
        <v>1</v>
      </c>
      <c r="F581" s="42">
        <v>1</v>
      </c>
      <c r="G581" s="42">
        <v>1</v>
      </c>
      <c r="H581" s="42">
        <v>1</v>
      </c>
      <c r="I581" s="42">
        <v>1</v>
      </c>
      <c r="J581" s="42">
        <v>1</v>
      </c>
      <c r="K581" s="42">
        <v>1</v>
      </c>
      <c r="L581" s="42">
        <v>1</v>
      </c>
      <c r="M581" s="43">
        <v>1</v>
      </c>
      <c r="N581" s="44">
        <f>MIN(D581:M581)</f>
        <v>1</v>
      </c>
      <c r="O581" s="45">
        <f>C581-N581</f>
        <v>2</v>
      </c>
      <c r="P581" s="46">
        <f>O581/C581</f>
        <v>0.6666666666666666</v>
      </c>
    </row>
    <row r="582" spans="1:16" ht="9.75" customHeight="1">
      <c r="A582" s="47"/>
      <c r="B582" s="48" t="s">
        <v>5</v>
      </c>
      <c r="C582" s="48">
        <f aca="true" t="shared" si="54" ref="C582:M582">SUM(C567:C571,C577:C581)</f>
        <v>146</v>
      </c>
      <c r="D582" s="49">
        <f t="shared" si="54"/>
        <v>89</v>
      </c>
      <c r="E582" s="50">
        <f t="shared" si="54"/>
        <v>62</v>
      </c>
      <c r="F582" s="50">
        <f t="shared" si="54"/>
        <v>51</v>
      </c>
      <c r="G582" s="50">
        <f t="shared" si="54"/>
        <v>38</v>
      </c>
      <c r="H582" s="50">
        <f t="shared" si="54"/>
        <v>25</v>
      </c>
      <c r="I582" s="50">
        <f t="shared" si="54"/>
        <v>17</v>
      </c>
      <c r="J582" s="50">
        <f t="shared" si="54"/>
        <v>31</v>
      </c>
      <c r="K582" s="50">
        <f t="shared" si="54"/>
        <v>44</v>
      </c>
      <c r="L582" s="50">
        <f t="shared" si="54"/>
        <v>52</v>
      </c>
      <c r="M582" s="51">
        <f t="shared" si="54"/>
        <v>52</v>
      </c>
      <c r="N582" s="52">
        <f>MIN(D582:M582)</f>
        <v>17</v>
      </c>
      <c r="O582" s="53">
        <f>C582-N582</f>
        <v>129</v>
      </c>
      <c r="P582" s="54">
        <f>O582/C582</f>
        <v>0.8835616438356164</v>
      </c>
    </row>
    <row r="583" spans="1:16" ht="9.75" customHeight="1">
      <c r="A583" s="39" t="s">
        <v>39</v>
      </c>
      <c r="B583" s="55" t="s">
        <v>0</v>
      </c>
      <c r="C583" s="55">
        <v>276</v>
      </c>
      <c r="D583" s="56">
        <v>221</v>
      </c>
      <c r="E583" s="57">
        <v>147</v>
      </c>
      <c r="F583" s="57">
        <v>82</v>
      </c>
      <c r="G583" s="57">
        <v>41</v>
      </c>
      <c r="H583" s="57">
        <v>30</v>
      </c>
      <c r="I583" s="57">
        <v>24</v>
      </c>
      <c r="J583" s="57">
        <v>24</v>
      </c>
      <c r="K583" s="57">
        <v>45</v>
      </c>
      <c r="L583" s="57">
        <v>74</v>
      </c>
      <c r="M583" s="58">
        <v>63</v>
      </c>
      <c r="N583" s="59">
        <f>MIN(D583:M583)</f>
        <v>24</v>
      </c>
      <c r="O583" s="60">
        <f>C583-N583</f>
        <v>252</v>
      </c>
      <c r="P583" s="61">
        <f>O583/C583</f>
        <v>0.9130434782608695</v>
      </c>
    </row>
    <row r="584" spans="1:16" ht="9.75" customHeight="1">
      <c r="A584" s="5"/>
      <c r="B584" s="40" t="s">
        <v>1</v>
      </c>
      <c r="C584" s="40">
        <v>245</v>
      </c>
      <c r="D584" s="41">
        <v>115</v>
      </c>
      <c r="E584" s="42">
        <v>27</v>
      </c>
      <c r="F584" s="42">
        <v>3</v>
      </c>
      <c r="G584" s="42">
        <v>0</v>
      </c>
      <c r="H584" s="42">
        <v>1</v>
      </c>
      <c r="I584" s="42">
        <v>2</v>
      </c>
      <c r="J584" s="42">
        <v>2</v>
      </c>
      <c r="K584" s="42">
        <v>8</v>
      </c>
      <c r="L584" s="42">
        <v>29</v>
      </c>
      <c r="M584" s="43">
        <v>53</v>
      </c>
      <c r="N584" s="44">
        <f>MIN(D584:M584)</f>
        <v>0</v>
      </c>
      <c r="O584" s="45">
        <f>C584-N584</f>
        <v>245</v>
      </c>
      <c r="P584" s="46">
        <f>O584/C584</f>
        <v>1</v>
      </c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482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>
        <v>4</v>
      </c>
      <c r="D587" s="41">
        <v>4</v>
      </c>
      <c r="E587" s="42">
        <v>4</v>
      </c>
      <c r="F587" s="42">
        <v>3</v>
      </c>
      <c r="G587" s="42">
        <v>2</v>
      </c>
      <c r="H587" s="42">
        <v>2</v>
      </c>
      <c r="I587" s="42">
        <v>3</v>
      </c>
      <c r="J587" s="42">
        <v>3</v>
      </c>
      <c r="K587" s="42">
        <v>2</v>
      </c>
      <c r="L587" s="42">
        <v>2</v>
      </c>
      <c r="M587" s="43">
        <v>3</v>
      </c>
      <c r="N587" s="44">
        <f>MIN(D587:M587)</f>
        <v>2</v>
      </c>
      <c r="O587" s="45">
        <f>C587-N587</f>
        <v>2</v>
      </c>
      <c r="P587" s="46">
        <f>O587/C587</f>
        <v>0.5</v>
      </c>
    </row>
    <row r="588" spans="1:16" ht="9.75" customHeight="1">
      <c r="A588" s="5"/>
      <c r="B588" s="40" t="s">
        <v>286</v>
      </c>
      <c r="C588" s="40">
        <v>4</v>
      </c>
      <c r="D588" s="41">
        <v>4</v>
      </c>
      <c r="E588" s="42">
        <v>4</v>
      </c>
      <c r="F588" s="42">
        <v>4</v>
      </c>
      <c r="G588" s="42">
        <v>4</v>
      </c>
      <c r="H588" s="42">
        <v>3</v>
      </c>
      <c r="I588" s="42">
        <v>3</v>
      </c>
      <c r="J588" s="42">
        <v>3</v>
      </c>
      <c r="K588" s="42">
        <v>3</v>
      </c>
      <c r="L588" s="42">
        <v>3</v>
      </c>
      <c r="M588" s="43">
        <v>3</v>
      </c>
      <c r="N588" s="44">
        <f>MIN(D588:M588)</f>
        <v>3</v>
      </c>
      <c r="O588" s="45">
        <f>C588-N588</f>
        <v>1</v>
      </c>
      <c r="P588" s="46">
        <f>O588/C588</f>
        <v>0.25</v>
      </c>
    </row>
    <row r="589" spans="1:16" ht="9.75" customHeight="1">
      <c r="A589" s="5"/>
      <c r="B589" s="40" t="s">
        <v>287</v>
      </c>
      <c r="C589" s="40">
        <v>5</v>
      </c>
      <c r="D589" s="41">
        <v>5</v>
      </c>
      <c r="E589" s="42">
        <v>4</v>
      </c>
      <c r="F589" s="42">
        <v>3</v>
      </c>
      <c r="G589" s="42">
        <v>1</v>
      </c>
      <c r="H589" s="42">
        <v>1</v>
      </c>
      <c r="I589" s="42">
        <v>1</v>
      </c>
      <c r="J589" s="42">
        <v>1</v>
      </c>
      <c r="K589" s="42">
        <v>2</v>
      </c>
      <c r="L589" s="42">
        <v>2</v>
      </c>
      <c r="M589" s="43">
        <v>2</v>
      </c>
      <c r="N589" s="44">
        <f>MIN(D589:M589)</f>
        <v>1</v>
      </c>
      <c r="O589" s="45">
        <f>C589-N589</f>
        <v>4</v>
      </c>
      <c r="P589" s="46">
        <f>O589/C589</f>
        <v>0.8</v>
      </c>
    </row>
    <row r="590" spans="1:16" ht="9.75" customHeight="1">
      <c r="A590" s="5"/>
      <c r="B590" s="40" t="s">
        <v>280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280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280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281</v>
      </c>
      <c r="C593" s="40">
        <f aca="true" t="shared" si="55" ref="C593:M593">SUM(C588:C592)</f>
        <v>9</v>
      </c>
      <c r="D593" s="41">
        <f t="shared" si="55"/>
        <v>9</v>
      </c>
      <c r="E593" s="42">
        <f t="shared" si="55"/>
        <v>8</v>
      </c>
      <c r="F593" s="42">
        <f t="shared" si="55"/>
        <v>7</v>
      </c>
      <c r="G593" s="42">
        <f t="shared" si="55"/>
        <v>5</v>
      </c>
      <c r="H593" s="42">
        <f t="shared" si="55"/>
        <v>4</v>
      </c>
      <c r="I593" s="42">
        <f t="shared" si="55"/>
        <v>4</v>
      </c>
      <c r="J593" s="42">
        <f t="shared" si="55"/>
        <v>4</v>
      </c>
      <c r="K593" s="42">
        <f t="shared" si="55"/>
        <v>5</v>
      </c>
      <c r="L593" s="42">
        <f t="shared" si="55"/>
        <v>5</v>
      </c>
      <c r="M593" s="43">
        <f t="shared" si="55"/>
        <v>5</v>
      </c>
      <c r="N593" s="44">
        <f>MIN(D593:M593)</f>
        <v>4</v>
      </c>
      <c r="O593" s="45">
        <f>C593-N593</f>
        <v>5</v>
      </c>
      <c r="P593" s="46">
        <f>O593/C593</f>
        <v>0.5555555555555556</v>
      </c>
    </row>
    <row r="594" spans="1:16" ht="9.75" customHeight="1">
      <c r="A594" s="5"/>
      <c r="B594" s="40" t="s">
        <v>109</v>
      </c>
      <c r="C594" s="40">
        <v>3</v>
      </c>
      <c r="D594" s="41">
        <v>2</v>
      </c>
      <c r="E594" s="42">
        <v>2</v>
      </c>
      <c r="F594" s="42">
        <v>1</v>
      </c>
      <c r="G594" s="42">
        <v>1</v>
      </c>
      <c r="H594" s="42">
        <v>1</v>
      </c>
      <c r="I594" s="42">
        <v>0</v>
      </c>
      <c r="J594" s="42">
        <v>1</v>
      </c>
      <c r="K594" s="42">
        <v>2</v>
      </c>
      <c r="L594" s="42">
        <v>3</v>
      </c>
      <c r="M594" s="43">
        <v>3</v>
      </c>
      <c r="N594" s="44">
        <f>MIN(D594:M594)</f>
        <v>0</v>
      </c>
      <c r="O594" s="45">
        <f>C594-N594</f>
        <v>3</v>
      </c>
      <c r="P594" s="46">
        <f>O594/C594</f>
        <v>1</v>
      </c>
    </row>
    <row r="595" spans="1:16" ht="9.75" customHeight="1">
      <c r="A595" s="5"/>
      <c r="B595" s="40" t="s">
        <v>276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277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6" ref="C598:M598">SUM(C583:C587,C593:C597)</f>
        <v>537</v>
      </c>
      <c r="D598" s="49">
        <f t="shared" si="56"/>
        <v>351</v>
      </c>
      <c r="E598" s="50">
        <f t="shared" si="56"/>
        <v>188</v>
      </c>
      <c r="F598" s="50">
        <f t="shared" si="56"/>
        <v>96</v>
      </c>
      <c r="G598" s="50">
        <f t="shared" si="56"/>
        <v>49</v>
      </c>
      <c r="H598" s="50">
        <f t="shared" si="56"/>
        <v>38</v>
      </c>
      <c r="I598" s="50">
        <f t="shared" si="56"/>
        <v>33</v>
      </c>
      <c r="J598" s="50">
        <f t="shared" si="56"/>
        <v>34</v>
      </c>
      <c r="K598" s="50">
        <f t="shared" si="56"/>
        <v>62</v>
      </c>
      <c r="L598" s="50">
        <f t="shared" si="56"/>
        <v>113</v>
      </c>
      <c r="M598" s="51">
        <f t="shared" si="56"/>
        <v>127</v>
      </c>
      <c r="N598" s="52">
        <f>MIN(D598:M598)</f>
        <v>33</v>
      </c>
      <c r="O598" s="53">
        <f>C598-N598</f>
        <v>504</v>
      </c>
      <c r="P598" s="54">
        <f>O598/C598</f>
        <v>0.9385474860335196</v>
      </c>
    </row>
    <row r="599" spans="1:16" ht="9.75" customHeight="1">
      <c r="A599" s="39" t="s">
        <v>40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>
        <v>37</v>
      </c>
      <c r="D600" s="41">
        <v>30</v>
      </c>
      <c r="E600" s="42">
        <v>24</v>
      </c>
      <c r="F600" s="42">
        <v>5</v>
      </c>
      <c r="G600" s="42">
        <v>1</v>
      </c>
      <c r="H600" s="42">
        <v>0</v>
      </c>
      <c r="I600" s="42">
        <v>1</v>
      </c>
      <c r="J600" s="42">
        <v>0</v>
      </c>
      <c r="K600" s="42">
        <v>3</v>
      </c>
      <c r="L600" s="42">
        <v>5</v>
      </c>
      <c r="M600" s="43">
        <v>8</v>
      </c>
      <c r="N600" s="44">
        <f>MIN(D600:M600)</f>
        <v>0</v>
      </c>
      <c r="O600" s="45">
        <f>C600-N600</f>
        <v>37</v>
      </c>
      <c r="P600" s="46">
        <f>O600/C600</f>
        <v>1</v>
      </c>
    </row>
    <row r="601" spans="1:16" ht="9.75" customHeight="1">
      <c r="A601" s="5"/>
      <c r="B601" s="40" t="s">
        <v>2</v>
      </c>
      <c r="C601" s="40">
        <v>477</v>
      </c>
      <c r="D601" s="41">
        <v>1</v>
      </c>
      <c r="E601" s="42">
        <v>0</v>
      </c>
      <c r="F601" s="42">
        <v>0</v>
      </c>
      <c r="G601" s="42">
        <v>0</v>
      </c>
      <c r="H601" s="42">
        <v>0</v>
      </c>
      <c r="I601" s="42">
        <v>0</v>
      </c>
      <c r="J601" s="42">
        <v>0</v>
      </c>
      <c r="K601" s="42">
        <v>4</v>
      </c>
      <c r="L601" s="42">
        <v>5</v>
      </c>
      <c r="M601" s="43">
        <v>15</v>
      </c>
      <c r="N601" s="44">
        <f>MIN(D601:M601)</f>
        <v>0</v>
      </c>
      <c r="O601" s="45">
        <f>C601-N601</f>
        <v>477</v>
      </c>
      <c r="P601" s="46">
        <f>O601/C601</f>
        <v>1</v>
      </c>
    </row>
    <row r="602" spans="1:16" ht="9.75" customHeight="1">
      <c r="A602" s="5"/>
      <c r="B602" s="40" t="s">
        <v>482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/>
      <c r="D603" s="41"/>
      <c r="E603" s="42"/>
      <c r="F603" s="42"/>
      <c r="G603" s="42"/>
      <c r="H603" s="42"/>
      <c r="I603" s="42"/>
      <c r="J603" s="42"/>
      <c r="K603" s="42"/>
      <c r="L603" s="42"/>
      <c r="M603" s="43"/>
      <c r="N603" s="44"/>
      <c r="O603" s="45"/>
      <c r="P603" s="46"/>
    </row>
    <row r="604" spans="1:16" ht="9.75" customHeight="1">
      <c r="A604" s="5"/>
      <c r="B604" s="40" t="s">
        <v>357</v>
      </c>
      <c r="C604" s="40">
        <v>2</v>
      </c>
      <c r="D604" s="41">
        <v>2</v>
      </c>
      <c r="E604" s="42">
        <v>1</v>
      </c>
      <c r="F604" s="42">
        <v>2</v>
      </c>
      <c r="G604" s="42">
        <v>1</v>
      </c>
      <c r="H604" s="42">
        <v>1</v>
      </c>
      <c r="I604" s="42">
        <v>1</v>
      </c>
      <c r="J604" s="42">
        <v>1</v>
      </c>
      <c r="K604" s="42">
        <v>1</v>
      </c>
      <c r="L604" s="42">
        <v>1</v>
      </c>
      <c r="M604" s="43">
        <v>1</v>
      </c>
      <c r="N604" s="44">
        <f>MIN(D604:M604)</f>
        <v>1</v>
      </c>
      <c r="O604" s="45">
        <f>C604-N604</f>
        <v>1</v>
      </c>
      <c r="P604" s="46">
        <f>O604/C604</f>
        <v>0.5</v>
      </c>
    </row>
    <row r="605" spans="1:16" ht="9.75" customHeight="1">
      <c r="A605" s="5"/>
      <c r="B605" s="40" t="s">
        <v>283</v>
      </c>
      <c r="C605" s="40">
        <v>23</v>
      </c>
      <c r="D605" s="41">
        <v>15</v>
      </c>
      <c r="E605" s="42">
        <v>5</v>
      </c>
      <c r="F605" s="42">
        <v>1</v>
      </c>
      <c r="G605" s="42">
        <v>0</v>
      </c>
      <c r="H605" s="42">
        <v>0</v>
      </c>
      <c r="I605" s="42">
        <v>1</v>
      </c>
      <c r="J605" s="42">
        <v>1</v>
      </c>
      <c r="K605" s="42">
        <v>3</v>
      </c>
      <c r="L605" s="42">
        <v>4</v>
      </c>
      <c r="M605" s="43">
        <v>5</v>
      </c>
      <c r="N605" s="44">
        <f>MIN(D605:M605)</f>
        <v>0</v>
      </c>
      <c r="O605" s="45">
        <f>C605-N605</f>
        <v>23</v>
      </c>
      <c r="P605" s="46">
        <f>O605/C605</f>
        <v>1</v>
      </c>
    </row>
    <row r="606" spans="1:16" ht="9.75" customHeight="1">
      <c r="A606" s="5"/>
      <c r="B606" s="40" t="s">
        <v>280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280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280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281</v>
      </c>
      <c r="C609" s="40">
        <f aca="true" t="shared" si="57" ref="C609:M609">SUM(C604:C608)</f>
        <v>25</v>
      </c>
      <c r="D609" s="41">
        <f t="shared" si="57"/>
        <v>17</v>
      </c>
      <c r="E609" s="42">
        <f t="shared" si="57"/>
        <v>6</v>
      </c>
      <c r="F609" s="42">
        <f t="shared" si="57"/>
        <v>3</v>
      </c>
      <c r="G609" s="42">
        <f t="shared" si="57"/>
        <v>1</v>
      </c>
      <c r="H609" s="42">
        <f t="shared" si="57"/>
        <v>1</v>
      </c>
      <c r="I609" s="42">
        <f t="shared" si="57"/>
        <v>2</v>
      </c>
      <c r="J609" s="42">
        <f t="shared" si="57"/>
        <v>2</v>
      </c>
      <c r="K609" s="42">
        <f t="shared" si="57"/>
        <v>4</v>
      </c>
      <c r="L609" s="42">
        <f t="shared" si="57"/>
        <v>5</v>
      </c>
      <c r="M609" s="43">
        <f t="shared" si="57"/>
        <v>6</v>
      </c>
      <c r="N609" s="44">
        <f>MIN(D609:M609)</f>
        <v>1</v>
      </c>
      <c r="O609" s="45">
        <f>C609-N609</f>
        <v>24</v>
      </c>
      <c r="P609" s="46">
        <f>O609/C609</f>
        <v>0.96</v>
      </c>
    </row>
    <row r="610" spans="1:16" ht="9.75" customHeight="1">
      <c r="A610" s="5"/>
      <c r="B610" s="40" t="s">
        <v>109</v>
      </c>
      <c r="C610" s="40">
        <v>4</v>
      </c>
      <c r="D610" s="41">
        <v>2</v>
      </c>
      <c r="E610" s="42">
        <v>2</v>
      </c>
      <c r="F610" s="42">
        <v>1</v>
      </c>
      <c r="G610" s="42">
        <v>1</v>
      </c>
      <c r="H610" s="42">
        <v>2</v>
      </c>
      <c r="I610" s="42">
        <v>2</v>
      </c>
      <c r="J610" s="42">
        <v>2</v>
      </c>
      <c r="K610" s="42">
        <v>3</v>
      </c>
      <c r="L610" s="42">
        <v>3</v>
      </c>
      <c r="M610" s="43">
        <v>3</v>
      </c>
      <c r="N610" s="44">
        <f>MIN(D610:M610)</f>
        <v>1</v>
      </c>
      <c r="O610" s="45">
        <f>C610-N610</f>
        <v>3</v>
      </c>
      <c r="P610" s="46">
        <f>O610/C610</f>
        <v>0.75</v>
      </c>
    </row>
    <row r="611" spans="1:16" ht="9.75" customHeight="1">
      <c r="A611" s="5"/>
      <c r="B611" s="40" t="s">
        <v>276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277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8" ref="C614:M614">SUM(C599:C603,C609:C613)</f>
        <v>543</v>
      </c>
      <c r="D614" s="49">
        <f t="shared" si="58"/>
        <v>50</v>
      </c>
      <c r="E614" s="50">
        <f t="shared" si="58"/>
        <v>32</v>
      </c>
      <c r="F614" s="50">
        <f t="shared" si="58"/>
        <v>9</v>
      </c>
      <c r="G614" s="50">
        <f t="shared" si="58"/>
        <v>3</v>
      </c>
      <c r="H614" s="50">
        <f t="shared" si="58"/>
        <v>3</v>
      </c>
      <c r="I614" s="50">
        <f t="shared" si="58"/>
        <v>5</v>
      </c>
      <c r="J614" s="50">
        <f t="shared" si="58"/>
        <v>4</v>
      </c>
      <c r="K614" s="50">
        <f t="shared" si="58"/>
        <v>14</v>
      </c>
      <c r="L614" s="50">
        <f t="shared" si="58"/>
        <v>18</v>
      </c>
      <c r="M614" s="51">
        <f t="shared" si="58"/>
        <v>32</v>
      </c>
      <c r="N614" s="52">
        <f>MIN(D614:M614)</f>
        <v>3</v>
      </c>
      <c r="O614" s="53">
        <f>C614-N614</f>
        <v>540</v>
      </c>
      <c r="P614" s="54">
        <f>O614/C614</f>
        <v>0.994475138121547</v>
      </c>
    </row>
    <row r="615" spans="1:16" ht="9.75" customHeight="1">
      <c r="A615" s="39" t="s">
        <v>41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/>
      <c r="D616" s="41"/>
      <c r="E616" s="42"/>
      <c r="F616" s="42"/>
      <c r="G616" s="42"/>
      <c r="H616" s="42"/>
      <c r="I616" s="42"/>
      <c r="J616" s="42"/>
      <c r="K616" s="42"/>
      <c r="L616" s="42"/>
      <c r="M616" s="43"/>
      <c r="N616" s="44"/>
      <c r="O616" s="45"/>
      <c r="P616" s="46"/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482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280</v>
      </c>
      <c r="C620" s="40"/>
      <c r="D620" s="41"/>
      <c r="E620" s="42"/>
      <c r="F620" s="42"/>
      <c r="G620" s="42"/>
      <c r="H620" s="42"/>
      <c r="I620" s="42"/>
      <c r="J620" s="42"/>
      <c r="K620" s="42"/>
      <c r="L620" s="42"/>
      <c r="M620" s="43"/>
      <c r="N620" s="44"/>
      <c r="O620" s="45"/>
      <c r="P620" s="46"/>
    </row>
    <row r="621" spans="1:16" ht="9.75" customHeight="1">
      <c r="A621" s="5"/>
      <c r="B621" s="40" t="s">
        <v>280</v>
      </c>
      <c r="C621" s="40"/>
      <c r="D621" s="41"/>
      <c r="E621" s="42"/>
      <c r="F621" s="42"/>
      <c r="G621" s="42"/>
      <c r="H621" s="42"/>
      <c r="I621" s="42"/>
      <c r="J621" s="42"/>
      <c r="K621" s="42"/>
      <c r="L621" s="42"/>
      <c r="M621" s="43"/>
      <c r="N621" s="44"/>
      <c r="O621" s="45"/>
      <c r="P621" s="46"/>
    </row>
    <row r="622" spans="1:16" ht="9.75" customHeight="1">
      <c r="A622" s="5"/>
      <c r="B622" s="40" t="s">
        <v>280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280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280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281</v>
      </c>
      <c r="C625" s="40"/>
      <c r="D625" s="41"/>
      <c r="E625" s="42"/>
      <c r="F625" s="42"/>
      <c r="G625" s="42"/>
      <c r="H625" s="42"/>
      <c r="I625" s="42"/>
      <c r="J625" s="42"/>
      <c r="K625" s="42"/>
      <c r="L625" s="42"/>
      <c r="M625" s="43"/>
      <c r="N625" s="44"/>
      <c r="O625" s="45"/>
      <c r="P625" s="46"/>
    </row>
    <row r="626" spans="1:16" ht="9.75" customHeight="1">
      <c r="A626" s="5"/>
      <c r="B626" s="40" t="s">
        <v>109</v>
      </c>
      <c r="C626" s="40"/>
      <c r="D626" s="41"/>
      <c r="E626" s="42"/>
      <c r="F626" s="42"/>
      <c r="G626" s="42"/>
      <c r="H626" s="42"/>
      <c r="I626" s="42"/>
      <c r="J626" s="42"/>
      <c r="K626" s="42"/>
      <c r="L626" s="42"/>
      <c r="M626" s="43"/>
      <c r="N626" s="44"/>
      <c r="O626" s="45"/>
      <c r="P626" s="46"/>
    </row>
    <row r="627" spans="1:16" ht="9.75" customHeight="1">
      <c r="A627" s="5"/>
      <c r="B627" s="40" t="s">
        <v>276</v>
      </c>
      <c r="C627" s="40">
        <v>2</v>
      </c>
      <c r="D627" s="41">
        <v>1</v>
      </c>
      <c r="E627" s="42">
        <v>1</v>
      </c>
      <c r="F627" s="42">
        <v>1</v>
      </c>
      <c r="G627" s="42">
        <v>1</v>
      </c>
      <c r="H627" s="42">
        <v>1</v>
      </c>
      <c r="I627" s="42">
        <v>0</v>
      </c>
      <c r="J627" s="42">
        <v>1</v>
      </c>
      <c r="K627" s="42">
        <v>1</v>
      </c>
      <c r="L627" s="42">
        <v>1</v>
      </c>
      <c r="M627" s="43">
        <v>1</v>
      </c>
      <c r="N627" s="44">
        <f aca="true" t="shared" si="59" ref="N627:N632">MIN(D627:M627)</f>
        <v>0</v>
      </c>
      <c r="O627" s="45">
        <f aca="true" t="shared" si="60" ref="O627:O632">C627-N627</f>
        <v>2</v>
      </c>
      <c r="P627" s="46">
        <f aca="true" t="shared" si="61" ref="P627:P632">O627/C627</f>
        <v>1</v>
      </c>
    </row>
    <row r="628" spans="1:16" ht="9.75" customHeight="1">
      <c r="A628" s="5"/>
      <c r="B628" s="40" t="s">
        <v>277</v>
      </c>
      <c r="C628" s="40">
        <v>2</v>
      </c>
      <c r="D628" s="41">
        <v>1</v>
      </c>
      <c r="E628" s="42">
        <v>1</v>
      </c>
      <c r="F628" s="42">
        <v>1</v>
      </c>
      <c r="G628" s="42">
        <v>0</v>
      </c>
      <c r="H628" s="42">
        <v>0</v>
      </c>
      <c r="I628" s="42">
        <v>1</v>
      </c>
      <c r="J628" s="42">
        <v>1</v>
      </c>
      <c r="K628" s="42">
        <v>1</v>
      </c>
      <c r="L628" s="42">
        <v>1</v>
      </c>
      <c r="M628" s="43">
        <v>1</v>
      </c>
      <c r="N628" s="44">
        <f t="shared" si="59"/>
        <v>0</v>
      </c>
      <c r="O628" s="45">
        <f t="shared" si="60"/>
        <v>2</v>
      </c>
      <c r="P628" s="46">
        <f t="shared" si="61"/>
        <v>1</v>
      </c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62" ref="C630:M630">SUM(C615:C619,C625:C629)</f>
        <v>4</v>
      </c>
      <c r="D630" s="49">
        <f t="shared" si="62"/>
        <v>2</v>
      </c>
      <c r="E630" s="50">
        <f t="shared" si="62"/>
        <v>2</v>
      </c>
      <c r="F630" s="50">
        <f t="shared" si="62"/>
        <v>2</v>
      </c>
      <c r="G630" s="50">
        <f t="shared" si="62"/>
        <v>1</v>
      </c>
      <c r="H630" s="50">
        <f t="shared" si="62"/>
        <v>1</v>
      </c>
      <c r="I630" s="50">
        <f t="shared" si="62"/>
        <v>1</v>
      </c>
      <c r="J630" s="50">
        <f t="shared" si="62"/>
        <v>2</v>
      </c>
      <c r="K630" s="50">
        <f t="shared" si="62"/>
        <v>2</v>
      </c>
      <c r="L630" s="50">
        <f t="shared" si="62"/>
        <v>2</v>
      </c>
      <c r="M630" s="51">
        <f t="shared" si="62"/>
        <v>2</v>
      </c>
      <c r="N630" s="52">
        <f t="shared" si="59"/>
        <v>1</v>
      </c>
      <c r="O630" s="53">
        <f t="shared" si="60"/>
        <v>3</v>
      </c>
      <c r="P630" s="54">
        <f t="shared" si="61"/>
        <v>0.75</v>
      </c>
    </row>
    <row r="631" spans="1:16" ht="9.75" customHeight="1">
      <c r="A631" s="39" t="s">
        <v>42</v>
      </c>
      <c r="B631" s="55" t="s">
        <v>0</v>
      </c>
      <c r="C631" s="55">
        <v>34</v>
      </c>
      <c r="D631" s="56">
        <v>29</v>
      </c>
      <c r="E631" s="57">
        <v>25</v>
      </c>
      <c r="F631" s="57">
        <v>14</v>
      </c>
      <c r="G631" s="57">
        <v>4</v>
      </c>
      <c r="H631" s="57">
        <v>4</v>
      </c>
      <c r="I631" s="57">
        <v>7</v>
      </c>
      <c r="J631" s="57">
        <v>6</v>
      </c>
      <c r="K631" s="57">
        <v>6</v>
      </c>
      <c r="L631" s="57">
        <v>9</v>
      </c>
      <c r="M631" s="58">
        <v>12</v>
      </c>
      <c r="N631" s="59">
        <f t="shared" si="59"/>
        <v>4</v>
      </c>
      <c r="O631" s="60">
        <f t="shared" si="60"/>
        <v>30</v>
      </c>
      <c r="P631" s="61">
        <f t="shared" si="61"/>
        <v>0.8823529411764706</v>
      </c>
    </row>
    <row r="632" spans="1:16" ht="9.75" customHeight="1">
      <c r="A632" s="5"/>
      <c r="B632" s="40" t="s">
        <v>1</v>
      </c>
      <c r="C632" s="40">
        <v>74</v>
      </c>
      <c r="D632" s="41">
        <v>61</v>
      </c>
      <c r="E632" s="42">
        <v>44</v>
      </c>
      <c r="F632" s="42">
        <v>9</v>
      </c>
      <c r="G632" s="42">
        <v>0</v>
      </c>
      <c r="H632" s="42">
        <v>0</v>
      </c>
      <c r="I632" s="42">
        <v>2</v>
      </c>
      <c r="J632" s="42">
        <v>1</v>
      </c>
      <c r="K632" s="42">
        <v>2</v>
      </c>
      <c r="L632" s="42">
        <v>8</v>
      </c>
      <c r="M632" s="43">
        <v>15</v>
      </c>
      <c r="N632" s="44">
        <f t="shared" si="59"/>
        <v>0</v>
      </c>
      <c r="O632" s="45">
        <f t="shared" si="60"/>
        <v>74</v>
      </c>
      <c r="P632" s="46">
        <f t="shared" si="61"/>
        <v>1</v>
      </c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482</v>
      </c>
      <c r="C634" s="40">
        <v>4</v>
      </c>
      <c r="D634" s="41">
        <v>2</v>
      </c>
      <c r="E634" s="42">
        <v>0</v>
      </c>
      <c r="F634" s="42">
        <v>1</v>
      </c>
      <c r="G634" s="42">
        <v>0</v>
      </c>
      <c r="H634" s="42">
        <v>0</v>
      </c>
      <c r="I634" s="42">
        <v>1</v>
      </c>
      <c r="J634" s="42">
        <v>0</v>
      </c>
      <c r="K634" s="42">
        <v>0</v>
      </c>
      <c r="L634" s="42">
        <v>1</v>
      </c>
      <c r="M634" s="43">
        <v>0</v>
      </c>
      <c r="N634" s="44">
        <f>MIN(D634:M634)</f>
        <v>0</v>
      </c>
      <c r="O634" s="45">
        <f>C634-N634</f>
        <v>4</v>
      </c>
      <c r="P634" s="46">
        <f>O634/C634</f>
        <v>1</v>
      </c>
    </row>
    <row r="635" spans="1:16" ht="9.75" customHeight="1">
      <c r="A635" s="5"/>
      <c r="B635" s="40" t="s">
        <v>3</v>
      </c>
      <c r="C635" s="40">
        <v>1</v>
      </c>
      <c r="D635" s="41">
        <v>1</v>
      </c>
      <c r="E635" s="42">
        <v>1</v>
      </c>
      <c r="F635" s="42">
        <v>1</v>
      </c>
      <c r="G635" s="42">
        <v>1</v>
      </c>
      <c r="H635" s="42">
        <v>1</v>
      </c>
      <c r="I635" s="42">
        <v>1</v>
      </c>
      <c r="J635" s="42">
        <v>1</v>
      </c>
      <c r="K635" s="42">
        <v>1</v>
      </c>
      <c r="L635" s="42">
        <v>1</v>
      </c>
      <c r="M635" s="43">
        <v>1</v>
      </c>
      <c r="N635" s="44">
        <f>MIN(D635:M635)</f>
        <v>1</v>
      </c>
      <c r="O635" s="45">
        <f>C635-N635</f>
        <v>0</v>
      </c>
      <c r="P635" s="46">
        <f>O635/C635</f>
        <v>0</v>
      </c>
    </row>
    <row r="636" spans="1:16" ht="9.75" customHeight="1">
      <c r="A636" s="5"/>
      <c r="B636" s="40" t="s">
        <v>280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280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280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280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280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281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>
        <v>5</v>
      </c>
      <c r="D642" s="41">
        <v>5</v>
      </c>
      <c r="E642" s="42">
        <v>5</v>
      </c>
      <c r="F642" s="42">
        <v>5</v>
      </c>
      <c r="G642" s="42">
        <v>4</v>
      </c>
      <c r="H642" s="42">
        <v>3</v>
      </c>
      <c r="I642" s="42">
        <v>2</v>
      </c>
      <c r="J642" s="42">
        <v>2</v>
      </c>
      <c r="K642" s="42">
        <v>3</v>
      </c>
      <c r="L642" s="42">
        <v>4</v>
      </c>
      <c r="M642" s="43">
        <v>4</v>
      </c>
      <c r="N642" s="44">
        <f>MIN(D642:M642)</f>
        <v>2</v>
      </c>
      <c r="O642" s="45">
        <f>C642-N642</f>
        <v>3</v>
      </c>
      <c r="P642" s="46">
        <f>O642/C642</f>
        <v>0.6</v>
      </c>
    </row>
    <row r="643" spans="1:16" ht="9.75" customHeight="1">
      <c r="A643" s="5"/>
      <c r="B643" s="40" t="s">
        <v>276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277</v>
      </c>
      <c r="C644" s="40"/>
      <c r="D644" s="41"/>
      <c r="E644" s="42"/>
      <c r="F644" s="42"/>
      <c r="G644" s="42"/>
      <c r="H644" s="42"/>
      <c r="I644" s="42"/>
      <c r="J644" s="42"/>
      <c r="K644" s="42"/>
      <c r="L644" s="42"/>
      <c r="M644" s="43"/>
      <c r="N644" s="44"/>
      <c r="O644" s="45"/>
      <c r="P644" s="46"/>
    </row>
    <row r="645" spans="1:16" ht="9.75" customHeight="1">
      <c r="A645" s="5"/>
      <c r="B645" s="40" t="s">
        <v>4</v>
      </c>
      <c r="C645" s="40"/>
      <c r="D645" s="41"/>
      <c r="E645" s="42"/>
      <c r="F645" s="42"/>
      <c r="G645" s="42"/>
      <c r="H645" s="42"/>
      <c r="I645" s="42"/>
      <c r="J645" s="42"/>
      <c r="K645" s="42"/>
      <c r="L645" s="42"/>
      <c r="M645" s="43"/>
      <c r="N645" s="44"/>
      <c r="O645" s="45"/>
      <c r="P645" s="46"/>
    </row>
    <row r="646" spans="1:16" ht="9.75" customHeight="1">
      <c r="A646" s="47"/>
      <c r="B646" s="48" t="s">
        <v>5</v>
      </c>
      <c r="C646" s="48">
        <f aca="true" t="shared" si="63" ref="C646:M646">SUM(C631:C635,C641:C645)</f>
        <v>118</v>
      </c>
      <c r="D646" s="49">
        <f t="shared" si="63"/>
        <v>98</v>
      </c>
      <c r="E646" s="50">
        <f t="shared" si="63"/>
        <v>75</v>
      </c>
      <c r="F646" s="50">
        <f t="shared" si="63"/>
        <v>30</v>
      </c>
      <c r="G646" s="50">
        <f t="shared" si="63"/>
        <v>9</v>
      </c>
      <c r="H646" s="50">
        <f t="shared" si="63"/>
        <v>8</v>
      </c>
      <c r="I646" s="50">
        <f t="shared" si="63"/>
        <v>13</v>
      </c>
      <c r="J646" s="50">
        <f t="shared" si="63"/>
        <v>10</v>
      </c>
      <c r="K646" s="50">
        <f t="shared" si="63"/>
        <v>12</v>
      </c>
      <c r="L646" s="50">
        <f t="shared" si="63"/>
        <v>23</v>
      </c>
      <c r="M646" s="51">
        <f t="shared" si="63"/>
        <v>32</v>
      </c>
      <c r="N646" s="52">
        <f>MIN(D646:M646)</f>
        <v>8</v>
      </c>
      <c r="O646" s="53">
        <f>C646-N646</f>
        <v>110</v>
      </c>
      <c r="P646" s="54">
        <f>O646/C646</f>
        <v>0.9322033898305084</v>
      </c>
    </row>
    <row r="647" spans="1:16" ht="9.75" customHeight="1">
      <c r="A647" s="39" t="s">
        <v>43</v>
      </c>
      <c r="B647" s="55" t="s">
        <v>0</v>
      </c>
      <c r="C647" s="55">
        <v>34</v>
      </c>
      <c r="D647" s="56">
        <v>29</v>
      </c>
      <c r="E647" s="57">
        <v>23</v>
      </c>
      <c r="F647" s="57">
        <v>4</v>
      </c>
      <c r="G647" s="57">
        <v>1</v>
      </c>
      <c r="H647" s="57">
        <v>3</v>
      </c>
      <c r="I647" s="57">
        <v>4</v>
      </c>
      <c r="J647" s="57">
        <v>2</v>
      </c>
      <c r="K647" s="57">
        <v>5</v>
      </c>
      <c r="L647" s="57">
        <v>16</v>
      </c>
      <c r="M647" s="58">
        <v>19</v>
      </c>
      <c r="N647" s="59">
        <f>MIN(D647:M647)</f>
        <v>1</v>
      </c>
      <c r="O647" s="60">
        <f>C647-N647</f>
        <v>33</v>
      </c>
      <c r="P647" s="61">
        <f>O647/C647</f>
        <v>0.9705882352941176</v>
      </c>
    </row>
    <row r="648" spans="1:16" ht="9.75" customHeight="1">
      <c r="A648" s="5"/>
      <c r="B648" s="40" t="s">
        <v>1</v>
      </c>
      <c r="C648" s="40">
        <v>67</v>
      </c>
      <c r="D648" s="41">
        <v>54</v>
      </c>
      <c r="E648" s="42">
        <v>28</v>
      </c>
      <c r="F648" s="42">
        <v>5</v>
      </c>
      <c r="G648" s="42">
        <v>0</v>
      </c>
      <c r="H648" s="42">
        <v>1</v>
      </c>
      <c r="I648" s="42">
        <v>2</v>
      </c>
      <c r="J648" s="42">
        <v>0</v>
      </c>
      <c r="K648" s="42">
        <v>4</v>
      </c>
      <c r="L648" s="42">
        <v>13</v>
      </c>
      <c r="M648" s="43">
        <v>20</v>
      </c>
      <c r="N648" s="44">
        <f>MIN(D648:M648)</f>
        <v>0</v>
      </c>
      <c r="O648" s="45">
        <f>C648-N648</f>
        <v>67</v>
      </c>
      <c r="P648" s="46">
        <f>O648/C648</f>
        <v>1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482</v>
      </c>
      <c r="C650" s="40">
        <v>17</v>
      </c>
      <c r="D650" s="41">
        <v>15</v>
      </c>
      <c r="E650" s="42">
        <v>6</v>
      </c>
      <c r="F650" s="42">
        <v>2</v>
      </c>
      <c r="G650" s="42">
        <v>1</v>
      </c>
      <c r="H650" s="42">
        <v>2</v>
      </c>
      <c r="I650" s="42">
        <v>2</v>
      </c>
      <c r="J650" s="42">
        <v>3</v>
      </c>
      <c r="K650" s="42">
        <v>1</v>
      </c>
      <c r="L650" s="42">
        <v>4</v>
      </c>
      <c r="M650" s="43">
        <v>6</v>
      </c>
      <c r="N650" s="44">
        <f>MIN(D650:M650)</f>
        <v>1</v>
      </c>
      <c r="O650" s="45">
        <f>C650-N650</f>
        <v>16</v>
      </c>
      <c r="P650" s="46">
        <f>O650/C650</f>
        <v>0.9411764705882353</v>
      </c>
    </row>
    <row r="651" spans="1:16" ht="9.75" customHeight="1">
      <c r="A651" s="5"/>
      <c r="B651" s="40" t="s">
        <v>3</v>
      </c>
      <c r="C651" s="40">
        <v>1</v>
      </c>
      <c r="D651" s="41">
        <v>1</v>
      </c>
      <c r="E651" s="42">
        <v>1</v>
      </c>
      <c r="F651" s="42">
        <v>1</v>
      </c>
      <c r="G651" s="42">
        <v>1</v>
      </c>
      <c r="H651" s="42">
        <v>1</v>
      </c>
      <c r="I651" s="42">
        <v>1</v>
      </c>
      <c r="J651" s="42">
        <v>1</v>
      </c>
      <c r="K651" s="42">
        <v>0</v>
      </c>
      <c r="L651" s="42">
        <v>0</v>
      </c>
      <c r="M651" s="43">
        <v>0</v>
      </c>
      <c r="N651" s="44">
        <f>MIN(D651:M651)</f>
        <v>0</v>
      </c>
      <c r="O651" s="45">
        <f>C651-N651</f>
        <v>1</v>
      </c>
      <c r="P651" s="46">
        <f>O651/C651</f>
        <v>1</v>
      </c>
    </row>
    <row r="652" spans="1:16" ht="9.75" customHeight="1">
      <c r="A652" s="5"/>
      <c r="B652" s="40" t="s">
        <v>280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280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280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280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280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281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3</v>
      </c>
      <c r="D658" s="41">
        <v>3</v>
      </c>
      <c r="E658" s="42">
        <v>2</v>
      </c>
      <c r="F658" s="42">
        <v>0</v>
      </c>
      <c r="G658" s="42">
        <v>0</v>
      </c>
      <c r="H658" s="42">
        <v>0</v>
      </c>
      <c r="I658" s="42">
        <v>0</v>
      </c>
      <c r="J658" s="42">
        <v>0</v>
      </c>
      <c r="K658" s="42">
        <v>1</v>
      </c>
      <c r="L658" s="42">
        <v>2</v>
      </c>
      <c r="M658" s="43">
        <v>3</v>
      </c>
      <c r="N658" s="44">
        <f>MIN(D658:M658)</f>
        <v>0</v>
      </c>
      <c r="O658" s="45">
        <f>C658-N658</f>
        <v>3</v>
      </c>
      <c r="P658" s="46">
        <f>O658/C658</f>
        <v>1</v>
      </c>
    </row>
    <row r="659" spans="1:16" ht="9.75" customHeight="1">
      <c r="A659" s="5"/>
      <c r="B659" s="40" t="s">
        <v>276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277</v>
      </c>
      <c r="C660" s="40">
        <v>2</v>
      </c>
      <c r="D660" s="41">
        <v>1</v>
      </c>
      <c r="E660" s="42">
        <v>1</v>
      </c>
      <c r="F660" s="42">
        <v>1</v>
      </c>
      <c r="G660" s="42">
        <v>0</v>
      </c>
      <c r="H660" s="42">
        <v>1</v>
      </c>
      <c r="I660" s="42">
        <v>1</v>
      </c>
      <c r="J660" s="42">
        <v>0</v>
      </c>
      <c r="K660" s="42">
        <v>1</v>
      </c>
      <c r="L660" s="42">
        <v>1</v>
      </c>
      <c r="M660" s="43">
        <v>1</v>
      </c>
      <c r="N660" s="44">
        <f>MIN(D660:M660)</f>
        <v>0</v>
      </c>
      <c r="O660" s="45">
        <f>C660-N660</f>
        <v>2</v>
      </c>
      <c r="P660" s="46">
        <f>O660/C660</f>
        <v>1</v>
      </c>
    </row>
    <row r="661" spans="1:16" ht="9.75" customHeight="1">
      <c r="A661" s="5"/>
      <c r="B661" s="40" t="s">
        <v>4</v>
      </c>
      <c r="C661" s="40">
        <v>2</v>
      </c>
      <c r="D661" s="41">
        <v>2</v>
      </c>
      <c r="E661" s="42">
        <v>2</v>
      </c>
      <c r="F661" s="42">
        <v>1</v>
      </c>
      <c r="G661" s="42">
        <v>1</v>
      </c>
      <c r="H661" s="42">
        <v>1</v>
      </c>
      <c r="I661" s="42">
        <v>0</v>
      </c>
      <c r="J661" s="42">
        <v>0</v>
      </c>
      <c r="K661" s="42">
        <v>1</v>
      </c>
      <c r="L661" s="42">
        <v>1</v>
      </c>
      <c r="M661" s="43">
        <v>1</v>
      </c>
      <c r="N661" s="44">
        <f>MIN(D661:M661)</f>
        <v>0</v>
      </c>
      <c r="O661" s="45">
        <f>C661-N661</f>
        <v>2</v>
      </c>
      <c r="P661" s="46">
        <f>O661/C661</f>
        <v>1</v>
      </c>
    </row>
    <row r="662" spans="1:16" ht="9.75" customHeight="1">
      <c r="A662" s="47"/>
      <c r="B662" s="48" t="s">
        <v>5</v>
      </c>
      <c r="C662" s="48">
        <f aca="true" t="shared" si="64" ref="C662:M662">SUM(C647:C651,C657:C661)</f>
        <v>126</v>
      </c>
      <c r="D662" s="49">
        <f t="shared" si="64"/>
        <v>105</v>
      </c>
      <c r="E662" s="50">
        <f t="shared" si="64"/>
        <v>63</v>
      </c>
      <c r="F662" s="50">
        <f t="shared" si="64"/>
        <v>14</v>
      </c>
      <c r="G662" s="50">
        <f t="shared" si="64"/>
        <v>4</v>
      </c>
      <c r="H662" s="50">
        <f t="shared" si="64"/>
        <v>9</v>
      </c>
      <c r="I662" s="50">
        <f t="shared" si="64"/>
        <v>10</v>
      </c>
      <c r="J662" s="50">
        <f t="shared" si="64"/>
        <v>6</v>
      </c>
      <c r="K662" s="50">
        <f t="shared" si="64"/>
        <v>13</v>
      </c>
      <c r="L662" s="50">
        <f t="shared" si="64"/>
        <v>37</v>
      </c>
      <c r="M662" s="51">
        <f t="shared" si="64"/>
        <v>50</v>
      </c>
      <c r="N662" s="52">
        <f>MIN(D662:M662)</f>
        <v>4</v>
      </c>
      <c r="O662" s="53">
        <f>C662-N662</f>
        <v>122</v>
      </c>
      <c r="P662" s="54">
        <f>O662/C662</f>
        <v>0.9682539682539683</v>
      </c>
    </row>
    <row r="663" spans="1:16" ht="9.75" customHeight="1">
      <c r="A663" s="39" t="s">
        <v>44</v>
      </c>
      <c r="B663" s="55" t="s">
        <v>0</v>
      </c>
      <c r="C663" s="55"/>
      <c r="D663" s="56"/>
      <c r="E663" s="57"/>
      <c r="F663" s="57"/>
      <c r="G663" s="57"/>
      <c r="H663" s="57"/>
      <c r="I663" s="57"/>
      <c r="J663" s="57"/>
      <c r="K663" s="57"/>
      <c r="L663" s="57"/>
      <c r="M663" s="58"/>
      <c r="N663" s="59"/>
      <c r="O663" s="60"/>
      <c r="P663" s="61"/>
    </row>
    <row r="664" spans="1:16" ht="9.75" customHeight="1">
      <c r="A664" s="5"/>
      <c r="B664" s="40" t="s">
        <v>1</v>
      </c>
      <c r="C664" s="40">
        <v>32</v>
      </c>
      <c r="D664" s="41">
        <v>25</v>
      </c>
      <c r="E664" s="42">
        <v>13</v>
      </c>
      <c r="F664" s="42">
        <v>7</v>
      </c>
      <c r="G664" s="42">
        <v>0</v>
      </c>
      <c r="H664" s="42">
        <v>1</v>
      </c>
      <c r="I664" s="42">
        <v>2</v>
      </c>
      <c r="J664" s="42">
        <v>1</v>
      </c>
      <c r="K664" s="42">
        <v>2</v>
      </c>
      <c r="L664" s="42">
        <v>3</v>
      </c>
      <c r="M664" s="43">
        <v>6</v>
      </c>
      <c r="N664" s="44">
        <f>MIN(D664:M664)</f>
        <v>0</v>
      </c>
      <c r="O664" s="45">
        <f>C664-N664</f>
        <v>32</v>
      </c>
      <c r="P664" s="46">
        <f>O664/C664</f>
        <v>1</v>
      </c>
    </row>
    <row r="665" spans="1:16" ht="9.75" customHeight="1">
      <c r="A665" s="5"/>
      <c r="B665" s="40" t="s">
        <v>2</v>
      </c>
      <c r="C665" s="40">
        <v>32</v>
      </c>
      <c r="D665" s="41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  <c r="J665" s="42">
        <v>0</v>
      </c>
      <c r="K665" s="42">
        <v>0</v>
      </c>
      <c r="L665" s="42">
        <v>0</v>
      </c>
      <c r="M665" s="43">
        <v>0</v>
      </c>
      <c r="N665" s="44">
        <f>MIN(D665:M665)</f>
        <v>0</v>
      </c>
      <c r="O665" s="45">
        <f>C665-N665</f>
        <v>32</v>
      </c>
      <c r="P665" s="46">
        <f>O665/C665</f>
        <v>1</v>
      </c>
    </row>
    <row r="666" spans="1:16" ht="9.75" customHeight="1">
      <c r="A666" s="5"/>
      <c r="B666" s="40" t="s">
        <v>482</v>
      </c>
      <c r="C666" s="40">
        <v>6</v>
      </c>
      <c r="D666" s="41">
        <v>5</v>
      </c>
      <c r="E666" s="42">
        <v>3</v>
      </c>
      <c r="F666" s="42">
        <v>1</v>
      </c>
      <c r="G666" s="42">
        <v>2</v>
      </c>
      <c r="H666" s="42">
        <v>1</v>
      </c>
      <c r="I666" s="42">
        <v>0</v>
      </c>
      <c r="J666" s="42">
        <v>0</v>
      </c>
      <c r="K666" s="42">
        <v>1</v>
      </c>
      <c r="L666" s="42">
        <v>2</v>
      </c>
      <c r="M666" s="43">
        <v>2</v>
      </c>
      <c r="N666" s="44">
        <f>MIN(D666:M666)</f>
        <v>0</v>
      </c>
      <c r="O666" s="45">
        <f>C666-N666</f>
        <v>6</v>
      </c>
      <c r="P666" s="46">
        <f>O666/C666</f>
        <v>1</v>
      </c>
    </row>
    <row r="667" spans="1:16" ht="9.75" customHeight="1">
      <c r="A667" s="5"/>
      <c r="B667" s="40" t="s">
        <v>3</v>
      </c>
      <c r="C667" s="40">
        <v>4</v>
      </c>
      <c r="D667" s="41">
        <v>2</v>
      </c>
      <c r="E667" s="42">
        <v>3</v>
      </c>
      <c r="F667" s="42">
        <v>2</v>
      </c>
      <c r="G667" s="42">
        <v>2</v>
      </c>
      <c r="H667" s="42">
        <v>2</v>
      </c>
      <c r="I667" s="42">
        <v>2</v>
      </c>
      <c r="J667" s="42">
        <v>2</v>
      </c>
      <c r="K667" s="42">
        <v>2</v>
      </c>
      <c r="L667" s="42">
        <v>2</v>
      </c>
      <c r="M667" s="43">
        <v>2</v>
      </c>
      <c r="N667" s="44">
        <f>MIN(D667:M667)</f>
        <v>2</v>
      </c>
      <c r="O667" s="45">
        <f>C667-N667</f>
        <v>2</v>
      </c>
      <c r="P667" s="46">
        <f>O667/C667</f>
        <v>0.5</v>
      </c>
    </row>
    <row r="668" spans="1:16" ht="9.75" customHeight="1">
      <c r="A668" s="5"/>
      <c r="B668" s="40" t="s">
        <v>280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280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280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280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280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281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2</v>
      </c>
      <c r="D674" s="41">
        <v>2</v>
      </c>
      <c r="E674" s="42">
        <v>2</v>
      </c>
      <c r="F674" s="42">
        <v>1</v>
      </c>
      <c r="G674" s="42">
        <v>1</v>
      </c>
      <c r="H674" s="42">
        <v>1</v>
      </c>
      <c r="I674" s="42">
        <v>2</v>
      </c>
      <c r="J674" s="42">
        <v>1</v>
      </c>
      <c r="K674" s="42">
        <v>2</v>
      </c>
      <c r="L674" s="42">
        <v>2</v>
      </c>
      <c r="M674" s="43">
        <v>2</v>
      </c>
      <c r="N674" s="44">
        <f>MIN(D674:M674)</f>
        <v>1</v>
      </c>
      <c r="O674" s="45">
        <f>C674-N674</f>
        <v>1</v>
      </c>
      <c r="P674" s="46">
        <f>O674/C674</f>
        <v>0.5</v>
      </c>
    </row>
    <row r="675" spans="1:16" ht="9.75" customHeight="1">
      <c r="A675" s="5"/>
      <c r="B675" s="40" t="s">
        <v>276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277</v>
      </c>
      <c r="C676" s="40">
        <v>2</v>
      </c>
      <c r="D676" s="41">
        <v>1</v>
      </c>
      <c r="E676" s="42">
        <v>1</v>
      </c>
      <c r="F676" s="42">
        <v>1</v>
      </c>
      <c r="G676" s="42">
        <v>1</v>
      </c>
      <c r="H676" s="42">
        <v>1</v>
      </c>
      <c r="I676" s="42">
        <v>1</v>
      </c>
      <c r="J676" s="42">
        <v>1</v>
      </c>
      <c r="K676" s="42">
        <v>2</v>
      </c>
      <c r="L676" s="42">
        <v>1</v>
      </c>
      <c r="M676" s="43">
        <v>1</v>
      </c>
      <c r="N676" s="44">
        <f>MIN(D676:M676)</f>
        <v>1</v>
      </c>
      <c r="O676" s="45">
        <f>C676-N676</f>
        <v>1</v>
      </c>
      <c r="P676" s="46">
        <f>O676/C676</f>
        <v>0.5</v>
      </c>
    </row>
    <row r="677" spans="1:16" ht="9.75" customHeight="1">
      <c r="A677" s="5"/>
      <c r="B677" s="40" t="s">
        <v>4</v>
      </c>
      <c r="C677" s="40">
        <v>2</v>
      </c>
      <c r="D677" s="41">
        <v>2</v>
      </c>
      <c r="E677" s="42">
        <v>1</v>
      </c>
      <c r="F677" s="42">
        <v>1</v>
      </c>
      <c r="G677" s="42">
        <v>1</v>
      </c>
      <c r="H677" s="42">
        <v>0</v>
      </c>
      <c r="I677" s="42">
        <v>0</v>
      </c>
      <c r="J677" s="42">
        <v>1</v>
      </c>
      <c r="K677" s="42">
        <v>0</v>
      </c>
      <c r="L677" s="42">
        <v>0</v>
      </c>
      <c r="M677" s="43">
        <v>0</v>
      </c>
      <c r="N677" s="44">
        <f>MIN(D677:M677)</f>
        <v>0</v>
      </c>
      <c r="O677" s="45">
        <f>C677-N677</f>
        <v>2</v>
      </c>
      <c r="P677" s="46">
        <f>O677/C677</f>
        <v>1</v>
      </c>
    </row>
    <row r="678" spans="1:16" ht="9.75" customHeight="1">
      <c r="A678" s="47"/>
      <c r="B678" s="48" t="s">
        <v>5</v>
      </c>
      <c r="C678" s="48">
        <f aca="true" t="shared" si="65" ref="C678:M678">SUM(C663:C667,C673:C677)</f>
        <v>80</v>
      </c>
      <c r="D678" s="49">
        <f t="shared" si="65"/>
        <v>37</v>
      </c>
      <c r="E678" s="50">
        <f t="shared" si="65"/>
        <v>23</v>
      </c>
      <c r="F678" s="50">
        <f t="shared" si="65"/>
        <v>13</v>
      </c>
      <c r="G678" s="50">
        <f t="shared" si="65"/>
        <v>7</v>
      </c>
      <c r="H678" s="50">
        <f t="shared" si="65"/>
        <v>6</v>
      </c>
      <c r="I678" s="50">
        <f t="shared" si="65"/>
        <v>7</v>
      </c>
      <c r="J678" s="50">
        <f t="shared" si="65"/>
        <v>6</v>
      </c>
      <c r="K678" s="50">
        <f t="shared" si="65"/>
        <v>9</v>
      </c>
      <c r="L678" s="50">
        <f t="shared" si="65"/>
        <v>10</v>
      </c>
      <c r="M678" s="51">
        <f t="shared" si="65"/>
        <v>13</v>
      </c>
      <c r="N678" s="52">
        <f>MIN(D678:M678)</f>
        <v>6</v>
      </c>
      <c r="O678" s="53">
        <f>C678-N678</f>
        <v>74</v>
      </c>
      <c r="P678" s="54">
        <f>O678/C678</f>
        <v>0.925</v>
      </c>
    </row>
    <row r="679" spans="1:16" ht="9.75" customHeight="1">
      <c r="A679" s="39" t="s">
        <v>45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/>
      <c r="D680" s="41"/>
      <c r="E680" s="42"/>
      <c r="F680" s="42"/>
      <c r="G680" s="42"/>
      <c r="H680" s="42"/>
      <c r="I680" s="42"/>
      <c r="J680" s="42"/>
      <c r="K680" s="42"/>
      <c r="L680" s="42"/>
      <c r="M680" s="43"/>
      <c r="N680" s="44"/>
      <c r="O680" s="45"/>
      <c r="P680" s="46"/>
    </row>
    <row r="681" spans="1:16" ht="9.75" customHeight="1">
      <c r="A681" s="5"/>
      <c r="B681" s="40" t="s">
        <v>2</v>
      </c>
      <c r="C681" s="40"/>
      <c r="D681" s="41"/>
      <c r="E681" s="42"/>
      <c r="F681" s="42"/>
      <c r="G681" s="42"/>
      <c r="H681" s="42"/>
      <c r="I681" s="42"/>
      <c r="J681" s="42"/>
      <c r="K681" s="42"/>
      <c r="L681" s="42"/>
      <c r="M681" s="43"/>
      <c r="N681" s="44"/>
      <c r="O681" s="45"/>
      <c r="P681" s="46"/>
    </row>
    <row r="682" spans="1:16" ht="9.75" customHeight="1">
      <c r="A682" s="5"/>
      <c r="B682" s="40" t="s">
        <v>482</v>
      </c>
      <c r="C682" s="40">
        <v>2</v>
      </c>
      <c r="D682" s="41">
        <v>1</v>
      </c>
      <c r="E682" s="42">
        <v>1</v>
      </c>
      <c r="F682" s="42">
        <v>1</v>
      </c>
      <c r="G682" s="42">
        <v>1</v>
      </c>
      <c r="H682" s="42">
        <v>1</v>
      </c>
      <c r="I682" s="42">
        <v>1</v>
      </c>
      <c r="J682" s="42">
        <v>1</v>
      </c>
      <c r="K682" s="42">
        <v>0</v>
      </c>
      <c r="L682" s="42">
        <v>1</v>
      </c>
      <c r="M682" s="43">
        <v>1</v>
      </c>
      <c r="N682" s="44">
        <f>MIN(D682:M682)</f>
        <v>0</v>
      </c>
      <c r="O682" s="45">
        <f>C682-N682</f>
        <v>2</v>
      </c>
      <c r="P682" s="46">
        <f>O682/C682</f>
        <v>1</v>
      </c>
    </row>
    <row r="683" spans="1:16" ht="9.75" customHeight="1">
      <c r="A683" s="5"/>
      <c r="B683" s="40" t="s">
        <v>3</v>
      </c>
      <c r="C683" s="40"/>
      <c r="D683" s="41"/>
      <c r="E683" s="42"/>
      <c r="F683" s="42"/>
      <c r="G683" s="42"/>
      <c r="H683" s="42"/>
      <c r="I683" s="42"/>
      <c r="J683" s="42"/>
      <c r="K683" s="42"/>
      <c r="L683" s="42"/>
      <c r="M683" s="43"/>
      <c r="N683" s="44"/>
      <c r="O683" s="45"/>
      <c r="P683" s="46"/>
    </row>
    <row r="684" spans="1:16" ht="9.75" customHeight="1">
      <c r="A684" s="5"/>
      <c r="B684" s="40" t="s">
        <v>280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280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280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280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280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281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1</v>
      </c>
      <c r="D690" s="41">
        <v>1</v>
      </c>
      <c r="E690" s="42">
        <v>1</v>
      </c>
      <c r="F690" s="42">
        <v>1</v>
      </c>
      <c r="G690" s="42">
        <v>1</v>
      </c>
      <c r="H690" s="42">
        <v>1</v>
      </c>
      <c r="I690" s="42">
        <v>1</v>
      </c>
      <c r="J690" s="42">
        <v>1</v>
      </c>
      <c r="K690" s="42">
        <v>1</v>
      </c>
      <c r="L690" s="42">
        <v>1</v>
      </c>
      <c r="M690" s="43">
        <v>1</v>
      </c>
      <c r="N690" s="44">
        <f>MIN(D690:M690)</f>
        <v>1</v>
      </c>
      <c r="O690" s="45">
        <f>C690-N690</f>
        <v>0</v>
      </c>
      <c r="P690" s="46">
        <f>O690/C690</f>
        <v>0</v>
      </c>
    </row>
    <row r="691" spans="1:16" ht="9.75" customHeight="1">
      <c r="A691" s="5"/>
      <c r="B691" s="40" t="s">
        <v>276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277</v>
      </c>
      <c r="C692" s="40"/>
      <c r="D692" s="41"/>
      <c r="E692" s="42"/>
      <c r="F692" s="42"/>
      <c r="G692" s="42"/>
      <c r="H692" s="42"/>
      <c r="I692" s="42"/>
      <c r="J692" s="42"/>
      <c r="K692" s="42"/>
      <c r="L692" s="42"/>
      <c r="M692" s="43"/>
      <c r="N692" s="44"/>
      <c r="O692" s="45"/>
      <c r="P692" s="46"/>
    </row>
    <row r="693" spans="1:16" ht="9.75" customHeight="1">
      <c r="A693" s="5"/>
      <c r="B693" s="40" t="s">
        <v>4</v>
      </c>
      <c r="C693" s="40"/>
      <c r="D693" s="41"/>
      <c r="E693" s="42"/>
      <c r="F693" s="42"/>
      <c r="G693" s="42"/>
      <c r="H693" s="42"/>
      <c r="I693" s="42"/>
      <c r="J693" s="42"/>
      <c r="K693" s="42"/>
      <c r="L693" s="42"/>
      <c r="M693" s="43"/>
      <c r="N693" s="44"/>
      <c r="O693" s="45"/>
      <c r="P693" s="46"/>
    </row>
    <row r="694" spans="1:16" ht="9.75" customHeight="1">
      <c r="A694" s="47"/>
      <c r="B694" s="48" t="s">
        <v>5</v>
      </c>
      <c r="C694" s="48">
        <f aca="true" t="shared" si="66" ref="C694:M694">SUM(C679:C683,C689:C693)</f>
        <v>3</v>
      </c>
      <c r="D694" s="49">
        <f t="shared" si="66"/>
        <v>2</v>
      </c>
      <c r="E694" s="50">
        <f t="shared" si="66"/>
        <v>2</v>
      </c>
      <c r="F694" s="50">
        <f t="shared" si="66"/>
        <v>2</v>
      </c>
      <c r="G694" s="50">
        <f t="shared" si="66"/>
        <v>2</v>
      </c>
      <c r="H694" s="50">
        <f t="shared" si="66"/>
        <v>2</v>
      </c>
      <c r="I694" s="50">
        <f t="shared" si="66"/>
        <v>2</v>
      </c>
      <c r="J694" s="50">
        <f t="shared" si="66"/>
        <v>2</v>
      </c>
      <c r="K694" s="50">
        <f t="shared" si="66"/>
        <v>1</v>
      </c>
      <c r="L694" s="50">
        <f t="shared" si="66"/>
        <v>2</v>
      </c>
      <c r="M694" s="51">
        <f t="shared" si="66"/>
        <v>2</v>
      </c>
      <c r="N694" s="52">
        <f aca="true" t="shared" si="67" ref="N694:N699">MIN(D694:M694)</f>
        <v>1</v>
      </c>
      <c r="O694" s="53">
        <f aca="true" t="shared" si="68" ref="O694:O699">C694-N694</f>
        <v>2</v>
      </c>
      <c r="P694" s="54">
        <f aca="true" t="shared" si="69" ref="P694:P699">O694/C694</f>
        <v>0.6666666666666666</v>
      </c>
    </row>
    <row r="695" spans="1:16" ht="9.75" customHeight="1">
      <c r="A695" s="39" t="s">
        <v>46</v>
      </c>
      <c r="B695" s="55" t="s">
        <v>0</v>
      </c>
      <c r="C695" s="55">
        <v>28</v>
      </c>
      <c r="D695" s="56">
        <v>19</v>
      </c>
      <c r="E695" s="57">
        <v>14</v>
      </c>
      <c r="F695" s="57">
        <v>7</v>
      </c>
      <c r="G695" s="57">
        <v>2</v>
      </c>
      <c r="H695" s="57">
        <v>3</v>
      </c>
      <c r="I695" s="57">
        <v>1</v>
      </c>
      <c r="J695" s="57">
        <v>3</v>
      </c>
      <c r="K695" s="57">
        <v>3</v>
      </c>
      <c r="L695" s="57">
        <v>8</v>
      </c>
      <c r="M695" s="58">
        <v>9</v>
      </c>
      <c r="N695" s="59">
        <f t="shared" si="67"/>
        <v>1</v>
      </c>
      <c r="O695" s="60">
        <f t="shared" si="68"/>
        <v>27</v>
      </c>
      <c r="P695" s="61">
        <f t="shared" si="69"/>
        <v>0.9642857142857143</v>
      </c>
    </row>
    <row r="696" spans="1:16" ht="9.75" customHeight="1">
      <c r="A696" s="5"/>
      <c r="B696" s="40" t="s">
        <v>1</v>
      </c>
      <c r="C696" s="40">
        <v>48</v>
      </c>
      <c r="D696" s="41">
        <v>18</v>
      </c>
      <c r="E696" s="42">
        <v>0</v>
      </c>
      <c r="F696" s="42">
        <v>0</v>
      </c>
      <c r="G696" s="42">
        <v>0</v>
      </c>
      <c r="H696" s="42">
        <v>1</v>
      </c>
      <c r="I696" s="42">
        <v>0</v>
      </c>
      <c r="J696" s="42">
        <v>0</v>
      </c>
      <c r="K696" s="42">
        <v>1</v>
      </c>
      <c r="L696" s="42">
        <v>5</v>
      </c>
      <c r="M696" s="43">
        <v>15</v>
      </c>
      <c r="N696" s="44">
        <f t="shared" si="67"/>
        <v>0</v>
      </c>
      <c r="O696" s="45">
        <f t="shared" si="68"/>
        <v>48</v>
      </c>
      <c r="P696" s="46">
        <f t="shared" si="69"/>
        <v>1</v>
      </c>
    </row>
    <row r="697" spans="1:16" ht="9.75" customHeight="1">
      <c r="A697" s="5"/>
      <c r="B697" s="40" t="s">
        <v>2</v>
      </c>
      <c r="C697" s="40">
        <v>23</v>
      </c>
      <c r="D697" s="41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  <c r="M697" s="43">
        <v>0</v>
      </c>
      <c r="N697" s="44">
        <f t="shared" si="67"/>
        <v>0</v>
      </c>
      <c r="O697" s="45">
        <f t="shared" si="68"/>
        <v>23</v>
      </c>
      <c r="P697" s="46">
        <f t="shared" si="69"/>
        <v>1</v>
      </c>
    </row>
    <row r="698" spans="1:16" ht="9.75" customHeight="1">
      <c r="A698" s="5"/>
      <c r="B698" s="40" t="s">
        <v>482</v>
      </c>
      <c r="C698" s="40">
        <v>8</v>
      </c>
      <c r="D698" s="41">
        <v>6</v>
      </c>
      <c r="E698" s="42">
        <v>3</v>
      </c>
      <c r="F698" s="42">
        <v>1</v>
      </c>
      <c r="G698" s="42">
        <v>2</v>
      </c>
      <c r="H698" s="42">
        <v>3</v>
      </c>
      <c r="I698" s="42">
        <v>2</v>
      </c>
      <c r="J698" s="42">
        <v>1</v>
      </c>
      <c r="K698" s="42">
        <v>1</v>
      </c>
      <c r="L698" s="42">
        <v>0</v>
      </c>
      <c r="M698" s="43">
        <v>1</v>
      </c>
      <c r="N698" s="44">
        <f t="shared" si="67"/>
        <v>0</v>
      </c>
      <c r="O698" s="45">
        <f t="shared" si="68"/>
        <v>8</v>
      </c>
      <c r="P698" s="46">
        <f t="shared" si="69"/>
        <v>1</v>
      </c>
    </row>
    <row r="699" spans="1:16" ht="9.75" customHeight="1">
      <c r="A699" s="5"/>
      <c r="B699" s="40" t="s">
        <v>3</v>
      </c>
      <c r="C699" s="40">
        <v>2</v>
      </c>
      <c r="D699" s="41">
        <v>2</v>
      </c>
      <c r="E699" s="42">
        <v>1</v>
      </c>
      <c r="F699" s="42">
        <v>1</v>
      </c>
      <c r="G699" s="42">
        <v>1</v>
      </c>
      <c r="H699" s="42">
        <v>1</v>
      </c>
      <c r="I699" s="42">
        <v>1</v>
      </c>
      <c r="J699" s="42">
        <v>1</v>
      </c>
      <c r="K699" s="42">
        <v>1</v>
      </c>
      <c r="L699" s="42">
        <v>1</v>
      </c>
      <c r="M699" s="43">
        <v>2</v>
      </c>
      <c r="N699" s="44">
        <f t="shared" si="67"/>
        <v>1</v>
      </c>
      <c r="O699" s="45">
        <f t="shared" si="68"/>
        <v>1</v>
      </c>
      <c r="P699" s="46">
        <f t="shared" si="69"/>
        <v>0.5</v>
      </c>
    </row>
    <row r="700" spans="1:16" ht="9.75" customHeight="1">
      <c r="A700" s="5"/>
      <c r="B700" s="40" t="s">
        <v>280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280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280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280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280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281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/>
      <c r="D706" s="41"/>
      <c r="E706" s="42"/>
      <c r="F706" s="42"/>
      <c r="G706" s="42"/>
      <c r="H706" s="42"/>
      <c r="I706" s="42"/>
      <c r="J706" s="42"/>
      <c r="K706" s="42"/>
      <c r="L706" s="42"/>
      <c r="M706" s="43"/>
      <c r="N706" s="44"/>
      <c r="O706" s="45"/>
      <c r="P706" s="46"/>
    </row>
    <row r="707" spans="1:16" ht="9.75" customHeight="1">
      <c r="A707" s="5"/>
      <c r="B707" s="40" t="s">
        <v>276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277</v>
      </c>
      <c r="C708" s="40">
        <v>3</v>
      </c>
      <c r="D708" s="41">
        <v>3</v>
      </c>
      <c r="E708" s="42">
        <v>3</v>
      </c>
      <c r="F708" s="42">
        <v>2</v>
      </c>
      <c r="G708" s="42">
        <v>3</v>
      </c>
      <c r="H708" s="42">
        <v>2</v>
      </c>
      <c r="I708" s="42">
        <v>2</v>
      </c>
      <c r="J708" s="42">
        <v>2</v>
      </c>
      <c r="K708" s="42">
        <v>2</v>
      </c>
      <c r="L708" s="42">
        <v>2</v>
      </c>
      <c r="M708" s="43">
        <v>3</v>
      </c>
      <c r="N708" s="44">
        <f>MIN(D708:M708)</f>
        <v>2</v>
      </c>
      <c r="O708" s="45">
        <f>C708-N708</f>
        <v>1</v>
      </c>
      <c r="P708" s="46">
        <f>O708/C708</f>
        <v>0.3333333333333333</v>
      </c>
    </row>
    <row r="709" spans="1:16" ht="9.75" customHeight="1">
      <c r="A709" s="5"/>
      <c r="B709" s="40" t="s">
        <v>4</v>
      </c>
      <c r="C709" s="40">
        <v>2</v>
      </c>
      <c r="D709" s="41">
        <v>2</v>
      </c>
      <c r="E709" s="42">
        <v>0</v>
      </c>
      <c r="F709" s="42">
        <v>1</v>
      </c>
      <c r="G709" s="42">
        <v>1</v>
      </c>
      <c r="H709" s="42">
        <v>1</v>
      </c>
      <c r="I709" s="42">
        <v>0</v>
      </c>
      <c r="J709" s="42">
        <v>0</v>
      </c>
      <c r="K709" s="42">
        <v>1</v>
      </c>
      <c r="L709" s="42">
        <v>0</v>
      </c>
      <c r="M709" s="43">
        <v>1</v>
      </c>
      <c r="N709" s="44">
        <f>MIN(D709:M709)</f>
        <v>0</v>
      </c>
      <c r="O709" s="45">
        <f>C709-N709</f>
        <v>2</v>
      </c>
      <c r="P709" s="46">
        <f>O709/C709</f>
        <v>1</v>
      </c>
    </row>
    <row r="710" spans="1:16" ht="9.75" customHeight="1">
      <c r="A710" s="47"/>
      <c r="B710" s="48" t="s">
        <v>5</v>
      </c>
      <c r="C710" s="48">
        <f aca="true" t="shared" si="70" ref="C710:M710">SUM(C695:C699,C705:C709)</f>
        <v>114</v>
      </c>
      <c r="D710" s="49">
        <f t="shared" si="70"/>
        <v>50</v>
      </c>
      <c r="E710" s="50">
        <f t="shared" si="70"/>
        <v>21</v>
      </c>
      <c r="F710" s="50">
        <f t="shared" si="70"/>
        <v>12</v>
      </c>
      <c r="G710" s="50">
        <f t="shared" si="70"/>
        <v>9</v>
      </c>
      <c r="H710" s="50">
        <f t="shared" si="70"/>
        <v>11</v>
      </c>
      <c r="I710" s="50">
        <f t="shared" si="70"/>
        <v>6</v>
      </c>
      <c r="J710" s="50">
        <f t="shared" si="70"/>
        <v>7</v>
      </c>
      <c r="K710" s="50">
        <f t="shared" si="70"/>
        <v>9</v>
      </c>
      <c r="L710" s="50">
        <f t="shared" si="70"/>
        <v>16</v>
      </c>
      <c r="M710" s="51">
        <f t="shared" si="70"/>
        <v>31</v>
      </c>
      <c r="N710" s="52">
        <f>MIN(D710:M710)</f>
        <v>6</v>
      </c>
      <c r="O710" s="53">
        <f>C710-N710</f>
        <v>108</v>
      </c>
      <c r="P710" s="54">
        <f>O710/C710</f>
        <v>0.9473684210526315</v>
      </c>
    </row>
    <row r="711" spans="1:16" ht="9.75" customHeight="1">
      <c r="A711" s="39" t="s">
        <v>47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>
        <v>72</v>
      </c>
      <c r="D712" s="41">
        <v>2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  <c r="J712" s="42">
        <v>1</v>
      </c>
      <c r="K712" s="42">
        <v>5</v>
      </c>
      <c r="L712" s="42">
        <v>8</v>
      </c>
      <c r="M712" s="43">
        <v>16</v>
      </c>
      <c r="N712" s="44">
        <f>MIN(D712:M712)</f>
        <v>0</v>
      </c>
      <c r="O712" s="45">
        <f>C712-N712</f>
        <v>72</v>
      </c>
      <c r="P712" s="46">
        <f>O712/C712</f>
        <v>1</v>
      </c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482</v>
      </c>
      <c r="C714" s="40">
        <v>13</v>
      </c>
      <c r="D714" s="41">
        <v>9</v>
      </c>
      <c r="E714" s="42">
        <v>5</v>
      </c>
      <c r="F714" s="42">
        <v>2</v>
      </c>
      <c r="G714" s="42">
        <v>2</v>
      </c>
      <c r="H714" s="42">
        <v>1</v>
      </c>
      <c r="I714" s="42">
        <v>2</v>
      </c>
      <c r="J714" s="42">
        <v>1</v>
      </c>
      <c r="K714" s="42">
        <v>3</v>
      </c>
      <c r="L714" s="42">
        <v>1</v>
      </c>
      <c r="M714" s="43">
        <v>2</v>
      </c>
      <c r="N714" s="44">
        <f>MIN(D714:M714)</f>
        <v>1</v>
      </c>
      <c r="O714" s="45">
        <f>C714-N714</f>
        <v>12</v>
      </c>
      <c r="P714" s="46">
        <f>O714/C714</f>
        <v>0.9230769230769231</v>
      </c>
    </row>
    <row r="715" spans="1:16" ht="9.75" customHeight="1">
      <c r="A715" s="5"/>
      <c r="B715" s="40" t="s">
        <v>3</v>
      </c>
      <c r="C715" s="40">
        <v>2</v>
      </c>
      <c r="D715" s="41">
        <v>1</v>
      </c>
      <c r="E715" s="42">
        <v>1</v>
      </c>
      <c r="F715" s="42">
        <v>1</v>
      </c>
      <c r="G715" s="42">
        <v>1</v>
      </c>
      <c r="H715" s="42">
        <v>1</v>
      </c>
      <c r="I715" s="42">
        <v>1</v>
      </c>
      <c r="J715" s="42">
        <v>1</v>
      </c>
      <c r="K715" s="42">
        <v>2</v>
      </c>
      <c r="L715" s="42">
        <v>2</v>
      </c>
      <c r="M715" s="43">
        <v>2</v>
      </c>
      <c r="N715" s="44">
        <f>MIN(D715:M715)</f>
        <v>1</v>
      </c>
      <c r="O715" s="45">
        <f>C715-N715</f>
        <v>1</v>
      </c>
      <c r="P715" s="46">
        <f>O715/C715</f>
        <v>0.5</v>
      </c>
    </row>
    <row r="716" spans="1:16" ht="9.75" customHeight="1">
      <c r="A716" s="5"/>
      <c r="B716" s="40" t="s">
        <v>280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280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280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280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280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281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2</v>
      </c>
      <c r="D722" s="41">
        <v>1</v>
      </c>
      <c r="E722" s="42">
        <v>1</v>
      </c>
      <c r="F722" s="42">
        <v>0</v>
      </c>
      <c r="G722" s="42">
        <v>0</v>
      </c>
      <c r="H722" s="42">
        <v>1</v>
      </c>
      <c r="I722" s="42">
        <v>1</v>
      </c>
      <c r="J722" s="42">
        <v>0</v>
      </c>
      <c r="K722" s="42">
        <v>1</v>
      </c>
      <c r="L722" s="42">
        <v>1</v>
      </c>
      <c r="M722" s="43">
        <v>1</v>
      </c>
      <c r="N722" s="44">
        <f>MIN(D722:M722)</f>
        <v>0</v>
      </c>
      <c r="O722" s="45">
        <f>C722-N722</f>
        <v>2</v>
      </c>
      <c r="P722" s="46">
        <f>O722/C722</f>
        <v>1</v>
      </c>
    </row>
    <row r="723" spans="1:16" ht="9.75" customHeight="1">
      <c r="A723" s="5"/>
      <c r="B723" s="40" t="s">
        <v>276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277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/>
      <c r="D725" s="41"/>
      <c r="E725" s="42"/>
      <c r="F725" s="42"/>
      <c r="G725" s="42"/>
      <c r="H725" s="42"/>
      <c r="I725" s="42"/>
      <c r="J725" s="42"/>
      <c r="K725" s="42"/>
      <c r="L725" s="42"/>
      <c r="M725" s="43"/>
      <c r="N725" s="44"/>
      <c r="O725" s="45"/>
      <c r="P725" s="46"/>
    </row>
    <row r="726" spans="1:16" ht="9.75" customHeight="1">
      <c r="A726" s="47"/>
      <c r="B726" s="48" t="s">
        <v>5</v>
      </c>
      <c r="C726" s="48">
        <f aca="true" t="shared" si="71" ref="C726:M726">SUM(C711:C715,C721:C725)</f>
        <v>89</v>
      </c>
      <c r="D726" s="49">
        <f t="shared" si="71"/>
        <v>13</v>
      </c>
      <c r="E726" s="50">
        <f t="shared" si="71"/>
        <v>7</v>
      </c>
      <c r="F726" s="50">
        <f t="shared" si="71"/>
        <v>3</v>
      </c>
      <c r="G726" s="50">
        <f t="shared" si="71"/>
        <v>3</v>
      </c>
      <c r="H726" s="50">
        <f t="shared" si="71"/>
        <v>3</v>
      </c>
      <c r="I726" s="50">
        <f t="shared" si="71"/>
        <v>4</v>
      </c>
      <c r="J726" s="50">
        <f t="shared" si="71"/>
        <v>3</v>
      </c>
      <c r="K726" s="50">
        <f t="shared" si="71"/>
        <v>11</v>
      </c>
      <c r="L726" s="50">
        <f t="shared" si="71"/>
        <v>12</v>
      </c>
      <c r="M726" s="51">
        <f t="shared" si="71"/>
        <v>21</v>
      </c>
      <c r="N726" s="52">
        <f>MIN(D726:M726)</f>
        <v>3</v>
      </c>
      <c r="O726" s="53">
        <f>C726-N726</f>
        <v>86</v>
      </c>
      <c r="P726" s="54">
        <f>O726/C726</f>
        <v>0.9662921348314607</v>
      </c>
    </row>
    <row r="727" spans="1:16" ht="9.75" customHeight="1">
      <c r="A727" s="39" t="s">
        <v>48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/>
      <c r="D728" s="41"/>
      <c r="E728" s="42"/>
      <c r="F728" s="42"/>
      <c r="G728" s="42"/>
      <c r="H728" s="42"/>
      <c r="I728" s="42"/>
      <c r="J728" s="42"/>
      <c r="K728" s="42"/>
      <c r="L728" s="42"/>
      <c r="M728" s="43"/>
      <c r="N728" s="44"/>
      <c r="O728" s="45"/>
      <c r="P728" s="46"/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482</v>
      </c>
      <c r="C730" s="40"/>
      <c r="D730" s="41"/>
      <c r="E730" s="42"/>
      <c r="F730" s="42"/>
      <c r="G730" s="42"/>
      <c r="H730" s="42"/>
      <c r="I730" s="42"/>
      <c r="J730" s="42"/>
      <c r="K730" s="42"/>
      <c r="L730" s="42"/>
      <c r="M730" s="43"/>
      <c r="N730" s="44"/>
      <c r="O730" s="45"/>
      <c r="P730" s="46"/>
    </row>
    <row r="731" spans="1:16" ht="9.75" customHeight="1">
      <c r="A731" s="5"/>
      <c r="B731" s="40" t="s">
        <v>3</v>
      </c>
      <c r="C731" s="40"/>
      <c r="D731" s="41"/>
      <c r="E731" s="42"/>
      <c r="F731" s="42"/>
      <c r="G731" s="42"/>
      <c r="H731" s="42"/>
      <c r="I731" s="42"/>
      <c r="J731" s="42"/>
      <c r="K731" s="42"/>
      <c r="L731" s="42"/>
      <c r="M731" s="43"/>
      <c r="N731" s="44"/>
      <c r="O731" s="45"/>
      <c r="P731" s="46"/>
    </row>
    <row r="732" spans="1:16" ht="9.75" customHeight="1">
      <c r="A732" s="5"/>
      <c r="B732" s="40" t="s">
        <v>280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280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280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280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280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281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1</v>
      </c>
      <c r="D738" s="41">
        <v>0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  <c r="J738" s="42">
        <v>1</v>
      </c>
      <c r="K738" s="42">
        <v>0</v>
      </c>
      <c r="L738" s="42">
        <v>1</v>
      </c>
      <c r="M738" s="43">
        <v>1</v>
      </c>
      <c r="N738" s="44">
        <f>MIN(D738:M738)</f>
        <v>0</v>
      </c>
      <c r="O738" s="45">
        <f>C738-N738</f>
        <v>1</v>
      </c>
      <c r="P738" s="46">
        <f>O738/C738</f>
        <v>1</v>
      </c>
    </row>
    <row r="739" spans="1:16" ht="9.75" customHeight="1">
      <c r="A739" s="5"/>
      <c r="B739" s="40" t="s">
        <v>276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277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>
        <v>2</v>
      </c>
      <c r="D741" s="41">
        <v>1</v>
      </c>
      <c r="E741" s="42">
        <v>1</v>
      </c>
      <c r="F741" s="42">
        <v>0</v>
      </c>
      <c r="G741" s="42">
        <v>1</v>
      </c>
      <c r="H741" s="42">
        <v>1</v>
      </c>
      <c r="I741" s="42">
        <v>1</v>
      </c>
      <c r="J741" s="42">
        <v>1</v>
      </c>
      <c r="K741" s="42">
        <v>1</v>
      </c>
      <c r="L741" s="42">
        <v>1</v>
      </c>
      <c r="M741" s="43">
        <v>0</v>
      </c>
      <c r="N741" s="44">
        <f>MIN(D741:M741)</f>
        <v>0</v>
      </c>
      <c r="O741" s="45">
        <f>C741-N741</f>
        <v>2</v>
      </c>
      <c r="P741" s="46">
        <f>O741/C741</f>
        <v>1</v>
      </c>
    </row>
    <row r="742" spans="1:16" ht="9.75" customHeight="1">
      <c r="A742" s="47"/>
      <c r="B742" s="48" t="s">
        <v>5</v>
      </c>
      <c r="C742" s="48">
        <f aca="true" t="shared" si="72" ref="C742:M742">SUM(C727:C731,C737:C741)</f>
        <v>3</v>
      </c>
      <c r="D742" s="49">
        <f t="shared" si="72"/>
        <v>1</v>
      </c>
      <c r="E742" s="50">
        <f t="shared" si="72"/>
        <v>1</v>
      </c>
      <c r="F742" s="50">
        <f t="shared" si="72"/>
        <v>0</v>
      </c>
      <c r="G742" s="50">
        <f t="shared" si="72"/>
        <v>1</v>
      </c>
      <c r="H742" s="50">
        <f t="shared" si="72"/>
        <v>1</v>
      </c>
      <c r="I742" s="50">
        <f t="shared" si="72"/>
        <v>1</v>
      </c>
      <c r="J742" s="50">
        <f t="shared" si="72"/>
        <v>2</v>
      </c>
      <c r="K742" s="50">
        <f t="shared" si="72"/>
        <v>1</v>
      </c>
      <c r="L742" s="50">
        <f t="shared" si="72"/>
        <v>2</v>
      </c>
      <c r="M742" s="51">
        <f t="shared" si="72"/>
        <v>1</v>
      </c>
      <c r="N742" s="52">
        <f>MIN(D742:M742)</f>
        <v>0</v>
      </c>
      <c r="O742" s="53">
        <f>C742-N742</f>
        <v>3</v>
      </c>
      <c r="P742" s="54">
        <f>O742/C742</f>
        <v>1</v>
      </c>
    </row>
    <row r="743" spans="1:16" ht="9.75" customHeight="1">
      <c r="A743" s="39" t="s">
        <v>49</v>
      </c>
      <c r="B743" s="55" t="s">
        <v>0</v>
      </c>
      <c r="C743" s="55">
        <v>14</v>
      </c>
      <c r="D743" s="56">
        <v>5</v>
      </c>
      <c r="E743" s="57">
        <v>3</v>
      </c>
      <c r="F743" s="57">
        <v>1</v>
      </c>
      <c r="G743" s="57">
        <v>1</v>
      </c>
      <c r="H743" s="57">
        <v>0</v>
      </c>
      <c r="I743" s="57">
        <v>1</v>
      </c>
      <c r="J743" s="57">
        <v>0</v>
      </c>
      <c r="K743" s="57">
        <v>1</v>
      </c>
      <c r="L743" s="57">
        <v>2</v>
      </c>
      <c r="M743" s="58">
        <v>1</v>
      </c>
      <c r="N743" s="59">
        <f>MIN(D743:M743)</f>
        <v>0</v>
      </c>
      <c r="O743" s="60">
        <f>C743-N743</f>
        <v>14</v>
      </c>
      <c r="P743" s="61">
        <f>O743/C743</f>
        <v>1</v>
      </c>
    </row>
    <row r="744" spans="1:16" ht="9.75" customHeight="1">
      <c r="A744" s="5"/>
      <c r="B744" s="40" t="s">
        <v>1</v>
      </c>
      <c r="C744" s="40">
        <v>36</v>
      </c>
      <c r="D744" s="41">
        <v>33</v>
      </c>
      <c r="E744" s="42">
        <v>33</v>
      </c>
      <c r="F744" s="42">
        <v>26</v>
      </c>
      <c r="G744" s="42">
        <v>21</v>
      </c>
      <c r="H744" s="42">
        <v>19</v>
      </c>
      <c r="I744" s="42">
        <v>21</v>
      </c>
      <c r="J744" s="42">
        <v>18</v>
      </c>
      <c r="K744" s="42">
        <v>16</v>
      </c>
      <c r="L744" s="42">
        <v>20</v>
      </c>
      <c r="M744" s="43">
        <v>19</v>
      </c>
      <c r="N744" s="44">
        <f>MIN(D744:M744)</f>
        <v>16</v>
      </c>
      <c r="O744" s="45">
        <f>C744-N744</f>
        <v>20</v>
      </c>
      <c r="P744" s="46">
        <f>O744/C744</f>
        <v>0.5555555555555556</v>
      </c>
    </row>
    <row r="745" spans="1:16" ht="9.75" customHeight="1">
      <c r="A745" s="5"/>
      <c r="B745" s="40" t="s">
        <v>2</v>
      </c>
      <c r="C745" s="40">
        <v>104</v>
      </c>
      <c r="D745" s="41">
        <v>69</v>
      </c>
      <c r="E745" s="42">
        <v>47</v>
      </c>
      <c r="F745" s="42">
        <v>20</v>
      </c>
      <c r="G745" s="42">
        <v>11</v>
      </c>
      <c r="H745" s="42">
        <v>8</v>
      </c>
      <c r="I745" s="42">
        <v>7</v>
      </c>
      <c r="J745" s="42">
        <v>4</v>
      </c>
      <c r="K745" s="42">
        <v>3</v>
      </c>
      <c r="L745" s="42">
        <v>6</v>
      </c>
      <c r="M745" s="43">
        <v>12</v>
      </c>
      <c r="N745" s="44">
        <f>MIN(D745:M745)</f>
        <v>3</v>
      </c>
      <c r="O745" s="45">
        <f>C745-N745</f>
        <v>101</v>
      </c>
      <c r="P745" s="46">
        <f>O745/C745</f>
        <v>0.9711538461538461</v>
      </c>
    </row>
    <row r="746" spans="1:16" ht="9.75" customHeight="1">
      <c r="A746" s="5"/>
      <c r="B746" s="40" t="s">
        <v>482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280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280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280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280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280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281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2</v>
      </c>
      <c r="D754" s="41">
        <v>2</v>
      </c>
      <c r="E754" s="42">
        <v>2</v>
      </c>
      <c r="F754" s="42">
        <v>2</v>
      </c>
      <c r="G754" s="42">
        <v>2</v>
      </c>
      <c r="H754" s="42">
        <v>2</v>
      </c>
      <c r="I754" s="42">
        <v>2</v>
      </c>
      <c r="J754" s="42">
        <v>2</v>
      </c>
      <c r="K754" s="42">
        <v>2</v>
      </c>
      <c r="L754" s="42">
        <v>2</v>
      </c>
      <c r="M754" s="43">
        <v>2</v>
      </c>
      <c r="N754" s="44">
        <f>MIN(D754:M754)</f>
        <v>2</v>
      </c>
      <c r="O754" s="45">
        <f>C754-N754</f>
        <v>0</v>
      </c>
      <c r="P754" s="46">
        <f>O754/C754</f>
        <v>0</v>
      </c>
    </row>
    <row r="755" spans="1:16" ht="9.75" customHeight="1">
      <c r="A755" s="5"/>
      <c r="B755" s="40" t="s">
        <v>276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277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/>
      <c r="D757" s="41"/>
      <c r="E757" s="42"/>
      <c r="F757" s="42"/>
      <c r="G757" s="42"/>
      <c r="H757" s="42"/>
      <c r="I757" s="42"/>
      <c r="J757" s="42"/>
      <c r="K757" s="42"/>
      <c r="L757" s="42"/>
      <c r="M757" s="43"/>
      <c r="N757" s="44"/>
      <c r="O757" s="45"/>
      <c r="P757" s="46"/>
    </row>
    <row r="758" spans="1:16" ht="9.75" customHeight="1">
      <c r="A758" s="47"/>
      <c r="B758" s="48" t="s">
        <v>5</v>
      </c>
      <c r="C758" s="48">
        <f aca="true" t="shared" si="73" ref="C758:M758">SUM(C743:C747,C753:C757)</f>
        <v>156</v>
      </c>
      <c r="D758" s="49">
        <f t="shared" si="73"/>
        <v>109</v>
      </c>
      <c r="E758" s="50">
        <f t="shared" si="73"/>
        <v>85</v>
      </c>
      <c r="F758" s="50">
        <f t="shared" si="73"/>
        <v>49</v>
      </c>
      <c r="G758" s="50">
        <f t="shared" si="73"/>
        <v>35</v>
      </c>
      <c r="H758" s="50">
        <f t="shared" si="73"/>
        <v>29</v>
      </c>
      <c r="I758" s="50">
        <f t="shared" si="73"/>
        <v>31</v>
      </c>
      <c r="J758" s="50">
        <f t="shared" si="73"/>
        <v>24</v>
      </c>
      <c r="K758" s="50">
        <f t="shared" si="73"/>
        <v>22</v>
      </c>
      <c r="L758" s="50">
        <f t="shared" si="73"/>
        <v>30</v>
      </c>
      <c r="M758" s="51">
        <f t="shared" si="73"/>
        <v>34</v>
      </c>
      <c r="N758" s="52">
        <f>MIN(D758:M758)</f>
        <v>22</v>
      </c>
      <c r="O758" s="53">
        <f>C758-N758</f>
        <v>134</v>
      </c>
      <c r="P758" s="54">
        <f>O758/C758</f>
        <v>0.8589743589743589</v>
      </c>
    </row>
    <row r="759" spans="1:16" ht="9.75" customHeight="1">
      <c r="A759" s="39" t="s">
        <v>50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482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/>
      <c r="D763" s="41"/>
      <c r="E763" s="42"/>
      <c r="F763" s="42"/>
      <c r="G763" s="42"/>
      <c r="H763" s="42"/>
      <c r="I763" s="42"/>
      <c r="J763" s="42"/>
      <c r="K763" s="42"/>
      <c r="L763" s="42"/>
      <c r="M763" s="43"/>
      <c r="N763" s="44"/>
      <c r="O763" s="45"/>
      <c r="P763" s="46"/>
    </row>
    <row r="764" spans="1:16" ht="9.75" customHeight="1">
      <c r="A764" s="5"/>
      <c r="B764" s="40" t="s">
        <v>280</v>
      </c>
      <c r="C764" s="40"/>
      <c r="D764" s="41"/>
      <c r="E764" s="42"/>
      <c r="F764" s="42"/>
      <c r="G764" s="42"/>
      <c r="H764" s="42"/>
      <c r="I764" s="42"/>
      <c r="J764" s="42"/>
      <c r="K764" s="42"/>
      <c r="L764" s="42"/>
      <c r="M764" s="43"/>
      <c r="N764" s="44"/>
      <c r="O764" s="45"/>
      <c r="P764" s="46"/>
    </row>
    <row r="765" spans="1:16" ht="9.75" customHeight="1">
      <c r="A765" s="5"/>
      <c r="B765" s="40" t="s">
        <v>280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280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280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280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281</v>
      </c>
      <c r="C769" s="40"/>
      <c r="D769" s="41"/>
      <c r="E769" s="42"/>
      <c r="F769" s="42"/>
      <c r="G769" s="42"/>
      <c r="H769" s="42"/>
      <c r="I769" s="42"/>
      <c r="J769" s="42"/>
      <c r="K769" s="42"/>
      <c r="L769" s="42"/>
      <c r="M769" s="43"/>
      <c r="N769" s="44"/>
      <c r="O769" s="45"/>
      <c r="P769" s="46"/>
    </row>
    <row r="770" spans="1:16" ht="9.75" customHeight="1">
      <c r="A770" s="5"/>
      <c r="B770" s="40" t="s">
        <v>109</v>
      </c>
      <c r="C770" s="40">
        <v>1</v>
      </c>
      <c r="D770" s="41">
        <v>1</v>
      </c>
      <c r="E770" s="42">
        <v>1</v>
      </c>
      <c r="F770" s="42">
        <v>1</v>
      </c>
      <c r="G770" s="42">
        <v>1</v>
      </c>
      <c r="H770" s="42">
        <v>1</v>
      </c>
      <c r="I770" s="42">
        <v>1</v>
      </c>
      <c r="J770" s="42">
        <v>1</v>
      </c>
      <c r="K770" s="42">
        <v>1</v>
      </c>
      <c r="L770" s="42">
        <v>1</v>
      </c>
      <c r="M770" s="43">
        <v>1</v>
      </c>
      <c r="N770" s="44">
        <f>MIN(D770:M770)</f>
        <v>1</v>
      </c>
      <c r="O770" s="45">
        <f>C770-N770</f>
        <v>0</v>
      </c>
      <c r="P770" s="46">
        <f>O770/C770</f>
        <v>0</v>
      </c>
    </row>
    <row r="771" spans="1:16" ht="9.75" customHeight="1">
      <c r="A771" s="5"/>
      <c r="B771" s="40" t="s">
        <v>276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277</v>
      </c>
      <c r="C772" s="40">
        <v>2</v>
      </c>
      <c r="D772" s="41">
        <v>1</v>
      </c>
      <c r="E772" s="42">
        <v>2</v>
      </c>
      <c r="F772" s="42">
        <v>1</v>
      </c>
      <c r="G772" s="42">
        <v>2</v>
      </c>
      <c r="H772" s="42">
        <v>2</v>
      </c>
      <c r="I772" s="42">
        <v>1</v>
      </c>
      <c r="J772" s="42">
        <v>1</v>
      </c>
      <c r="K772" s="42">
        <v>1</v>
      </c>
      <c r="L772" s="42">
        <v>1</v>
      </c>
      <c r="M772" s="43">
        <v>1</v>
      </c>
      <c r="N772" s="44">
        <f>MIN(D772:M772)</f>
        <v>1</v>
      </c>
      <c r="O772" s="45">
        <f>C772-N772</f>
        <v>1</v>
      </c>
      <c r="P772" s="46">
        <f>O772/C772</f>
        <v>0.5</v>
      </c>
    </row>
    <row r="773" spans="1:16" ht="9.75" customHeight="1">
      <c r="A773" s="5"/>
      <c r="B773" s="40" t="s">
        <v>4</v>
      </c>
      <c r="C773" s="40">
        <v>1</v>
      </c>
      <c r="D773" s="41">
        <v>1</v>
      </c>
      <c r="E773" s="42">
        <v>1</v>
      </c>
      <c r="F773" s="42">
        <v>0</v>
      </c>
      <c r="G773" s="42">
        <v>1</v>
      </c>
      <c r="H773" s="42">
        <v>1</v>
      </c>
      <c r="I773" s="42">
        <v>1</v>
      </c>
      <c r="J773" s="42">
        <v>0</v>
      </c>
      <c r="K773" s="42">
        <v>1</v>
      </c>
      <c r="L773" s="42">
        <v>1</v>
      </c>
      <c r="M773" s="43">
        <v>0</v>
      </c>
      <c r="N773" s="44">
        <f>MIN(D773:M773)</f>
        <v>0</v>
      </c>
      <c r="O773" s="45">
        <f>C773-N773</f>
        <v>1</v>
      </c>
      <c r="P773" s="46">
        <f>O773/C773</f>
        <v>1</v>
      </c>
    </row>
    <row r="774" spans="1:16" ht="9.75" customHeight="1">
      <c r="A774" s="47"/>
      <c r="B774" s="48" t="s">
        <v>5</v>
      </c>
      <c r="C774" s="48">
        <f aca="true" t="shared" si="74" ref="C774:M774">SUM(C759:C763,C769:C773)</f>
        <v>4</v>
      </c>
      <c r="D774" s="49">
        <f t="shared" si="74"/>
        <v>3</v>
      </c>
      <c r="E774" s="50">
        <f t="shared" si="74"/>
        <v>4</v>
      </c>
      <c r="F774" s="50">
        <f t="shared" si="74"/>
        <v>2</v>
      </c>
      <c r="G774" s="50">
        <f t="shared" si="74"/>
        <v>4</v>
      </c>
      <c r="H774" s="50">
        <f t="shared" si="74"/>
        <v>4</v>
      </c>
      <c r="I774" s="50">
        <f t="shared" si="74"/>
        <v>3</v>
      </c>
      <c r="J774" s="50">
        <f t="shared" si="74"/>
        <v>2</v>
      </c>
      <c r="K774" s="50">
        <f t="shared" si="74"/>
        <v>3</v>
      </c>
      <c r="L774" s="50">
        <f t="shared" si="74"/>
        <v>3</v>
      </c>
      <c r="M774" s="51">
        <f t="shared" si="74"/>
        <v>2</v>
      </c>
      <c r="N774" s="52">
        <f>MIN(D774:M774)</f>
        <v>2</v>
      </c>
      <c r="O774" s="53">
        <f>C774-N774</f>
        <v>2</v>
      </c>
      <c r="P774" s="54">
        <f>O774/C774</f>
        <v>0.5</v>
      </c>
    </row>
    <row r="775" spans="1:16" ht="9.75" customHeight="1">
      <c r="A775" s="39" t="s">
        <v>51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482</v>
      </c>
      <c r="C778" s="40">
        <v>22</v>
      </c>
      <c r="D778" s="41">
        <v>19</v>
      </c>
      <c r="E778" s="42">
        <v>16</v>
      </c>
      <c r="F778" s="42">
        <v>7</v>
      </c>
      <c r="G778" s="42">
        <v>7</v>
      </c>
      <c r="H778" s="42">
        <v>5</v>
      </c>
      <c r="I778" s="42">
        <v>10</v>
      </c>
      <c r="J778" s="42">
        <v>9</v>
      </c>
      <c r="K778" s="42">
        <v>8</v>
      </c>
      <c r="L778" s="42">
        <v>9</v>
      </c>
      <c r="M778" s="43">
        <v>8</v>
      </c>
      <c r="N778" s="44">
        <f>MIN(D778:M778)</f>
        <v>5</v>
      </c>
      <c r="O778" s="45">
        <f>C778-N778</f>
        <v>17</v>
      </c>
      <c r="P778" s="46">
        <f>O778/C778</f>
        <v>0.7727272727272727</v>
      </c>
    </row>
    <row r="779" spans="1:16" ht="9.75" customHeight="1">
      <c r="A779" s="5"/>
      <c r="B779" s="40" t="s">
        <v>3</v>
      </c>
      <c r="C779" s="40">
        <v>4</v>
      </c>
      <c r="D779" s="41">
        <v>2</v>
      </c>
      <c r="E779" s="42">
        <v>2</v>
      </c>
      <c r="F779" s="42">
        <v>1</v>
      </c>
      <c r="G779" s="42">
        <v>2</v>
      </c>
      <c r="H779" s="42">
        <v>1</v>
      </c>
      <c r="I779" s="42">
        <v>1</v>
      </c>
      <c r="J779" s="42">
        <v>1</v>
      </c>
      <c r="K779" s="42">
        <v>2</v>
      </c>
      <c r="L779" s="42">
        <v>2</v>
      </c>
      <c r="M779" s="43">
        <v>2</v>
      </c>
      <c r="N779" s="44">
        <f>MIN(D779:M779)</f>
        <v>1</v>
      </c>
      <c r="O779" s="45">
        <f>C779-N779</f>
        <v>3</v>
      </c>
      <c r="P779" s="46">
        <f>O779/C779</f>
        <v>0.75</v>
      </c>
    </row>
    <row r="780" spans="1:16" ht="9.75" customHeight="1">
      <c r="A780" s="5"/>
      <c r="B780" s="40" t="s">
        <v>358</v>
      </c>
      <c r="C780" s="40">
        <v>88</v>
      </c>
      <c r="D780" s="41">
        <v>49</v>
      </c>
      <c r="E780" s="42">
        <v>7</v>
      </c>
      <c r="F780" s="42">
        <v>1</v>
      </c>
      <c r="G780" s="42">
        <v>0</v>
      </c>
      <c r="H780" s="42">
        <v>3</v>
      </c>
      <c r="I780" s="42">
        <v>2</v>
      </c>
      <c r="J780" s="42">
        <v>2</v>
      </c>
      <c r="K780" s="42">
        <v>2</v>
      </c>
      <c r="L780" s="42">
        <v>4</v>
      </c>
      <c r="M780" s="43">
        <v>8</v>
      </c>
      <c r="N780" s="44">
        <f>MIN(D780:M780)</f>
        <v>0</v>
      </c>
      <c r="O780" s="45">
        <f>C780-N780</f>
        <v>88</v>
      </c>
      <c r="P780" s="46">
        <f>O780/C780</f>
        <v>1</v>
      </c>
    </row>
    <row r="781" spans="1:16" ht="9.75" customHeight="1">
      <c r="A781" s="5"/>
      <c r="B781" s="40" t="s">
        <v>280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280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280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280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281</v>
      </c>
      <c r="C785" s="40">
        <f aca="true" t="shared" si="75" ref="C785:M785">SUM(C780:C784)</f>
        <v>88</v>
      </c>
      <c r="D785" s="41">
        <f t="shared" si="75"/>
        <v>49</v>
      </c>
      <c r="E785" s="42">
        <f t="shared" si="75"/>
        <v>7</v>
      </c>
      <c r="F785" s="42">
        <f t="shared" si="75"/>
        <v>1</v>
      </c>
      <c r="G785" s="42">
        <f t="shared" si="75"/>
        <v>0</v>
      </c>
      <c r="H785" s="42">
        <f t="shared" si="75"/>
        <v>3</v>
      </c>
      <c r="I785" s="42">
        <f t="shared" si="75"/>
        <v>2</v>
      </c>
      <c r="J785" s="42">
        <f t="shared" si="75"/>
        <v>2</v>
      </c>
      <c r="K785" s="42">
        <f t="shared" si="75"/>
        <v>2</v>
      </c>
      <c r="L785" s="42">
        <f t="shared" si="75"/>
        <v>4</v>
      </c>
      <c r="M785" s="43">
        <f t="shared" si="75"/>
        <v>8</v>
      </c>
      <c r="N785" s="44">
        <f aca="true" t="shared" si="76" ref="N785:N790">MIN(D785:M785)</f>
        <v>0</v>
      </c>
      <c r="O785" s="45">
        <f aca="true" t="shared" si="77" ref="O785:O790">C785-N785</f>
        <v>88</v>
      </c>
      <c r="P785" s="46">
        <f aca="true" t="shared" si="78" ref="P785:P790">O785/C785</f>
        <v>1</v>
      </c>
    </row>
    <row r="786" spans="1:16" ht="9.75" customHeight="1">
      <c r="A786" s="5"/>
      <c r="B786" s="40" t="s">
        <v>109</v>
      </c>
      <c r="C786" s="40">
        <v>6</v>
      </c>
      <c r="D786" s="41">
        <v>5</v>
      </c>
      <c r="E786" s="42">
        <v>4</v>
      </c>
      <c r="F786" s="42">
        <v>3</v>
      </c>
      <c r="G786" s="42">
        <v>3</v>
      </c>
      <c r="H786" s="42">
        <v>2</v>
      </c>
      <c r="I786" s="42">
        <v>3</v>
      </c>
      <c r="J786" s="42">
        <v>2</v>
      </c>
      <c r="K786" s="42">
        <v>3</v>
      </c>
      <c r="L786" s="42">
        <v>3</v>
      </c>
      <c r="M786" s="43">
        <v>2</v>
      </c>
      <c r="N786" s="44">
        <f t="shared" si="76"/>
        <v>2</v>
      </c>
      <c r="O786" s="45">
        <f t="shared" si="77"/>
        <v>4</v>
      </c>
      <c r="P786" s="46">
        <f t="shared" si="78"/>
        <v>0.6666666666666666</v>
      </c>
    </row>
    <row r="787" spans="1:16" ht="9.75" customHeight="1">
      <c r="A787" s="5"/>
      <c r="B787" s="40" t="s">
        <v>276</v>
      </c>
      <c r="C787" s="40">
        <v>3</v>
      </c>
      <c r="D787" s="41">
        <v>1</v>
      </c>
      <c r="E787" s="42">
        <v>2</v>
      </c>
      <c r="F787" s="42">
        <v>1</v>
      </c>
      <c r="G787" s="42">
        <v>2</v>
      </c>
      <c r="H787" s="42">
        <v>1</v>
      </c>
      <c r="I787" s="42">
        <v>2</v>
      </c>
      <c r="J787" s="42">
        <v>1</v>
      </c>
      <c r="K787" s="42">
        <v>1</v>
      </c>
      <c r="L787" s="42">
        <v>1</v>
      </c>
      <c r="M787" s="43">
        <v>1</v>
      </c>
      <c r="N787" s="44">
        <f t="shared" si="76"/>
        <v>1</v>
      </c>
      <c r="O787" s="45">
        <f t="shared" si="77"/>
        <v>2</v>
      </c>
      <c r="P787" s="46">
        <f t="shared" si="78"/>
        <v>0.6666666666666666</v>
      </c>
    </row>
    <row r="788" spans="1:16" ht="9.75" customHeight="1">
      <c r="A788" s="5"/>
      <c r="B788" s="40" t="s">
        <v>277</v>
      </c>
      <c r="C788" s="40">
        <v>2</v>
      </c>
      <c r="D788" s="41">
        <v>1</v>
      </c>
      <c r="E788" s="42">
        <v>2</v>
      </c>
      <c r="F788" s="42">
        <v>1</v>
      </c>
      <c r="G788" s="42">
        <v>1</v>
      </c>
      <c r="H788" s="42">
        <v>1</v>
      </c>
      <c r="I788" s="42">
        <v>0</v>
      </c>
      <c r="J788" s="42">
        <v>0</v>
      </c>
      <c r="K788" s="42">
        <v>1</v>
      </c>
      <c r="L788" s="42">
        <v>0</v>
      </c>
      <c r="M788" s="43">
        <v>1</v>
      </c>
      <c r="N788" s="44">
        <f t="shared" si="76"/>
        <v>0</v>
      </c>
      <c r="O788" s="45">
        <f t="shared" si="77"/>
        <v>2</v>
      </c>
      <c r="P788" s="46">
        <f t="shared" si="78"/>
        <v>1</v>
      </c>
    </row>
    <row r="789" spans="1:16" ht="9.75" customHeight="1">
      <c r="A789" s="5"/>
      <c r="B789" s="40" t="s">
        <v>4</v>
      </c>
      <c r="C789" s="40">
        <v>2</v>
      </c>
      <c r="D789" s="41">
        <v>1</v>
      </c>
      <c r="E789" s="42">
        <v>1</v>
      </c>
      <c r="F789" s="42">
        <v>0</v>
      </c>
      <c r="G789" s="42">
        <v>0</v>
      </c>
      <c r="H789" s="42">
        <v>0</v>
      </c>
      <c r="I789" s="42">
        <v>0</v>
      </c>
      <c r="J789" s="42">
        <v>0</v>
      </c>
      <c r="K789" s="42">
        <v>1</v>
      </c>
      <c r="L789" s="42">
        <v>1</v>
      </c>
      <c r="M789" s="43">
        <v>1</v>
      </c>
      <c r="N789" s="44">
        <f t="shared" si="76"/>
        <v>0</v>
      </c>
      <c r="O789" s="45">
        <f t="shared" si="77"/>
        <v>2</v>
      </c>
      <c r="P789" s="46">
        <f t="shared" si="78"/>
        <v>1</v>
      </c>
    </row>
    <row r="790" spans="1:16" ht="9.75" customHeight="1">
      <c r="A790" s="47"/>
      <c r="B790" s="48" t="s">
        <v>5</v>
      </c>
      <c r="C790" s="48">
        <f aca="true" t="shared" si="79" ref="C790:M790">SUM(C775:C779,C785:C789)</f>
        <v>127</v>
      </c>
      <c r="D790" s="49">
        <f t="shared" si="79"/>
        <v>78</v>
      </c>
      <c r="E790" s="50">
        <f t="shared" si="79"/>
        <v>34</v>
      </c>
      <c r="F790" s="50">
        <f t="shared" si="79"/>
        <v>14</v>
      </c>
      <c r="G790" s="50">
        <f t="shared" si="79"/>
        <v>15</v>
      </c>
      <c r="H790" s="50">
        <f t="shared" si="79"/>
        <v>13</v>
      </c>
      <c r="I790" s="50">
        <f t="shared" si="79"/>
        <v>18</v>
      </c>
      <c r="J790" s="50">
        <f t="shared" si="79"/>
        <v>15</v>
      </c>
      <c r="K790" s="50">
        <f t="shared" si="79"/>
        <v>18</v>
      </c>
      <c r="L790" s="50">
        <f t="shared" si="79"/>
        <v>20</v>
      </c>
      <c r="M790" s="51">
        <f t="shared" si="79"/>
        <v>23</v>
      </c>
      <c r="N790" s="52">
        <f t="shared" si="76"/>
        <v>13</v>
      </c>
      <c r="O790" s="53">
        <f t="shared" si="77"/>
        <v>114</v>
      </c>
      <c r="P790" s="54">
        <f t="shared" si="78"/>
        <v>0.8976377952755905</v>
      </c>
    </row>
    <row r="791" spans="1:16" ht="9.75" customHeight="1">
      <c r="A791" s="39" t="s">
        <v>52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>
        <v>350</v>
      </c>
      <c r="D793" s="41">
        <v>343</v>
      </c>
      <c r="E793" s="42">
        <v>334</v>
      </c>
      <c r="F793" s="42">
        <v>308</v>
      </c>
      <c r="G793" s="42">
        <v>276</v>
      </c>
      <c r="H793" s="42">
        <v>262</v>
      </c>
      <c r="I793" s="42">
        <v>258</v>
      </c>
      <c r="J793" s="42">
        <v>255</v>
      </c>
      <c r="K793" s="42">
        <v>271</v>
      </c>
      <c r="L793" s="42">
        <v>285</v>
      </c>
      <c r="M793" s="43">
        <v>299</v>
      </c>
      <c r="N793" s="44">
        <f>MIN(D793:M793)</f>
        <v>255</v>
      </c>
      <c r="O793" s="45">
        <f>C793-N793</f>
        <v>95</v>
      </c>
      <c r="P793" s="46">
        <f>O793/C793</f>
        <v>0.2714285714285714</v>
      </c>
    </row>
    <row r="794" spans="1:16" ht="9.75" customHeight="1">
      <c r="A794" s="5"/>
      <c r="B794" s="40" t="s">
        <v>482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280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280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280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280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280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281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276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277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/>
      <c r="D805" s="41"/>
      <c r="E805" s="42"/>
      <c r="F805" s="42"/>
      <c r="G805" s="42"/>
      <c r="H805" s="42"/>
      <c r="I805" s="42"/>
      <c r="J805" s="42"/>
      <c r="K805" s="42"/>
      <c r="L805" s="42"/>
      <c r="M805" s="43"/>
      <c r="N805" s="44"/>
      <c r="O805" s="45"/>
      <c r="P805" s="46"/>
    </row>
    <row r="806" spans="1:16" ht="9.75" customHeight="1">
      <c r="A806" s="47"/>
      <c r="B806" s="48" t="s">
        <v>5</v>
      </c>
      <c r="C806" s="48">
        <f aca="true" t="shared" si="80" ref="C806:M806">SUM(C791:C795,C801:C805)</f>
        <v>350</v>
      </c>
      <c r="D806" s="49">
        <f t="shared" si="80"/>
        <v>343</v>
      </c>
      <c r="E806" s="50">
        <f t="shared" si="80"/>
        <v>334</v>
      </c>
      <c r="F806" s="50">
        <f t="shared" si="80"/>
        <v>308</v>
      </c>
      <c r="G806" s="50">
        <f t="shared" si="80"/>
        <v>276</v>
      </c>
      <c r="H806" s="50">
        <f t="shared" si="80"/>
        <v>262</v>
      </c>
      <c r="I806" s="50">
        <f t="shared" si="80"/>
        <v>258</v>
      </c>
      <c r="J806" s="50">
        <f t="shared" si="80"/>
        <v>255</v>
      </c>
      <c r="K806" s="50">
        <f t="shared" si="80"/>
        <v>271</v>
      </c>
      <c r="L806" s="50">
        <f t="shared" si="80"/>
        <v>285</v>
      </c>
      <c r="M806" s="51">
        <f t="shared" si="80"/>
        <v>299</v>
      </c>
      <c r="N806" s="52">
        <f>MIN(D806:M806)</f>
        <v>255</v>
      </c>
      <c r="O806" s="53">
        <f>C806-N806</f>
        <v>95</v>
      </c>
      <c r="P806" s="54">
        <f>O806/C806</f>
        <v>0.2714285714285714</v>
      </c>
    </row>
    <row r="807" spans="1:16" ht="9.75" customHeight="1">
      <c r="A807" s="39" t="s">
        <v>53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>
        <v>369</v>
      </c>
      <c r="D809" s="41">
        <v>321</v>
      </c>
      <c r="E809" s="42">
        <v>248</v>
      </c>
      <c r="F809" s="42">
        <v>155</v>
      </c>
      <c r="G809" s="42">
        <v>82</v>
      </c>
      <c r="H809" s="42">
        <v>74</v>
      </c>
      <c r="I809" s="42">
        <v>68</v>
      </c>
      <c r="J809" s="42">
        <v>75</v>
      </c>
      <c r="K809" s="42">
        <v>107</v>
      </c>
      <c r="L809" s="42">
        <v>139</v>
      </c>
      <c r="M809" s="43">
        <v>187</v>
      </c>
      <c r="N809" s="44">
        <f>MIN(D809:M809)</f>
        <v>68</v>
      </c>
      <c r="O809" s="45">
        <f>C809-N809</f>
        <v>301</v>
      </c>
      <c r="P809" s="46">
        <f>O809/C809</f>
        <v>0.8157181571815718</v>
      </c>
    </row>
    <row r="810" spans="1:16" ht="9.75" customHeight="1">
      <c r="A810" s="5"/>
      <c r="B810" s="40" t="s">
        <v>482</v>
      </c>
      <c r="C810" s="40"/>
      <c r="D810" s="41"/>
      <c r="E810" s="42"/>
      <c r="F810" s="42"/>
      <c r="G810" s="42"/>
      <c r="H810" s="42"/>
      <c r="I810" s="42"/>
      <c r="J810" s="42"/>
      <c r="K810" s="42"/>
      <c r="L810" s="42"/>
      <c r="M810" s="43"/>
      <c r="N810" s="44"/>
      <c r="O810" s="45"/>
      <c r="P810" s="46"/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280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280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280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280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280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281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/>
      <c r="D818" s="41"/>
      <c r="E818" s="42"/>
      <c r="F818" s="42"/>
      <c r="G818" s="42"/>
      <c r="H818" s="42"/>
      <c r="I818" s="42"/>
      <c r="J818" s="42"/>
      <c r="K818" s="42"/>
      <c r="L818" s="42"/>
      <c r="M818" s="43"/>
      <c r="N818" s="44"/>
      <c r="O818" s="45"/>
      <c r="P818" s="46"/>
    </row>
    <row r="819" spans="1:16" ht="9.75" customHeight="1">
      <c r="A819" s="5"/>
      <c r="B819" s="40" t="s">
        <v>276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277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1" ref="C822:M822">SUM(C807:C811,C817:C821)</f>
        <v>369</v>
      </c>
      <c r="D822" s="49">
        <f t="shared" si="81"/>
        <v>321</v>
      </c>
      <c r="E822" s="50">
        <f t="shared" si="81"/>
        <v>248</v>
      </c>
      <c r="F822" s="50">
        <f t="shared" si="81"/>
        <v>155</v>
      </c>
      <c r="G822" s="50">
        <f t="shared" si="81"/>
        <v>82</v>
      </c>
      <c r="H822" s="50">
        <f t="shared" si="81"/>
        <v>74</v>
      </c>
      <c r="I822" s="50">
        <f t="shared" si="81"/>
        <v>68</v>
      </c>
      <c r="J822" s="50">
        <f t="shared" si="81"/>
        <v>75</v>
      </c>
      <c r="K822" s="50">
        <f t="shared" si="81"/>
        <v>107</v>
      </c>
      <c r="L822" s="50">
        <f t="shared" si="81"/>
        <v>139</v>
      </c>
      <c r="M822" s="51">
        <f t="shared" si="81"/>
        <v>187</v>
      </c>
      <c r="N822" s="52">
        <f>MIN(D822:M822)</f>
        <v>68</v>
      </c>
      <c r="O822" s="53">
        <f>C822-N822</f>
        <v>301</v>
      </c>
      <c r="P822" s="54">
        <f>O822/C822</f>
        <v>0.8157181571815718</v>
      </c>
    </row>
    <row r="823" spans="1:16" ht="9.75" customHeight="1">
      <c r="A823" s="39" t="s">
        <v>54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>
        <v>115</v>
      </c>
      <c r="D824" s="41">
        <v>99</v>
      </c>
      <c r="E824" s="42">
        <v>95</v>
      </c>
      <c r="F824" s="42">
        <v>75</v>
      </c>
      <c r="G824" s="42">
        <v>63</v>
      </c>
      <c r="H824" s="42">
        <v>57</v>
      </c>
      <c r="I824" s="42">
        <v>60</v>
      </c>
      <c r="J824" s="42">
        <v>57</v>
      </c>
      <c r="K824" s="42">
        <v>59</v>
      </c>
      <c r="L824" s="42">
        <v>63</v>
      </c>
      <c r="M824" s="43">
        <v>65</v>
      </c>
      <c r="N824" s="44">
        <f>MIN(D824:M824)</f>
        <v>57</v>
      </c>
      <c r="O824" s="45">
        <f>C824-N824</f>
        <v>58</v>
      </c>
      <c r="P824" s="46">
        <f>O824/C824</f>
        <v>0.5043478260869565</v>
      </c>
    </row>
    <row r="825" spans="1:16" ht="9.75" customHeight="1">
      <c r="A825" s="5"/>
      <c r="B825" s="40" t="s">
        <v>2</v>
      </c>
      <c r="C825" s="40">
        <v>434</v>
      </c>
      <c r="D825" s="41">
        <v>396</v>
      </c>
      <c r="E825" s="42">
        <v>329</v>
      </c>
      <c r="F825" s="42">
        <v>230</v>
      </c>
      <c r="G825" s="42">
        <v>135</v>
      </c>
      <c r="H825" s="42">
        <v>110</v>
      </c>
      <c r="I825" s="42">
        <v>102</v>
      </c>
      <c r="J825" s="42">
        <v>100</v>
      </c>
      <c r="K825" s="42">
        <v>127</v>
      </c>
      <c r="L825" s="42">
        <v>164</v>
      </c>
      <c r="M825" s="43">
        <v>212</v>
      </c>
      <c r="N825" s="44">
        <f>MIN(D825:M825)</f>
        <v>100</v>
      </c>
      <c r="O825" s="45">
        <f>C825-N825</f>
        <v>334</v>
      </c>
      <c r="P825" s="46">
        <f>O825/C825</f>
        <v>0.7695852534562212</v>
      </c>
    </row>
    <row r="826" spans="1:16" ht="9.75" customHeight="1">
      <c r="A826" s="5"/>
      <c r="B826" s="40" t="s">
        <v>482</v>
      </c>
      <c r="C826" s="40">
        <v>21</v>
      </c>
      <c r="D826" s="41">
        <v>18</v>
      </c>
      <c r="E826" s="42">
        <v>17</v>
      </c>
      <c r="F826" s="42">
        <v>15</v>
      </c>
      <c r="G826" s="42">
        <v>15</v>
      </c>
      <c r="H826" s="42">
        <v>11</v>
      </c>
      <c r="I826" s="42">
        <v>13</v>
      </c>
      <c r="J826" s="42">
        <v>15</v>
      </c>
      <c r="K826" s="42">
        <v>15</v>
      </c>
      <c r="L826" s="42">
        <v>13</v>
      </c>
      <c r="M826" s="43">
        <v>13</v>
      </c>
      <c r="N826" s="44">
        <f>MIN(D826:M826)</f>
        <v>11</v>
      </c>
      <c r="O826" s="45">
        <f>C826-N826</f>
        <v>10</v>
      </c>
      <c r="P826" s="46">
        <f>O826/C826</f>
        <v>0.47619047619047616</v>
      </c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280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280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280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280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280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281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>
        <v>5</v>
      </c>
      <c r="D834" s="41">
        <v>5</v>
      </c>
      <c r="E834" s="42">
        <v>5</v>
      </c>
      <c r="F834" s="42">
        <v>4</v>
      </c>
      <c r="G834" s="42">
        <v>4</v>
      </c>
      <c r="H834" s="42">
        <v>4</v>
      </c>
      <c r="I834" s="42">
        <v>5</v>
      </c>
      <c r="J834" s="42">
        <v>5</v>
      </c>
      <c r="K834" s="42">
        <v>5</v>
      </c>
      <c r="L834" s="42">
        <v>5</v>
      </c>
      <c r="M834" s="43">
        <v>5</v>
      </c>
      <c r="N834" s="44">
        <f>MIN(D834:M834)</f>
        <v>4</v>
      </c>
      <c r="O834" s="45">
        <f>C834-N834</f>
        <v>1</v>
      </c>
      <c r="P834" s="46">
        <f>O834/C834</f>
        <v>0.2</v>
      </c>
    </row>
    <row r="835" spans="1:16" ht="9.75" customHeight="1">
      <c r="A835" s="5"/>
      <c r="B835" s="40" t="s">
        <v>276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277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2" ref="C838:M838">SUM(C823:C827,C833:C837)</f>
        <v>575</v>
      </c>
      <c r="D838" s="49">
        <f t="shared" si="82"/>
        <v>518</v>
      </c>
      <c r="E838" s="50">
        <f t="shared" si="82"/>
        <v>446</v>
      </c>
      <c r="F838" s="50">
        <f t="shared" si="82"/>
        <v>324</v>
      </c>
      <c r="G838" s="50">
        <f t="shared" si="82"/>
        <v>217</v>
      </c>
      <c r="H838" s="50">
        <f t="shared" si="82"/>
        <v>182</v>
      </c>
      <c r="I838" s="50">
        <f t="shared" si="82"/>
        <v>180</v>
      </c>
      <c r="J838" s="50">
        <f t="shared" si="82"/>
        <v>177</v>
      </c>
      <c r="K838" s="50">
        <f t="shared" si="82"/>
        <v>206</v>
      </c>
      <c r="L838" s="50">
        <f t="shared" si="82"/>
        <v>245</v>
      </c>
      <c r="M838" s="51">
        <f t="shared" si="82"/>
        <v>295</v>
      </c>
      <c r="N838" s="52">
        <f>MIN(D838:M838)</f>
        <v>177</v>
      </c>
      <c r="O838" s="53">
        <f>C838-N838</f>
        <v>398</v>
      </c>
      <c r="P838" s="54">
        <f>O838/C838</f>
        <v>0.6921739130434783</v>
      </c>
    </row>
    <row r="839" spans="1:16" ht="9.75" customHeight="1">
      <c r="A839" s="39" t="s">
        <v>55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/>
      <c r="D841" s="41"/>
      <c r="E841" s="42"/>
      <c r="F841" s="42"/>
      <c r="G841" s="42"/>
      <c r="H841" s="42"/>
      <c r="I841" s="42"/>
      <c r="J841" s="42"/>
      <c r="K841" s="42"/>
      <c r="L841" s="42"/>
      <c r="M841" s="43"/>
      <c r="N841" s="44"/>
      <c r="O841" s="45"/>
      <c r="P841" s="46"/>
    </row>
    <row r="842" spans="1:16" ht="9.75" customHeight="1">
      <c r="A842" s="5"/>
      <c r="B842" s="40" t="s">
        <v>482</v>
      </c>
      <c r="C842" s="40"/>
      <c r="D842" s="41"/>
      <c r="E842" s="42"/>
      <c r="F842" s="42"/>
      <c r="G842" s="42"/>
      <c r="H842" s="42"/>
      <c r="I842" s="42"/>
      <c r="J842" s="42"/>
      <c r="K842" s="42"/>
      <c r="L842" s="42"/>
      <c r="M842" s="43"/>
      <c r="N842" s="44"/>
      <c r="O842" s="45"/>
      <c r="P842" s="46"/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362</v>
      </c>
      <c r="C844" s="40">
        <v>9</v>
      </c>
      <c r="D844" s="41">
        <v>8</v>
      </c>
      <c r="E844" s="42">
        <v>8</v>
      </c>
      <c r="F844" s="42">
        <v>8</v>
      </c>
      <c r="G844" s="42">
        <v>8</v>
      </c>
      <c r="H844" s="42">
        <v>8</v>
      </c>
      <c r="I844" s="42">
        <v>8</v>
      </c>
      <c r="J844" s="42">
        <v>8</v>
      </c>
      <c r="K844" s="42">
        <v>8</v>
      </c>
      <c r="L844" s="42">
        <v>8</v>
      </c>
      <c r="M844" s="43">
        <v>8</v>
      </c>
      <c r="N844" s="44">
        <f>MIN(D844:M844)</f>
        <v>8</v>
      </c>
      <c r="O844" s="45">
        <f>C844-N844</f>
        <v>1</v>
      </c>
      <c r="P844" s="46">
        <f>O844/C844</f>
        <v>0.1111111111111111</v>
      </c>
    </row>
    <row r="845" spans="1:16" ht="9.75" customHeight="1">
      <c r="A845" s="5"/>
      <c r="B845" s="40" t="s">
        <v>280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280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280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280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281</v>
      </c>
      <c r="C849" s="40">
        <f aca="true" t="shared" si="83" ref="C849:M849">SUM(C844:C848)</f>
        <v>9</v>
      </c>
      <c r="D849" s="41">
        <f t="shared" si="83"/>
        <v>8</v>
      </c>
      <c r="E849" s="42">
        <f t="shared" si="83"/>
        <v>8</v>
      </c>
      <c r="F849" s="42">
        <f t="shared" si="83"/>
        <v>8</v>
      </c>
      <c r="G849" s="42">
        <f t="shared" si="83"/>
        <v>8</v>
      </c>
      <c r="H849" s="42">
        <f t="shared" si="83"/>
        <v>8</v>
      </c>
      <c r="I849" s="42">
        <f t="shared" si="83"/>
        <v>8</v>
      </c>
      <c r="J849" s="42">
        <f t="shared" si="83"/>
        <v>8</v>
      </c>
      <c r="K849" s="42">
        <f t="shared" si="83"/>
        <v>8</v>
      </c>
      <c r="L849" s="42">
        <f t="shared" si="83"/>
        <v>8</v>
      </c>
      <c r="M849" s="43">
        <f t="shared" si="83"/>
        <v>8</v>
      </c>
      <c r="N849" s="44">
        <f>MIN(D849:M849)</f>
        <v>8</v>
      </c>
      <c r="O849" s="45">
        <f>C849-N849</f>
        <v>1</v>
      </c>
      <c r="P849" s="46">
        <f>O849/C849</f>
        <v>0.1111111111111111</v>
      </c>
    </row>
    <row r="850" spans="1:16" ht="9.75" customHeight="1">
      <c r="A850" s="5"/>
      <c r="B850" s="40" t="s">
        <v>109</v>
      </c>
      <c r="C850" s="40">
        <v>1</v>
      </c>
      <c r="D850" s="41">
        <v>1</v>
      </c>
      <c r="E850" s="42">
        <v>1</v>
      </c>
      <c r="F850" s="42">
        <v>1</v>
      </c>
      <c r="G850" s="42">
        <v>1</v>
      </c>
      <c r="H850" s="42">
        <v>1</v>
      </c>
      <c r="I850" s="42">
        <v>1</v>
      </c>
      <c r="J850" s="42">
        <v>1</v>
      </c>
      <c r="K850" s="42">
        <v>1</v>
      </c>
      <c r="L850" s="42">
        <v>1</v>
      </c>
      <c r="M850" s="43">
        <v>1</v>
      </c>
      <c r="N850" s="44">
        <f>MIN(D850:M850)</f>
        <v>1</v>
      </c>
      <c r="O850" s="45">
        <f>C850-N850</f>
        <v>0</v>
      </c>
      <c r="P850" s="46">
        <f>O850/C850</f>
        <v>0</v>
      </c>
    </row>
    <row r="851" spans="1:16" ht="9.75" customHeight="1">
      <c r="A851" s="5"/>
      <c r="B851" s="40" t="s">
        <v>276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277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4" ref="C854:M854">SUM(C839:C843,C849:C853)</f>
        <v>10</v>
      </c>
      <c r="D854" s="49">
        <f t="shared" si="84"/>
        <v>9</v>
      </c>
      <c r="E854" s="50">
        <f t="shared" si="84"/>
        <v>9</v>
      </c>
      <c r="F854" s="50">
        <f t="shared" si="84"/>
        <v>9</v>
      </c>
      <c r="G854" s="50">
        <f t="shared" si="84"/>
        <v>9</v>
      </c>
      <c r="H854" s="50">
        <f t="shared" si="84"/>
        <v>9</v>
      </c>
      <c r="I854" s="50">
        <f t="shared" si="84"/>
        <v>9</v>
      </c>
      <c r="J854" s="50">
        <f t="shared" si="84"/>
        <v>9</v>
      </c>
      <c r="K854" s="50">
        <f t="shared" si="84"/>
        <v>9</v>
      </c>
      <c r="L854" s="50">
        <f t="shared" si="84"/>
        <v>9</v>
      </c>
      <c r="M854" s="51">
        <f t="shared" si="84"/>
        <v>9</v>
      </c>
      <c r="N854" s="52">
        <f>MIN(D854:M854)</f>
        <v>9</v>
      </c>
      <c r="O854" s="53">
        <f>C854-N854</f>
        <v>1</v>
      </c>
      <c r="P854" s="54">
        <f>O854/C854</f>
        <v>0.1</v>
      </c>
    </row>
    <row r="855" spans="1:16" ht="9.75" customHeight="1">
      <c r="A855" s="39" t="s">
        <v>56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52</v>
      </c>
      <c r="D857" s="41">
        <v>30</v>
      </c>
      <c r="E857" s="42">
        <v>32</v>
      </c>
      <c r="F857" s="42">
        <v>27</v>
      </c>
      <c r="G857" s="42">
        <v>25</v>
      </c>
      <c r="H857" s="42">
        <v>19</v>
      </c>
      <c r="I857" s="42">
        <v>20</v>
      </c>
      <c r="J857" s="42">
        <v>16</v>
      </c>
      <c r="K857" s="42">
        <v>11</v>
      </c>
      <c r="L857" s="42">
        <v>11</v>
      </c>
      <c r="M857" s="43">
        <v>14</v>
      </c>
      <c r="N857" s="44">
        <f>MIN(D857:M857)</f>
        <v>11</v>
      </c>
      <c r="O857" s="45">
        <f>C857-N857</f>
        <v>41</v>
      </c>
      <c r="P857" s="46">
        <f>O857/C857</f>
        <v>0.7884615384615384</v>
      </c>
    </row>
    <row r="858" spans="1:16" ht="9.75" customHeight="1">
      <c r="A858" s="5"/>
      <c r="B858" s="40" t="s">
        <v>482</v>
      </c>
      <c r="C858" s="40">
        <v>6</v>
      </c>
      <c r="D858" s="41">
        <v>5</v>
      </c>
      <c r="E858" s="42">
        <v>4</v>
      </c>
      <c r="F858" s="42">
        <v>3</v>
      </c>
      <c r="G858" s="42">
        <v>3</v>
      </c>
      <c r="H858" s="42">
        <v>3</v>
      </c>
      <c r="I858" s="42">
        <v>2</v>
      </c>
      <c r="J858" s="42">
        <v>2</v>
      </c>
      <c r="K858" s="42">
        <v>2</v>
      </c>
      <c r="L858" s="42">
        <v>2</v>
      </c>
      <c r="M858" s="43">
        <v>2</v>
      </c>
      <c r="N858" s="44">
        <f>MIN(D858:M858)</f>
        <v>2</v>
      </c>
      <c r="O858" s="45">
        <f>C858-N858</f>
        <v>4</v>
      </c>
      <c r="P858" s="46">
        <f>O858/C858</f>
        <v>0.6666666666666666</v>
      </c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280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280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280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280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280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281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276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277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5" ref="C870:M870">SUM(C855:C859,C865:C869)</f>
        <v>58</v>
      </c>
      <c r="D870" s="49">
        <f t="shared" si="85"/>
        <v>35</v>
      </c>
      <c r="E870" s="50">
        <f t="shared" si="85"/>
        <v>36</v>
      </c>
      <c r="F870" s="50">
        <f t="shared" si="85"/>
        <v>30</v>
      </c>
      <c r="G870" s="50">
        <f t="shared" si="85"/>
        <v>28</v>
      </c>
      <c r="H870" s="50">
        <f t="shared" si="85"/>
        <v>22</v>
      </c>
      <c r="I870" s="50">
        <f t="shared" si="85"/>
        <v>22</v>
      </c>
      <c r="J870" s="50">
        <f t="shared" si="85"/>
        <v>18</v>
      </c>
      <c r="K870" s="50">
        <f t="shared" si="85"/>
        <v>13</v>
      </c>
      <c r="L870" s="50">
        <f t="shared" si="85"/>
        <v>13</v>
      </c>
      <c r="M870" s="51">
        <f t="shared" si="85"/>
        <v>16</v>
      </c>
      <c r="N870" s="52">
        <f>MIN(D870:M870)</f>
        <v>13</v>
      </c>
      <c r="O870" s="53">
        <f>C870-N870</f>
        <v>45</v>
      </c>
      <c r="P870" s="54">
        <f>O870/C870</f>
        <v>0.7758620689655172</v>
      </c>
    </row>
    <row r="871" spans="1:16" ht="9.75" customHeight="1">
      <c r="A871" s="39" t="s">
        <v>113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126</v>
      </c>
      <c r="D873" s="41">
        <v>117</v>
      </c>
      <c r="E873" s="42">
        <v>82</v>
      </c>
      <c r="F873" s="42">
        <v>23</v>
      </c>
      <c r="G873" s="42">
        <v>8</v>
      </c>
      <c r="H873" s="42">
        <v>5</v>
      </c>
      <c r="I873" s="42">
        <v>4</v>
      </c>
      <c r="J873" s="42">
        <v>5</v>
      </c>
      <c r="K873" s="42">
        <v>33</v>
      </c>
      <c r="L873" s="42">
        <v>43</v>
      </c>
      <c r="M873" s="43">
        <v>59</v>
      </c>
      <c r="N873" s="44">
        <f>MIN(D873:M873)</f>
        <v>4</v>
      </c>
      <c r="O873" s="45">
        <f>C873-N873</f>
        <v>122</v>
      </c>
      <c r="P873" s="46">
        <f>O873/C873</f>
        <v>0.9682539682539683</v>
      </c>
    </row>
    <row r="874" spans="1:16" ht="9.75" customHeight="1">
      <c r="A874" s="5"/>
      <c r="B874" s="40" t="s">
        <v>482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280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280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280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280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280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281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276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277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6" ref="C886:M886">SUM(C871:C875,C881:C885)</f>
        <v>126</v>
      </c>
      <c r="D886" s="49">
        <f t="shared" si="86"/>
        <v>117</v>
      </c>
      <c r="E886" s="50">
        <f t="shared" si="86"/>
        <v>82</v>
      </c>
      <c r="F886" s="50">
        <f t="shared" si="86"/>
        <v>23</v>
      </c>
      <c r="G886" s="50">
        <f t="shared" si="86"/>
        <v>8</v>
      </c>
      <c r="H886" s="50">
        <f t="shared" si="86"/>
        <v>5</v>
      </c>
      <c r="I886" s="50">
        <f t="shared" si="86"/>
        <v>4</v>
      </c>
      <c r="J886" s="50">
        <f t="shared" si="86"/>
        <v>5</v>
      </c>
      <c r="K886" s="50">
        <f t="shared" si="86"/>
        <v>33</v>
      </c>
      <c r="L886" s="50">
        <f t="shared" si="86"/>
        <v>43</v>
      </c>
      <c r="M886" s="51">
        <f t="shared" si="86"/>
        <v>59</v>
      </c>
      <c r="N886" s="52">
        <f>MIN(D886:M886)</f>
        <v>4</v>
      </c>
      <c r="O886" s="53">
        <f>C886-N886</f>
        <v>122</v>
      </c>
      <c r="P886" s="54">
        <f>O886/C886</f>
        <v>0.9682539682539683</v>
      </c>
    </row>
    <row r="887" spans="1:16" ht="9.75" customHeight="1">
      <c r="A887" s="39" t="s">
        <v>114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185</v>
      </c>
      <c r="D889" s="41">
        <v>137</v>
      </c>
      <c r="E889" s="42">
        <v>56</v>
      </c>
      <c r="F889" s="42">
        <v>13</v>
      </c>
      <c r="G889" s="42">
        <v>8</v>
      </c>
      <c r="H889" s="42">
        <v>3</v>
      </c>
      <c r="I889" s="42">
        <v>5</v>
      </c>
      <c r="J889" s="42">
        <v>6</v>
      </c>
      <c r="K889" s="42">
        <v>27</v>
      </c>
      <c r="L889" s="42">
        <v>38</v>
      </c>
      <c r="M889" s="43">
        <v>58</v>
      </c>
      <c r="N889" s="44">
        <f>MIN(D889:M889)</f>
        <v>3</v>
      </c>
      <c r="O889" s="45">
        <f>C889-N889</f>
        <v>182</v>
      </c>
      <c r="P889" s="46">
        <f>O889/C889</f>
        <v>0.9837837837837838</v>
      </c>
    </row>
    <row r="890" spans="1:16" ht="9.75" customHeight="1">
      <c r="A890" s="5"/>
      <c r="B890" s="40" t="s">
        <v>482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280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280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280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280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280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281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276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277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7" ref="C902:M902">SUM(C887:C891,C897:C901)</f>
        <v>185</v>
      </c>
      <c r="D902" s="49">
        <f t="shared" si="87"/>
        <v>137</v>
      </c>
      <c r="E902" s="50">
        <f t="shared" si="87"/>
        <v>56</v>
      </c>
      <c r="F902" s="50">
        <f t="shared" si="87"/>
        <v>13</v>
      </c>
      <c r="G902" s="50">
        <f t="shared" si="87"/>
        <v>8</v>
      </c>
      <c r="H902" s="50">
        <f t="shared" si="87"/>
        <v>3</v>
      </c>
      <c r="I902" s="50">
        <f t="shared" si="87"/>
        <v>5</v>
      </c>
      <c r="J902" s="50">
        <f t="shared" si="87"/>
        <v>6</v>
      </c>
      <c r="K902" s="50">
        <f t="shared" si="87"/>
        <v>27</v>
      </c>
      <c r="L902" s="50">
        <f t="shared" si="87"/>
        <v>38</v>
      </c>
      <c r="M902" s="51">
        <f t="shared" si="87"/>
        <v>58</v>
      </c>
      <c r="N902" s="52">
        <f>MIN(D902:M902)</f>
        <v>3</v>
      </c>
      <c r="O902" s="53">
        <f>C902-N902</f>
        <v>182</v>
      </c>
      <c r="P902" s="54">
        <f>O902/C902</f>
        <v>0.9837837837837838</v>
      </c>
    </row>
    <row r="903" spans="1:16" ht="9.75" customHeight="1">
      <c r="A903" s="39" t="s">
        <v>115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189</v>
      </c>
      <c r="D905" s="41">
        <v>34</v>
      </c>
      <c r="E905" s="42">
        <v>8</v>
      </c>
      <c r="F905" s="42">
        <v>0</v>
      </c>
      <c r="G905" s="42">
        <v>0</v>
      </c>
      <c r="H905" s="42">
        <v>0</v>
      </c>
      <c r="I905" s="42">
        <v>2</v>
      </c>
      <c r="J905" s="42">
        <v>1</v>
      </c>
      <c r="K905" s="42">
        <v>5</v>
      </c>
      <c r="L905" s="42">
        <v>6</v>
      </c>
      <c r="M905" s="43">
        <v>14</v>
      </c>
      <c r="N905" s="44">
        <f>MIN(D905:M905)</f>
        <v>0</v>
      </c>
      <c r="O905" s="45">
        <f>C905-N905</f>
        <v>189</v>
      </c>
      <c r="P905" s="46">
        <f>O905/C905</f>
        <v>1</v>
      </c>
    </row>
    <row r="906" spans="1:16" ht="9.75" customHeight="1">
      <c r="A906" s="5"/>
      <c r="B906" s="40" t="s">
        <v>482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280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280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280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280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280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281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276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277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8" ref="C918:M918">SUM(C903:C907,C913:C917)</f>
        <v>189</v>
      </c>
      <c r="D918" s="49">
        <f t="shared" si="88"/>
        <v>34</v>
      </c>
      <c r="E918" s="50">
        <f t="shared" si="88"/>
        <v>8</v>
      </c>
      <c r="F918" s="50">
        <f t="shared" si="88"/>
        <v>0</v>
      </c>
      <c r="G918" s="50">
        <f t="shared" si="88"/>
        <v>0</v>
      </c>
      <c r="H918" s="50">
        <f t="shared" si="88"/>
        <v>0</v>
      </c>
      <c r="I918" s="50">
        <f t="shared" si="88"/>
        <v>2</v>
      </c>
      <c r="J918" s="50">
        <f t="shared" si="88"/>
        <v>1</v>
      </c>
      <c r="K918" s="50">
        <f t="shared" si="88"/>
        <v>5</v>
      </c>
      <c r="L918" s="50">
        <f t="shared" si="88"/>
        <v>6</v>
      </c>
      <c r="M918" s="51">
        <f t="shared" si="88"/>
        <v>14</v>
      </c>
      <c r="N918" s="52">
        <f>MIN(D918:M918)</f>
        <v>0</v>
      </c>
      <c r="O918" s="53">
        <f>C918-N918</f>
        <v>189</v>
      </c>
      <c r="P918" s="54">
        <f>O918/C918</f>
        <v>1</v>
      </c>
    </row>
    <row r="919" spans="1:16" ht="9.75" customHeight="1">
      <c r="A919" s="39" t="s">
        <v>116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>
        <v>136</v>
      </c>
      <c r="D920" s="41">
        <v>128</v>
      </c>
      <c r="E920" s="42">
        <v>117</v>
      </c>
      <c r="F920" s="42">
        <v>87</v>
      </c>
      <c r="G920" s="42">
        <v>42</v>
      </c>
      <c r="H920" s="42">
        <v>28</v>
      </c>
      <c r="I920" s="42">
        <v>27</v>
      </c>
      <c r="J920" s="42">
        <v>26</v>
      </c>
      <c r="K920" s="42">
        <v>31</v>
      </c>
      <c r="L920" s="42">
        <v>36</v>
      </c>
      <c r="M920" s="43">
        <v>48</v>
      </c>
      <c r="N920" s="44">
        <f>MIN(D920:M920)</f>
        <v>26</v>
      </c>
      <c r="O920" s="45">
        <f>C920-N920</f>
        <v>110</v>
      </c>
      <c r="P920" s="46">
        <f>O920/C920</f>
        <v>0.8088235294117647</v>
      </c>
    </row>
    <row r="921" spans="1:16" ht="9.75" customHeight="1">
      <c r="A921" s="5"/>
      <c r="B921" s="40" t="s">
        <v>2</v>
      </c>
      <c r="C921" s="40">
        <v>52</v>
      </c>
      <c r="D921" s="41">
        <v>3</v>
      </c>
      <c r="E921" s="42">
        <v>0</v>
      </c>
      <c r="F921" s="42">
        <v>0</v>
      </c>
      <c r="G921" s="42">
        <v>0</v>
      </c>
      <c r="H921" s="42">
        <v>0</v>
      </c>
      <c r="I921" s="42">
        <v>0</v>
      </c>
      <c r="J921" s="42">
        <v>0</v>
      </c>
      <c r="K921" s="42">
        <v>1</v>
      </c>
      <c r="L921" s="42">
        <v>0</v>
      </c>
      <c r="M921" s="43">
        <v>2</v>
      </c>
      <c r="N921" s="44">
        <f>MIN(D921:M921)</f>
        <v>0</v>
      </c>
      <c r="O921" s="45">
        <f>C921-N921</f>
        <v>52</v>
      </c>
      <c r="P921" s="46">
        <f>O921/C921</f>
        <v>1</v>
      </c>
    </row>
    <row r="922" spans="1:16" ht="9.75" customHeight="1">
      <c r="A922" s="5"/>
      <c r="B922" s="40" t="s">
        <v>482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280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280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280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280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280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281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276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277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9" ref="C934:M934">SUM(C919:C923,C929:C933)</f>
        <v>188</v>
      </c>
      <c r="D934" s="49">
        <f t="shared" si="89"/>
        <v>131</v>
      </c>
      <c r="E934" s="50">
        <f t="shared" si="89"/>
        <v>117</v>
      </c>
      <c r="F934" s="50">
        <f t="shared" si="89"/>
        <v>87</v>
      </c>
      <c r="G934" s="50">
        <f t="shared" si="89"/>
        <v>42</v>
      </c>
      <c r="H934" s="50">
        <f t="shared" si="89"/>
        <v>28</v>
      </c>
      <c r="I934" s="50">
        <f t="shared" si="89"/>
        <v>27</v>
      </c>
      <c r="J934" s="50">
        <f t="shared" si="89"/>
        <v>26</v>
      </c>
      <c r="K934" s="50">
        <f t="shared" si="89"/>
        <v>32</v>
      </c>
      <c r="L934" s="50">
        <f t="shared" si="89"/>
        <v>36</v>
      </c>
      <c r="M934" s="51">
        <f t="shared" si="89"/>
        <v>50</v>
      </c>
      <c r="N934" s="52">
        <f>MIN(D934:M934)</f>
        <v>26</v>
      </c>
      <c r="O934" s="53">
        <f>C934-N934</f>
        <v>162</v>
      </c>
      <c r="P934" s="54">
        <f>O934/C934</f>
        <v>0.8617021276595744</v>
      </c>
    </row>
    <row r="935" spans="1:16" ht="9.75" customHeight="1">
      <c r="A935" s="39" t="s">
        <v>117</v>
      </c>
      <c r="B935" s="55" t="s">
        <v>0</v>
      </c>
      <c r="C935" s="55">
        <v>107</v>
      </c>
      <c r="D935" s="56">
        <v>89</v>
      </c>
      <c r="E935" s="57">
        <v>74</v>
      </c>
      <c r="F935" s="57">
        <v>55</v>
      </c>
      <c r="G935" s="57">
        <v>44</v>
      </c>
      <c r="H935" s="57">
        <v>38</v>
      </c>
      <c r="I935" s="57">
        <v>42</v>
      </c>
      <c r="J935" s="57">
        <v>40</v>
      </c>
      <c r="K935" s="57">
        <v>40</v>
      </c>
      <c r="L935" s="57">
        <v>46</v>
      </c>
      <c r="M935" s="58">
        <v>53</v>
      </c>
      <c r="N935" s="59">
        <f>MIN(D935:M935)</f>
        <v>38</v>
      </c>
      <c r="O935" s="60">
        <f>C935-N935</f>
        <v>69</v>
      </c>
      <c r="P935" s="61">
        <f>O935/C935</f>
        <v>0.6448598130841121</v>
      </c>
    </row>
    <row r="936" spans="1:16" ht="9.75" customHeight="1">
      <c r="A936" s="5"/>
      <c r="B936" s="40" t="s">
        <v>1</v>
      </c>
      <c r="C936" s="40">
        <v>53</v>
      </c>
      <c r="D936" s="41">
        <v>42</v>
      </c>
      <c r="E936" s="42">
        <v>28</v>
      </c>
      <c r="F936" s="42">
        <v>13</v>
      </c>
      <c r="G936" s="42">
        <v>4</v>
      </c>
      <c r="H936" s="42">
        <v>4</v>
      </c>
      <c r="I936" s="42">
        <v>4</v>
      </c>
      <c r="J936" s="42">
        <v>4</v>
      </c>
      <c r="K936" s="42">
        <v>5</v>
      </c>
      <c r="L936" s="42">
        <v>7</v>
      </c>
      <c r="M936" s="43">
        <v>12</v>
      </c>
      <c r="N936" s="44">
        <f>MIN(D936:M936)</f>
        <v>4</v>
      </c>
      <c r="O936" s="45">
        <f>C936-N936</f>
        <v>49</v>
      </c>
      <c r="P936" s="46">
        <f>O936/C936</f>
        <v>0.9245283018867925</v>
      </c>
    </row>
    <row r="937" spans="1:16" ht="9.75" customHeight="1">
      <c r="A937" s="5"/>
      <c r="B937" s="40" t="s">
        <v>2</v>
      </c>
      <c r="C937" s="40"/>
      <c r="D937" s="41"/>
      <c r="E937" s="42"/>
      <c r="F937" s="42"/>
      <c r="G937" s="42"/>
      <c r="H937" s="42"/>
      <c r="I937" s="42"/>
      <c r="J937" s="42"/>
      <c r="K937" s="42"/>
      <c r="L937" s="42"/>
      <c r="M937" s="43"/>
      <c r="N937" s="44"/>
      <c r="O937" s="45"/>
      <c r="P937" s="46"/>
    </row>
    <row r="938" spans="1:16" ht="9.75" customHeight="1">
      <c r="A938" s="5"/>
      <c r="B938" s="40" t="s">
        <v>482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>
        <v>1</v>
      </c>
      <c r="D939" s="41">
        <v>1</v>
      </c>
      <c r="E939" s="42">
        <v>1</v>
      </c>
      <c r="F939" s="42">
        <v>1</v>
      </c>
      <c r="G939" s="42">
        <v>1</v>
      </c>
      <c r="H939" s="42">
        <v>1</v>
      </c>
      <c r="I939" s="42">
        <v>1</v>
      </c>
      <c r="J939" s="42">
        <v>1</v>
      </c>
      <c r="K939" s="42">
        <v>0</v>
      </c>
      <c r="L939" s="42">
        <v>1</v>
      </c>
      <c r="M939" s="43">
        <v>1</v>
      </c>
      <c r="N939" s="44">
        <f>MIN(D939:M939)</f>
        <v>0</v>
      </c>
      <c r="O939" s="45">
        <f>C939-N939</f>
        <v>1</v>
      </c>
      <c r="P939" s="46">
        <f>O939/C939</f>
        <v>1</v>
      </c>
    </row>
    <row r="940" spans="1:16" ht="9.75" customHeight="1">
      <c r="A940" s="5"/>
      <c r="B940" s="40" t="s">
        <v>280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280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280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280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280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281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>
        <v>7</v>
      </c>
      <c r="D946" s="41">
        <v>7</v>
      </c>
      <c r="E946" s="42">
        <v>7</v>
      </c>
      <c r="F946" s="42">
        <v>7</v>
      </c>
      <c r="G946" s="42">
        <v>7</v>
      </c>
      <c r="H946" s="42">
        <v>7</v>
      </c>
      <c r="I946" s="42">
        <v>7</v>
      </c>
      <c r="J946" s="42">
        <v>6</v>
      </c>
      <c r="K946" s="42">
        <v>6</v>
      </c>
      <c r="L946" s="42">
        <v>6</v>
      </c>
      <c r="M946" s="43">
        <v>6</v>
      </c>
      <c r="N946" s="44">
        <f>MIN(D946:M946)</f>
        <v>6</v>
      </c>
      <c r="O946" s="45">
        <f>C946-N946</f>
        <v>1</v>
      </c>
      <c r="P946" s="46">
        <f>O946/C946</f>
        <v>0.14285714285714285</v>
      </c>
    </row>
    <row r="947" spans="1:16" ht="9.75" customHeight="1">
      <c r="A947" s="5"/>
      <c r="B947" s="40" t="s">
        <v>276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277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0" ref="C950:M950">SUM(C935:C939,C945:C949)</f>
        <v>168</v>
      </c>
      <c r="D950" s="49">
        <f t="shared" si="90"/>
        <v>139</v>
      </c>
      <c r="E950" s="50">
        <f t="shared" si="90"/>
        <v>110</v>
      </c>
      <c r="F950" s="50">
        <f t="shared" si="90"/>
        <v>76</v>
      </c>
      <c r="G950" s="50">
        <f t="shared" si="90"/>
        <v>56</v>
      </c>
      <c r="H950" s="50">
        <f t="shared" si="90"/>
        <v>50</v>
      </c>
      <c r="I950" s="50">
        <f t="shared" si="90"/>
        <v>54</v>
      </c>
      <c r="J950" s="50">
        <f t="shared" si="90"/>
        <v>51</v>
      </c>
      <c r="K950" s="50">
        <f t="shared" si="90"/>
        <v>51</v>
      </c>
      <c r="L950" s="50">
        <f t="shared" si="90"/>
        <v>60</v>
      </c>
      <c r="M950" s="51">
        <f t="shared" si="90"/>
        <v>72</v>
      </c>
      <c r="N950" s="52">
        <f>MIN(D950:M950)</f>
        <v>50</v>
      </c>
      <c r="O950" s="53">
        <f>C950-N950</f>
        <v>118</v>
      </c>
      <c r="P950" s="54">
        <f>O950/C950</f>
        <v>0.7023809523809523</v>
      </c>
    </row>
    <row r="951" spans="1:16" ht="9.75" customHeight="1">
      <c r="A951" s="39" t="s">
        <v>118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/>
      <c r="D952" s="41"/>
      <c r="E952" s="42"/>
      <c r="F952" s="42"/>
      <c r="G952" s="42"/>
      <c r="H952" s="42"/>
      <c r="I952" s="42"/>
      <c r="J952" s="42"/>
      <c r="K952" s="42"/>
      <c r="L952" s="42"/>
      <c r="M952" s="43"/>
      <c r="N952" s="44"/>
      <c r="O952" s="45"/>
      <c r="P952" s="46"/>
    </row>
    <row r="953" spans="1:16" ht="9.75" customHeight="1">
      <c r="A953" s="5"/>
      <c r="B953" s="40" t="s">
        <v>2</v>
      </c>
      <c r="C953" s="40">
        <v>53</v>
      </c>
      <c r="D953" s="41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  <c r="J953" s="42">
        <v>0</v>
      </c>
      <c r="K953" s="42">
        <v>1</v>
      </c>
      <c r="L953" s="42">
        <v>0</v>
      </c>
      <c r="M953" s="43">
        <v>0</v>
      </c>
      <c r="N953" s="44">
        <f>MIN(D953:M953)</f>
        <v>0</v>
      </c>
      <c r="O953" s="45">
        <f>C953-N953</f>
        <v>53</v>
      </c>
      <c r="P953" s="46">
        <f>O953/C953</f>
        <v>1</v>
      </c>
    </row>
    <row r="954" spans="1:16" ht="9.75" customHeight="1">
      <c r="A954" s="5"/>
      <c r="B954" s="40" t="s">
        <v>482</v>
      </c>
      <c r="C954" s="40">
        <v>52</v>
      </c>
      <c r="D954" s="41">
        <v>50</v>
      </c>
      <c r="E954" s="42">
        <v>48</v>
      </c>
      <c r="F954" s="42">
        <v>44</v>
      </c>
      <c r="G954" s="42">
        <v>39</v>
      </c>
      <c r="H954" s="42">
        <v>37</v>
      </c>
      <c r="I954" s="42">
        <v>41</v>
      </c>
      <c r="J954" s="42">
        <v>43</v>
      </c>
      <c r="K954" s="42">
        <v>43</v>
      </c>
      <c r="L954" s="42">
        <v>42</v>
      </c>
      <c r="M954" s="43">
        <v>43</v>
      </c>
      <c r="N954" s="44">
        <f>MIN(D954:M954)</f>
        <v>37</v>
      </c>
      <c r="O954" s="45">
        <f>C954-N954</f>
        <v>15</v>
      </c>
      <c r="P954" s="46">
        <f>O954/C954</f>
        <v>0.28846153846153844</v>
      </c>
    </row>
    <row r="955" spans="1:16" ht="9.75" customHeight="1">
      <c r="A955" s="5"/>
      <c r="B955" s="40" t="s">
        <v>3</v>
      </c>
      <c r="C955" s="40"/>
      <c r="D955" s="41"/>
      <c r="E955" s="42"/>
      <c r="F955" s="42"/>
      <c r="G955" s="42"/>
      <c r="H955" s="42"/>
      <c r="I955" s="42"/>
      <c r="J955" s="42"/>
      <c r="K955" s="42"/>
      <c r="L955" s="42"/>
      <c r="M955" s="43"/>
      <c r="N955" s="44"/>
      <c r="O955" s="45"/>
      <c r="P955" s="46"/>
    </row>
    <row r="956" spans="1:16" ht="9.75" customHeight="1">
      <c r="A956" s="5"/>
      <c r="B956" s="40" t="s">
        <v>280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280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280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280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280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281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>
        <v>10</v>
      </c>
      <c r="D962" s="41">
        <v>10</v>
      </c>
      <c r="E962" s="42">
        <v>10</v>
      </c>
      <c r="F962" s="42">
        <v>10</v>
      </c>
      <c r="G962" s="42">
        <v>10</v>
      </c>
      <c r="H962" s="42">
        <v>10</v>
      </c>
      <c r="I962" s="42">
        <v>10</v>
      </c>
      <c r="J962" s="42">
        <v>10</v>
      </c>
      <c r="K962" s="42">
        <v>10</v>
      </c>
      <c r="L962" s="42">
        <v>10</v>
      </c>
      <c r="M962" s="43">
        <v>10</v>
      </c>
      <c r="N962" s="44">
        <f>MIN(D962:M962)</f>
        <v>10</v>
      </c>
      <c r="O962" s="45">
        <f>C962-N962</f>
        <v>0</v>
      </c>
      <c r="P962" s="46">
        <f>O962/C962</f>
        <v>0</v>
      </c>
    </row>
    <row r="963" spans="1:16" ht="9.75" customHeight="1">
      <c r="A963" s="5"/>
      <c r="B963" s="40" t="s">
        <v>276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277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1" ref="C966:M966">SUM(C951:C955,C961:C965)</f>
        <v>115</v>
      </c>
      <c r="D966" s="49">
        <f t="shared" si="91"/>
        <v>60</v>
      </c>
      <c r="E966" s="50">
        <f t="shared" si="91"/>
        <v>58</v>
      </c>
      <c r="F966" s="50">
        <f t="shared" si="91"/>
        <v>54</v>
      </c>
      <c r="G966" s="50">
        <f t="shared" si="91"/>
        <v>49</v>
      </c>
      <c r="H966" s="50">
        <f t="shared" si="91"/>
        <v>47</v>
      </c>
      <c r="I966" s="50">
        <f t="shared" si="91"/>
        <v>51</v>
      </c>
      <c r="J966" s="50">
        <f t="shared" si="91"/>
        <v>53</v>
      </c>
      <c r="K966" s="50">
        <f t="shared" si="91"/>
        <v>54</v>
      </c>
      <c r="L966" s="50">
        <f t="shared" si="91"/>
        <v>52</v>
      </c>
      <c r="M966" s="51">
        <f t="shared" si="91"/>
        <v>53</v>
      </c>
      <c r="N966" s="52">
        <f>MIN(D966:M966)</f>
        <v>47</v>
      </c>
      <c r="O966" s="53">
        <f>C966-N966</f>
        <v>68</v>
      </c>
      <c r="P966" s="54">
        <f>O966/C966</f>
        <v>0.591304347826087</v>
      </c>
    </row>
    <row r="967" spans="1:16" ht="9.75" customHeight="1">
      <c r="A967" s="39" t="s">
        <v>57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115</v>
      </c>
      <c r="D968" s="41">
        <v>56</v>
      </c>
      <c r="E968" s="42">
        <v>29</v>
      </c>
      <c r="F968" s="42">
        <v>23</v>
      </c>
      <c r="G968" s="42">
        <v>21</v>
      </c>
      <c r="H968" s="42">
        <v>25</v>
      </c>
      <c r="I968" s="42">
        <v>27</v>
      </c>
      <c r="J968" s="42">
        <v>25</v>
      </c>
      <c r="K968" s="42">
        <v>26</v>
      </c>
      <c r="L968" s="42">
        <v>31</v>
      </c>
      <c r="M968" s="43">
        <v>69</v>
      </c>
      <c r="N968" s="44">
        <f>MIN(D968:M968)</f>
        <v>21</v>
      </c>
      <c r="O968" s="45">
        <f>C968-N968</f>
        <v>94</v>
      </c>
      <c r="P968" s="46">
        <f>O968/C968</f>
        <v>0.8173913043478261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482</v>
      </c>
      <c r="C970" s="40"/>
      <c r="D970" s="41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45"/>
      <c r="P970" s="46"/>
    </row>
    <row r="971" spans="1:16" ht="9.75" customHeight="1">
      <c r="A971" s="5"/>
      <c r="B971" s="40" t="s">
        <v>3</v>
      </c>
      <c r="C971" s="40">
        <v>5</v>
      </c>
      <c r="D971" s="41">
        <v>3</v>
      </c>
      <c r="E971" s="42">
        <v>2</v>
      </c>
      <c r="F971" s="42">
        <v>1</v>
      </c>
      <c r="G971" s="42">
        <v>1</v>
      </c>
      <c r="H971" s="42">
        <v>2</v>
      </c>
      <c r="I971" s="42">
        <v>3</v>
      </c>
      <c r="J971" s="42">
        <v>1</v>
      </c>
      <c r="K971" s="42">
        <v>1</v>
      </c>
      <c r="L971" s="42">
        <v>1</v>
      </c>
      <c r="M971" s="43">
        <v>2</v>
      </c>
      <c r="N971" s="44">
        <f aca="true" t="shared" si="92" ref="N971:N978">MIN(D971:M971)</f>
        <v>1</v>
      </c>
      <c r="O971" s="45">
        <f aca="true" t="shared" si="93" ref="O971:O978">C971-N971</f>
        <v>4</v>
      </c>
      <c r="P971" s="46">
        <f aca="true" t="shared" si="94" ref="P971:P978">O971/C971</f>
        <v>0.8</v>
      </c>
    </row>
    <row r="972" spans="1:16" ht="9.75" customHeight="1">
      <c r="A972" s="5"/>
      <c r="B972" s="40" t="s">
        <v>288</v>
      </c>
      <c r="C972" s="40">
        <v>3</v>
      </c>
      <c r="D972" s="41">
        <v>0</v>
      </c>
      <c r="E972" s="42">
        <v>0</v>
      </c>
      <c r="F972" s="42">
        <v>1</v>
      </c>
      <c r="G972" s="42">
        <v>1</v>
      </c>
      <c r="H972" s="42">
        <v>0</v>
      </c>
      <c r="I972" s="42">
        <v>0</v>
      </c>
      <c r="J972" s="42">
        <v>1</v>
      </c>
      <c r="K972" s="42">
        <v>0</v>
      </c>
      <c r="L972" s="42">
        <v>0</v>
      </c>
      <c r="M972" s="43">
        <v>0</v>
      </c>
      <c r="N972" s="44">
        <f t="shared" si="92"/>
        <v>0</v>
      </c>
      <c r="O972" s="45">
        <f t="shared" si="93"/>
        <v>3</v>
      </c>
      <c r="P972" s="46">
        <f t="shared" si="94"/>
        <v>1</v>
      </c>
    </row>
    <row r="973" spans="1:16" ht="9.75" customHeight="1">
      <c r="A973" s="5"/>
      <c r="B973" s="40" t="s">
        <v>289</v>
      </c>
      <c r="C973" s="40">
        <v>1</v>
      </c>
      <c r="D973" s="41">
        <v>1</v>
      </c>
      <c r="E973" s="42">
        <v>1</v>
      </c>
      <c r="F973" s="42">
        <v>1</v>
      </c>
      <c r="G973" s="42">
        <v>1</v>
      </c>
      <c r="H973" s="42">
        <v>1</v>
      </c>
      <c r="I973" s="42">
        <v>1</v>
      </c>
      <c r="J973" s="42">
        <v>1</v>
      </c>
      <c r="K973" s="42">
        <v>1</v>
      </c>
      <c r="L973" s="42">
        <v>1</v>
      </c>
      <c r="M973" s="43">
        <v>1</v>
      </c>
      <c r="N973" s="44">
        <f t="shared" si="92"/>
        <v>1</v>
      </c>
      <c r="O973" s="45">
        <f t="shared" si="93"/>
        <v>0</v>
      </c>
      <c r="P973" s="46">
        <f t="shared" si="94"/>
        <v>0</v>
      </c>
    </row>
    <row r="974" spans="1:16" ht="9.75" customHeight="1">
      <c r="A974" s="5"/>
      <c r="B974" s="40" t="s">
        <v>360</v>
      </c>
      <c r="C974" s="40">
        <v>1</v>
      </c>
      <c r="D974" s="41">
        <v>1</v>
      </c>
      <c r="E974" s="42">
        <v>1</v>
      </c>
      <c r="F974" s="42">
        <v>0</v>
      </c>
      <c r="G974" s="42">
        <v>0</v>
      </c>
      <c r="H974" s="42">
        <v>0</v>
      </c>
      <c r="I974" s="42">
        <v>1</v>
      </c>
      <c r="J974" s="42">
        <v>0</v>
      </c>
      <c r="K974" s="42">
        <v>0</v>
      </c>
      <c r="L974" s="42">
        <v>0</v>
      </c>
      <c r="M974" s="43">
        <v>0</v>
      </c>
      <c r="N974" s="44">
        <f t="shared" si="92"/>
        <v>0</v>
      </c>
      <c r="O974" s="45">
        <f t="shared" si="93"/>
        <v>1</v>
      </c>
      <c r="P974" s="46">
        <f t="shared" si="94"/>
        <v>1</v>
      </c>
    </row>
    <row r="975" spans="1:16" ht="9.75" customHeight="1">
      <c r="A975" s="5"/>
      <c r="B975" s="40" t="s">
        <v>290</v>
      </c>
      <c r="C975" s="40">
        <v>2</v>
      </c>
      <c r="D975" s="41">
        <v>2</v>
      </c>
      <c r="E975" s="42">
        <v>2</v>
      </c>
      <c r="F975" s="42">
        <v>2</v>
      </c>
      <c r="G975" s="42">
        <v>2</v>
      </c>
      <c r="H975" s="42">
        <v>2</v>
      </c>
      <c r="I975" s="42">
        <v>2</v>
      </c>
      <c r="J975" s="42">
        <v>2</v>
      </c>
      <c r="K975" s="42">
        <v>2</v>
      </c>
      <c r="L975" s="42">
        <v>2</v>
      </c>
      <c r="M975" s="43">
        <v>2</v>
      </c>
      <c r="N975" s="44">
        <f t="shared" si="92"/>
        <v>2</v>
      </c>
      <c r="O975" s="45">
        <f t="shared" si="93"/>
        <v>0</v>
      </c>
      <c r="P975" s="46">
        <f t="shared" si="94"/>
        <v>0</v>
      </c>
    </row>
    <row r="976" spans="1:16" ht="9.75" customHeight="1">
      <c r="A976" s="5"/>
      <c r="B976" s="40" t="s">
        <v>280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281</v>
      </c>
      <c r="C977" s="40">
        <f aca="true" t="shared" si="95" ref="C977:M977">SUM(C972:C976)</f>
        <v>7</v>
      </c>
      <c r="D977" s="41">
        <f t="shared" si="95"/>
        <v>4</v>
      </c>
      <c r="E977" s="42">
        <f t="shared" si="95"/>
        <v>4</v>
      </c>
      <c r="F977" s="42">
        <f t="shared" si="95"/>
        <v>4</v>
      </c>
      <c r="G977" s="42">
        <f t="shared" si="95"/>
        <v>4</v>
      </c>
      <c r="H977" s="42">
        <f t="shared" si="95"/>
        <v>3</v>
      </c>
      <c r="I977" s="42">
        <f t="shared" si="95"/>
        <v>4</v>
      </c>
      <c r="J977" s="42">
        <f t="shared" si="95"/>
        <v>4</v>
      </c>
      <c r="K977" s="42">
        <f t="shared" si="95"/>
        <v>3</v>
      </c>
      <c r="L977" s="42">
        <f t="shared" si="95"/>
        <v>3</v>
      </c>
      <c r="M977" s="43">
        <f t="shared" si="95"/>
        <v>3</v>
      </c>
      <c r="N977" s="44">
        <f t="shared" si="92"/>
        <v>3</v>
      </c>
      <c r="O977" s="45">
        <f t="shared" si="93"/>
        <v>4</v>
      </c>
      <c r="P977" s="46">
        <f t="shared" si="94"/>
        <v>0.5714285714285714</v>
      </c>
    </row>
    <row r="978" spans="1:16" ht="9.75" customHeight="1">
      <c r="A978" s="5"/>
      <c r="B978" s="40" t="s">
        <v>109</v>
      </c>
      <c r="C978" s="40">
        <v>6</v>
      </c>
      <c r="D978" s="41">
        <v>3</v>
      </c>
      <c r="E978" s="42">
        <v>1</v>
      </c>
      <c r="F978" s="42">
        <v>1</v>
      </c>
      <c r="G978" s="42">
        <v>1</v>
      </c>
      <c r="H978" s="42">
        <v>2</v>
      </c>
      <c r="I978" s="42">
        <v>2</v>
      </c>
      <c r="J978" s="42">
        <v>2</v>
      </c>
      <c r="K978" s="42">
        <v>1</v>
      </c>
      <c r="L978" s="42">
        <v>2</v>
      </c>
      <c r="M978" s="43">
        <v>4</v>
      </c>
      <c r="N978" s="44">
        <f t="shared" si="92"/>
        <v>1</v>
      </c>
      <c r="O978" s="45">
        <f t="shared" si="93"/>
        <v>5</v>
      </c>
      <c r="P978" s="46">
        <f t="shared" si="94"/>
        <v>0.8333333333333334</v>
      </c>
    </row>
    <row r="979" spans="1:16" ht="9.75" customHeight="1">
      <c r="A979" s="5"/>
      <c r="B979" s="40" t="s">
        <v>276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277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>
        <v>1</v>
      </c>
      <c r="D981" s="41">
        <v>1</v>
      </c>
      <c r="E981" s="42">
        <v>0</v>
      </c>
      <c r="F981" s="42">
        <v>0</v>
      </c>
      <c r="G981" s="42">
        <v>1</v>
      </c>
      <c r="H981" s="42">
        <v>1</v>
      </c>
      <c r="I981" s="42">
        <v>1</v>
      </c>
      <c r="J981" s="42">
        <v>1</v>
      </c>
      <c r="K981" s="42">
        <v>0</v>
      </c>
      <c r="L981" s="42">
        <v>1</v>
      </c>
      <c r="M981" s="43">
        <v>1</v>
      </c>
      <c r="N981" s="44">
        <f>MIN(D981:M981)</f>
        <v>0</v>
      </c>
      <c r="O981" s="45">
        <f>C981-N981</f>
        <v>1</v>
      </c>
      <c r="P981" s="46">
        <f>O981/C981</f>
        <v>1</v>
      </c>
    </row>
    <row r="982" spans="1:16" ht="9.75" customHeight="1">
      <c r="A982" s="47"/>
      <c r="B982" s="48" t="s">
        <v>5</v>
      </c>
      <c r="C982" s="48">
        <f aca="true" t="shared" si="96" ref="C982:M982">SUM(C967:C971,C977:C981)</f>
        <v>134</v>
      </c>
      <c r="D982" s="49">
        <f t="shared" si="96"/>
        <v>67</v>
      </c>
      <c r="E982" s="50">
        <f t="shared" si="96"/>
        <v>36</v>
      </c>
      <c r="F982" s="50">
        <f t="shared" si="96"/>
        <v>29</v>
      </c>
      <c r="G982" s="50">
        <f t="shared" si="96"/>
        <v>28</v>
      </c>
      <c r="H982" s="50">
        <f t="shared" si="96"/>
        <v>33</v>
      </c>
      <c r="I982" s="50">
        <f t="shared" si="96"/>
        <v>37</v>
      </c>
      <c r="J982" s="50">
        <f t="shared" si="96"/>
        <v>33</v>
      </c>
      <c r="K982" s="50">
        <f t="shared" si="96"/>
        <v>31</v>
      </c>
      <c r="L982" s="50">
        <f t="shared" si="96"/>
        <v>38</v>
      </c>
      <c r="M982" s="51">
        <f t="shared" si="96"/>
        <v>79</v>
      </c>
      <c r="N982" s="52">
        <f>MIN(D982:M982)</f>
        <v>28</v>
      </c>
      <c r="O982" s="53">
        <f>C982-N982</f>
        <v>106</v>
      </c>
      <c r="P982" s="54">
        <f>O982/C982</f>
        <v>0.7910447761194029</v>
      </c>
    </row>
    <row r="983" spans="1:16" ht="9.75" customHeight="1">
      <c r="A983" s="39" t="s">
        <v>58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>
        <v>282</v>
      </c>
      <c r="D984" s="41">
        <v>144</v>
      </c>
      <c r="E984" s="42">
        <v>66</v>
      </c>
      <c r="F984" s="42">
        <v>43</v>
      </c>
      <c r="G984" s="42">
        <v>43</v>
      </c>
      <c r="H984" s="42">
        <v>54</v>
      </c>
      <c r="I984" s="42">
        <v>65</v>
      </c>
      <c r="J984" s="42">
        <v>51</v>
      </c>
      <c r="K984" s="42">
        <v>59</v>
      </c>
      <c r="L984" s="42">
        <v>87</v>
      </c>
      <c r="M984" s="43">
        <v>164</v>
      </c>
      <c r="N984" s="44">
        <f>MIN(D984:M984)</f>
        <v>43</v>
      </c>
      <c r="O984" s="45">
        <f>C984-N984</f>
        <v>239</v>
      </c>
      <c r="P984" s="46">
        <f>O984/C984</f>
        <v>0.8475177304964538</v>
      </c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482</v>
      </c>
      <c r="C986" s="40">
        <v>23</v>
      </c>
      <c r="D986" s="41">
        <v>17</v>
      </c>
      <c r="E986" s="42">
        <v>11</v>
      </c>
      <c r="F986" s="42">
        <v>5</v>
      </c>
      <c r="G986" s="42">
        <v>6</v>
      </c>
      <c r="H986" s="42">
        <v>6</v>
      </c>
      <c r="I986" s="42">
        <v>8</v>
      </c>
      <c r="J986" s="42">
        <v>5</v>
      </c>
      <c r="K986" s="42">
        <v>6</v>
      </c>
      <c r="L986" s="42">
        <v>11</v>
      </c>
      <c r="M986" s="43">
        <v>15</v>
      </c>
      <c r="N986" s="44">
        <f>MIN(D986:M986)</f>
        <v>5</v>
      </c>
      <c r="O986" s="45">
        <f>C986-N986</f>
        <v>18</v>
      </c>
      <c r="P986" s="46">
        <f>O986/C986</f>
        <v>0.782608695652174</v>
      </c>
    </row>
    <row r="987" spans="1:16" ht="9.75" customHeight="1">
      <c r="A987" s="5"/>
      <c r="B987" s="40" t="s">
        <v>3</v>
      </c>
      <c r="C987" s="40">
        <v>1</v>
      </c>
      <c r="D987" s="41">
        <v>1</v>
      </c>
      <c r="E987" s="42">
        <v>1</v>
      </c>
      <c r="F987" s="42">
        <v>1</v>
      </c>
      <c r="G987" s="42">
        <v>1</v>
      </c>
      <c r="H987" s="42">
        <v>1</v>
      </c>
      <c r="I987" s="42">
        <v>1</v>
      </c>
      <c r="J987" s="42">
        <v>0</v>
      </c>
      <c r="K987" s="42">
        <v>0</v>
      </c>
      <c r="L987" s="42">
        <v>1</v>
      </c>
      <c r="M987" s="43">
        <v>1</v>
      </c>
      <c r="N987" s="44">
        <f>MIN(D987:M987)</f>
        <v>0</v>
      </c>
      <c r="O987" s="45">
        <f>C987-N987</f>
        <v>1</v>
      </c>
      <c r="P987" s="46">
        <f>O987/C987</f>
        <v>1</v>
      </c>
    </row>
    <row r="988" spans="1:16" ht="9.75" customHeight="1">
      <c r="A988" s="5"/>
      <c r="B988" s="40" t="s">
        <v>287</v>
      </c>
      <c r="C988" s="40"/>
      <c r="D988" s="41"/>
      <c r="E988" s="42"/>
      <c r="F988" s="42"/>
      <c r="G988" s="42"/>
      <c r="H988" s="42"/>
      <c r="I988" s="42"/>
      <c r="J988" s="42"/>
      <c r="K988" s="42"/>
      <c r="L988" s="42"/>
      <c r="M988" s="43"/>
      <c r="N988" s="44"/>
      <c r="O988" s="45"/>
      <c r="P988" s="46"/>
    </row>
    <row r="989" spans="1:16" ht="9.75" customHeight="1">
      <c r="A989" s="5"/>
      <c r="B989" s="40" t="s">
        <v>280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280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280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280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281</v>
      </c>
      <c r="C993" s="40"/>
      <c r="D993" s="41"/>
      <c r="E993" s="42"/>
      <c r="F993" s="42"/>
      <c r="G993" s="42"/>
      <c r="H993" s="42"/>
      <c r="I993" s="42"/>
      <c r="J993" s="42"/>
      <c r="K993" s="42"/>
      <c r="L993" s="42"/>
      <c r="M993" s="43"/>
      <c r="N993" s="44"/>
      <c r="O993" s="45"/>
      <c r="P993" s="46"/>
    </row>
    <row r="994" spans="1:16" ht="9.75" customHeight="1">
      <c r="A994" s="5"/>
      <c r="B994" s="40" t="s">
        <v>109</v>
      </c>
      <c r="C994" s="40">
        <v>4</v>
      </c>
      <c r="D994" s="41">
        <v>2</v>
      </c>
      <c r="E994" s="42">
        <v>1</v>
      </c>
      <c r="F994" s="42">
        <v>1</v>
      </c>
      <c r="G994" s="42">
        <v>1</v>
      </c>
      <c r="H994" s="42">
        <v>1</v>
      </c>
      <c r="I994" s="42">
        <v>2</v>
      </c>
      <c r="J994" s="42">
        <v>1</v>
      </c>
      <c r="K994" s="42">
        <v>2</v>
      </c>
      <c r="L994" s="42">
        <v>2</v>
      </c>
      <c r="M994" s="43">
        <v>3</v>
      </c>
      <c r="N994" s="44">
        <f>MIN(D994:M994)</f>
        <v>1</v>
      </c>
      <c r="O994" s="45">
        <f>C994-N994</f>
        <v>3</v>
      </c>
      <c r="P994" s="46">
        <f>O994/C994</f>
        <v>0.75</v>
      </c>
    </row>
    <row r="995" spans="1:16" ht="9.75" customHeight="1">
      <c r="A995" s="5"/>
      <c r="B995" s="40" t="s">
        <v>276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277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/>
      <c r="D997" s="41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45"/>
      <c r="P997" s="46"/>
    </row>
    <row r="998" spans="1:16" ht="9.75" customHeight="1">
      <c r="A998" s="47"/>
      <c r="B998" s="48" t="s">
        <v>5</v>
      </c>
      <c r="C998" s="48">
        <f aca="true" t="shared" si="97" ref="C998:M998">SUM(C983:C987,C993:C997)</f>
        <v>310</v>
      </c>
      <c r="D998" s="49">
        <f t="shared" si="97"/>
        <v>164</v>
      </c>
      <c r="E998" s="50">
        <f t="shared" si="97"/>
        <v>79</v>
      </c>
      <c r="F998" s="50">
        <f t="shared" si="97"/>
        <v>50</v>
      </c>
      <c r="G998" s="50">
        <f t="shared" si="97"/>
        <v>51</v>
      </c>
      <c r="H998" s="50">
        <f t="shared" si="97"/>
        <v>62</v>
      </c>
      <c r="I998" s="50">
        <f t="shared" si="97"/>
        <v>76</v>
      </c>
      <c r="J998" s="50">
        <f t="shared" si="97"/>
        <v>57</v>
      </c>
      <c r="K998" s="50">
        <f t="shared" si="97"/>
        <v>67</v>
      </c>
      <c r="L998" s="50">
        <f t="shared" si="97"/>
        <v>101</v>
      </c>
      <c r="M998" s="51">
        <f t="shared" si="97"/>
        <v>183</v>
      </c>
      <c r="N998" s="52">
        <f>MIN(D998:M998)</f>
        <v>50</v>
      </c>
      <c r="O998" s="53">
        <f>C998-N998</f>
        <v>260</v>
      </c>
      <c r="P998" s="54">
        <f>O998/C998</f>
        <v>0.8387096774193549</v>
      </c>
    </row>
    <row r="999" spans="1:16" ht="9.75" customHeight="1">
      <c r="A999" s="39" t="s">
        <v>59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/>
      <c r="D1000" s="41"/>
      <c r="E1000" s="42"/>
      <c r="F1000" s="42"/>
      <c r="G1000" s="42"/>
      <c r="H1000" s="42"/>
      <c r="I1000" s="42"/>
      <c r="J1000" s="42"/>
      <c r="K1000" s="42"/>
      <c r="L1000" s="42"/>
      <c r="M1000" s="43"/>
      <c r="N1000" s="44"/>
      <c r="O1000" s="45"/>
      <c r="P1000" s="46"/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482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/>
      <c r="D1003" s="41"/>
      <c r="E1003" s="42"/>
      <c r="F1003" s="42"/>
      <c r="G1003" s="42"/>
      <c r="H1003" s="42"/>
      <c r="I1003" s="42"/>
      <c r="J1003" s="42"/>
      <c r="K1003" s="42"/>
      <c r="L1003" s="42"/>
      <c r="M1003" s="43"/>
      <c r="N1003" s="44"/>
      <c r="O1003" s="45"/>
      <c r="P1003" s="46"/>
    </row>
    <row r="1004" spans="1:16" ht="9.75" customHeight="1">
      <c r="A1004" s="5"/>
      <c r="B1004" s="40" t="s">
        <v>288</v>
      </c>
      <c r="C1004" s="40">
        <v>8</v>
      </c>
      <c r="D1004" s="41">
        <v>0</v>
      </c>
      <c r="E1004" s="42">
        <v>4</v>
      </c>
      <c r="F1004" s="42">
        <v>6</v>
      </c>
      <c r="G1004" s="42">
        <v>4</v>
      </c>
      <c r="H1004" s="42">
        <v>3</v>
      </c>
      <c r="I1004" s="42">
        <v>4</v>
      </c>
      <c r="J1004" s="42">
        <v>4</v>
      </c>
      <c r="K1004" s="42">
        <v>3</v>
      </c>
      <c r="L1004" s="42">
        <v>2</v>
      </c>
      <c r="M1004" s="43">
        <v>1</v>
      </c>
      <c r="N1004" s="44">
        <f>MIN(D1004:M1004)</f>
        <v>0</v>
      </c>
      <c r="O1004" s="45">
        <f>C1004-N1004</f>
        <v>8</v>
      </c>
      <c r="P1004" s="46">
        <f>O1004/C1004</f>
        <v>1</v>
      </c>
    </row>
    <row r="1005" spans="1:16" ht="9.75" customHeight="1">
      <c r="A1005" s="5"/>
      <c r="B1005" s="40" t="s">
        <v>280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280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280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280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281</v>
      </c>
      <c r="C1009" s="40">
        <f aca="true" t="shared" si="98" ref="C1009:M1009">SUM(C1004:C1008)</f>
        <v>8</v>
      </c>
      <c r="D1009" s="41">
        <f t="shared" si="98"/>
        <v>0</v>
      </c>
      <c r="E1009" s="42">
        <f t="shared" si="98"/>
        <v>4</v>
      </c>
      <c r="F1009" s="42">
        <f t="shared" si="98"/>
        <v>6</v>
      </c>
      <c r="G1009" s="42">
        <f t="shared" si="98"/>
        <v>4</v>
      </c>
      <c r="H1009" s="42">
        <f t="shared" si="98"/>
        <v>3</v>
      </c>
      <c r="I1009" s="42">
        <f t="shared" si="98"/>
        <v>4</v>
      </c>
      <c r="J1009" s="42">
        <f t="shared" si="98"/>
        <v>4</v>
      </c>
      <c r="K1009" s="42">
        <f t="shared" si="98"/>
        <v>3</v>
      </c>
      <c r="L1009" s="42">
        <f t="shared" si="98"/>
        <v>2</v>
      </c>
      <c r="M1009" s="43">
        <f t="shared" si="98"/>
        <v>1</v>
      </c>
      <c r="N1009" s="44">
        <f aca="true" t="shared" si="99" ref="N1009:N1014">MIN(D1009:M1009)</f>
        <v>0</v>
      </c>
      <c r="O1009" s="45">
        <f aca="true" t="shared" si="100" ref="O1009:O1014">C1009-N1009</f>
        <v>8</v>
      </c>
      <c r="P1009" s="46">
        <f aca="true" t="shared" si="101" ref="P1009:P1014">O1009/C1009</f>
        <v>1</v>
      </c>
    </row>
    <row r="1010" spans="1:16" ht="9.75" customHeight="1">
      <c r="A1010" s="5"/>
      <c r="B1010" s="40" t="s">
        <v>109</v>
      </c>
      <c r="C1010" s="40">
        <v>1</v>
      </c>
      <c r="D1010" s="41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  <c r="J1010" s="42">
        <v>1</v>
      </c>
      <c r="K1010" s="42">
        <v>1</v>
      </c>
      <c r="L1010" s="42">
        <v>1</v>
      </c>
      <c r="M1010" s="43">
        <v>1</v>
      </c>
      <c r="N1010" s="44">
        <f t="shared" si="99"/>
        <v>0</v>
      </c>
      <c r="O1010" s="45">
        <f t="shared" si="100"/>
        <v>1</v>
      </c>
      <c r="P1010" s="46">
        <f t="shared" si="101"/>
        <v>1</v>
      </c>
    </row>
    <row r="1011" spans="1:16" ht="9.75" customHeight="1">
      <c r="A1011" s="5"/>
      <c r="B1011" s="40" t="s">
        <v>276</v>
      </c>
      <c r="C1011" s="40">
        <v>9</v>
      </c>
      <c r="D1011" s="41">
        <v>5</v>
      </c>
      <c r="E1011" s="42">
        <v>4</v>
      </c>
      <c r="F1011" s="42">
        <v>4</v>
      </c>
      <c r="G1011" s="42">
        <v>4</v>
      </c>
      <c r="H1011" s="42">
        <v>5</v>
      </c>
      <c r="I1011" s="42">
        <v>3</v>
      </c>
      <c r="J1011" s="42">
        <v>4</v>
      </c>
      <c r="K1011" s="42">
        <v>4</v>
      </c>
      <c r="L1011" s="42">
        <v>5</v>
      </c>
      <c r="M1011" s="43">
        <v>6</v>
      </c>
      <c r="N1011" s="44">
        <f t="shared" si="99"/>
        <v>3</v>
      </c>
      <c r="O1011" s="45">
        <f t="shared" si="100"/>
        <v>6</v>
      </c>
      <c r="P1011" s="46">
        <f t="shared" si="101"/>
        <v>0.6666666666666666</v>
      </c>
    </row>
    <row r="1012" spans="1:16" ht="9.75" customHeight="1">
      <c r="A1012" s="5"/>
      <c r="B1012" s="40" t="s">
        <v>277</v>
      </c>
      <c r="C1012" s="40">
        <v>3</v>
      </c>
      <c r="D1012" s="41">
        <v>1</v>
      </c>
      <c r="E1012" s="42">
        <v>1</v>
      </c>
      <c r="F1012" s="42">
        <v>1</v>
      </c>
      <c r="G1012" s="42">
        <v>1</v>
      </c>
      <c r="H1012" s="42">
        <v>0</v>
      </c>
      <c r="I1012" s="42">
        <v>1</v>
      </c>
      <c r="J1012" s="42">
        <v>2</v>
      </c>
      <c r="K1012" s="42">
        <v>2</v>
      </c>
      <c r="L1012" s="42">
        <v>2</v>
      </c>
      <c r="M1012" s="43">
        <v>2</v>
      </c>
      <c r="N1012" s="44">
        <f t="shared" si="99"/>
        <v>0</v>
      </c>
      <c r="O1012" s="45">
        <f t="shared" si="100"/>
        <v>3</v>
      </c>
      <c r="P1012" s="46">
        <f t="shared" si="101"/>
        <v>1</v>
      </c>
    </row>
    <row r="1013" spans="1:16" ht="9.75" customHeight="1">
      <c r="A1013" s="5"/>
      <c r="B1013" s="40" t="s">
        <v>4</v>
      </c>
      <c r="C1013" s="40">
        <v>4</v>
      </c>
      <c r="D1013" s="41">
        <v>2</v>
      </c>
      <c r="E1013" s="42">
        <v>2</v>
      </c>
      <c r="F1013" s="42">
        <v>2</v>
      </c>
      <c r="G1013" s="42">
        <v>2</v>
      </c>
      <c r="H1013" s="42">
        <v>2</v>
      </c>
      <c r="I1013" s="42">
        <v>2</v>
      </c>
      <c r="J1013" s="42">
        <v>1</v>
      </c>
      <c r="K1013" s="42">
        <v>1</v>
      </c>
      <c r="L1013" s="42">
        <v>1</v>
      </c>
      <c r="M1013" s="43">
        <v>2</v>
      </c>
      <c r="N1013" s="44">
        <f t="shared" si="99"/>
        <v>1</v>
      </c>
      <c r="O1013" s="45">
        <f t="shared" si="100"/>
        <v>3</v>
      </c>
      <c r="P1013" s="46">
        <f t="shared" si="101"/>
        <v>0.75</v>
      </c>
    </row>
    <row r="1014" spans="1:16" ht="9.75" customHeight="1">
      <c r="A1014" s="47"/>
      <c r="B1014" s="48" t="s">
        <v>5</v>
      </c>
      <c r="C1014" s="48">
        <f aca="true" t="shared" si="102" ref="C1014:M1014">SUM(C999:C1003,C1009:C1013)</f>
        <v>25</v>
      </c>
      <c r="D1014" s="49">
        <f t="shared" si="102"/>
        <v>8</v>
      </c>
      <c r="E1014" s="50">
        <f t="shared" si="102"/>
        <v>11</v>
      </c>
      <c r="F1014" s="50">
        <f t="shared" si="102"/>
        <v>13</v>
      </c>
      <c r="G1014" s="50">
        <f t="shared" si="102"/>
        <v>11</v>
      </c>
      <c r="H1014" s="50">
        <f t="shared" si="102"/>
        <v>10</v>
      </c>
      <c r="I1014" s="50">
        <f t="shared" si="102"/>
        <v>10</v>
      </c>
      <c r="J1014" s="50">
        <f t="shared" si="102"/>
        <v>12</v>
      </c>
      <c r="K1014" s="50">
        <f t="shared" si="102"/>
        <v>11</v>
      </c>
      <c r="L1014" s="50">
        <f t="shared" si="102"/>
        <v>11</v>
      </c>
      <c r="M1014" s="51">
        <f t="shared" si="102"/>
        <v>12</v>
      </c>
      <c r="N1014" s="52">
        <f t="shared" si="99"/>
        <v>8</v>
      </c>
      <c r="O1014" s="53">
        <f t="shared" si="100"/>
        <v>17</v>
      </c>
      <c r="P1014" s="54">
        <f t="shared" si="101"/>
        <v>0.68</v>
      </c>
    </row>
    <row r="1015" spans="1:16" ht="9.75" customHeight="1">
      <c r="A1015" s="39" t="s">
        <v>60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31</v>
      </c>
      <c r="D1016" s="41">
        <v>10</v>
      </c>
      <c r="E1016" s="42">
        <v>2</v>
      </c>
      <c r="F1016" s="42">
        <v>2</v>
      </c>
      <c r="G1016" s="42">
        <v>3</v>
      </c>
      <c r="H1016" s="42">
        <v>5</v>
      </c>
      <c r="I1016" s="42">
        <v>6</v>
      </c>
      <c r="J1016" s="42">
        <v>3</v>
      </c>
      <c r="K1016" s="42">
        <v>4</v>
      </c>
      <c r="L1016" s="42">
        <v>9</v>
      </c>
      <c r="M1016" s="43">
        <v>17</v>
      </c>
      <c r="N1016" s="44">
        <f>MIN(D1016:M1016)</f>
        <v>2</v>
      </c>
      <c r="O1016" s="45">
        <f>C1016-N1016</f>
        <v>29</v>
      </c>
      <c r="P1016" s="46">
        <f>O1016/C1016</f>
        <v>0.9354838709677419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482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>
        <v>4</v>
      </c>
      <c r="D1019" s="41">
        <v>3</v>
      </c>
      <c r="E1019" s="42">
        <v>2</v>
      </c>
      <c r="F1019" s="42">
        <v>2</v>
      </c>
      <c r="G1019" s="42">
        <v>2</v>
      </c>
      <c r="H1019" s="42">
        <v>3</v>
      </c>
      <c r="I1019" s="42">
        <v>3</v>
      </c>
      <c r="J1019" s="42">
        <v>2</v>
      </c>
      <c r="K1019" s="42">
        <v>2</v>
      </c>
      <c r="L1019" s="42">
        <v>3</v>
      </c>
      <c r="M1019" s="43">
        <v>3</v>
      </c>
      <c r="N1019" s="44">
        <f>MIN(D1019:M1019)</f>
        <v>2</v>
      </c>
      <c r="O1019" s="45">
        <f>C1019-N1019</f>
        <v>2</v>
      </c>
      <c r="P1019" s="46">
        <f>O1019/C1019</f>
        <v>0.5</v>
      </c>
    </row>
    <row r="1020" spans="1:16" ht="9.75" customHeight="1">
      <c r="A1020" s="5"/>
      <c r="B1020" s="40" t="s">
        <v>280</v>
      </c>
      <c r="C1020" s="40"/>
      <c r="D1020" s="41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45"/>
      <c r="P1020" s="46"/>
    </row>
    <row r="1021" spans="1:16" ht="9.75" customHeight="1">
      <c r="A1021" s="5"/>
      <c r="B1021" s="40" t="s">
        <v>280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280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280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280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281</v>
      </c>
      <c r="C1025" s="40"/>
      <c r="D1025" s="41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45"/>
      <c r="P1025" s="46"/>
    </row>
    <row r="1026" spans="1:16" ht="9.75" customHeight="1">
      <c r="A1026" s="5"/>
      <c r="B1026" s="40" t="s">
        <v>109</v>
      </c>
      <c r="C1026" s="40">
        <v>2</v>
      </c>
      <c r="D1026" s="41">
        <v>2</v>
      </c>
      <c r="E1026" s="42">
        <v>2</v>
      </c>
      <c r="F1026" s="42">
        <v>1</v>
      </c>
      <c r="G1026" s="42">
        <v>1</v>
      </c>
      <c r="H1026" s="42">
        <v>1</v>
      </c>
      <c r="I1026" s="42">
        <v>1</v>
      </c>
      <c r="J1026" s="42">
        <v>1</v>
      </c>
      <c r="K1026" s="42">
        <v>1</v>
      </c>
      <c r="L1026" s="42">
        <v>1</v>
      </c>
      <c r="M1026" s="43">
        <v>1</v>
      </c>
      <c r="N1026" s="44">
        <f>MIN(D1026:M1026)</f>
        <v>1</v>
      </c>
      <c r="O1026" s="45">
        <f>C1026-N1026</f>
        <v>1</v>
      </c>
      <c r="P1026" s="46">
        <f>O1026/C1026</f>
        <v>0.5</v>
      </c>
    </row>
    <row r="1027" spans="1:16" ht="9.75" customHeight="1">
      <c r="A1027" s="5"/>
      <c r="B1027" s="40" t="s">
        <v>276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277</v>
      </c>
      <c r="C1028" s="40">
        <v>1</v>
      </c>
      <c r="D1028" s="41">
        <v>1</v>
      </c>
      <c r="E1028" s="42">
        <v>1</v>
      </c>
      <c r="F1028" s="42">
        <v>1</v>
      </c>
      <c r="G1028" s="42">
        <v>1</v>
      </c>
      <c r="H1028" s="42">
        <v>1</v>
      </c>
      <c r="I1028" s="42">
        <v>1</v>
      </c>
      <c r="J1028" s="42">
        <v>1</v>
      </c>
      <c r="K1028" s="42">
        <v>1</v>
      </c>
      <c r="L1028" s="42">
        <v>1</v>
      </c>
      <c r="M1028" s="43">
        <v>1</v>
      </c>
      <c r="N1028" s="44">
        <f>MIN(D1028:M1028)</f>
        <v>1</v>
      </c>
      <c r="O1028" s="45">
        <f>C1028-N1028</f>
        <v>0</v>
      </c>
      <c r="P1028" s="46">
        <f>O1028/C1028</f>
        <v>0</v>
      </c>
    </row>
    <row r="1029" spans="1:16" ht="9.75" customHeight="1">
      <c r="A1029" s="5"/>
      <c r="B1029" s="40" t="s">
        <v>4</v>
      </c>
      <c r="C1029" s="40">
        <v>3</v>
      </c>
      <c r="D1029" s="41">
        <v>3</v>
      </c>
      <c r="E1029" s="42">
        <v>3</v>
      </c>
      <c r="F1029" s="42">
        <v>2</v>
      </c>
      <c r="G1029" s="42">
        <v>2</v>
      </c>
      <c r="H1029" s="42">
        <v>2</v>
      </c>
      <c r="I1029" s="42">
        <v>3</v>
      </c>
      <c r="J1029" s="42">
        <v>2</v>
      </c>
      <c r="K1029" s="42">
        <v>2</v>
      </c>
      <c r="L1029" s="42">
        <v>3</v>
      </c>
      <c r="M1029" s="43">
        <v>2</v>
      </c>
      <c r="N1029" s="44">
        <f>MIN(D1029:M1029)</f>
        <v>2</v>
      </c>
      <c r="O1029" s="45">
        <f>C1029-N1029</f>
        <v>1</v>
      </c>
      <c r="P1029" s="46">
        <f>O1029/C1029</f>
        <v>0.3333333333333333</v>
      </c>
    </row>
    <row r="1030" spans="1:16" ht="9.75" customHeight="1">
      <c r="A1030" s="47"/>
      <c r="B1030" s="48" t="s">
        <v>5</v>
      </c>
      <c r="C1030" s="48">
        <f aca="true" t="shared" si="103" ref="C1030:M1030">SUM(C1015:C1019,C1025:C1029)</f>
        <v>41</v>
      </c>
      <c r="D1030" s="49">
        <f t="shared" si="103"/>
        <v>19</v>
      </c>
      <c r="E1030" s="50">
        <f t="shared" si="103"/>
        <v>10</v>
      </c>
      <c r="F1030" s="50">
        <f t="shared" si="103"/>
        <v>8</v>
      </c>
      <c r="G1030" s="50">
        <f t="shared" si="103"/>
        <v>9</v>
      </c>
      <c r="H1030" s="50">
        <f t="shared" si="103"/>
        <v>12</v>
      </c>
      <c r="I1030" s="50">
        <f t="shared" si="103"/>
        <v>14</v>
      </c>
      <c r="J1030" s="50">
        <f t="shared" si="103"/>
        <v>9</v>
      </c>
      <c r="K1030" s="50">
        <f t="shared" si="103"/>
        <v>10</v>
      </c>
      <c r="L1030" s="50">
        <f t="shared" si="103"/>
        <v>17</v>
      </c>
      <c r="M1030" s="51">
        <f t="shared" si="103"/>
        <v>24</v>
      </c>
      <c r="N1030" s="52">
        <f>MIN(D1030:M1030)</f>
        <v>8</v>
      </c>
      <c r="O1030" s="53">
        <f>C1030-N1030</f>
        <v>33</v>
      </c>
      <c r="P1030" s="54">
        <f>O1030/C1030</f>
        <v>0.8048780487804879</v>
      </c>
    </row>
    <row r="1031" spans="1:16" ht="9.75" customHeight="1">
      <c r="A1031" s="39" t="s">
        <v>61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84</v>
      </c>
      <c r="D1032" s="41">
        <v>53</v>
      </c>
      <c r="E1032" s="42">
        <v>25</v>
      </c>
      <c r="F1032" s="42">
        <v>16</v>
      </c>
      <c r="G1032" s="42">
        <v>15</v>
      </c>
      <c r="H1032" s="42">
        <v>18</v>
      </c>
      <c r="I1032" s="42">
        <v>24</v>
      </c>
      <c r="J1032" s="42">
        <v>18</v>
      </c>
      <c r="K1032" s="42">
        <v>17</v>
      </c>
      <c r="L1032" s="42">
        <v>25</v>
      </c>
      <c r="M1032" s="43">
        <v>42</v>
      </c>
      <c r="N1032" s="44">
        <f>MIN(D1032:M1032)</f>
        <v>15</v>
      </c>
      <c r="O1032" s="45">
        <f>C1032-N1032</f>
        <v>69</v>
      </c>
      <c r="P1032" s="46">
        <f>O1032/C1032</f>
        <v>0.8214285714285714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482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280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280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280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280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280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281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/>
      <c r="D1042" s="41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45"/>
      <c r="P1042" s="46"/>
    </row>
    <row r="1043" spans="1:16" ht="9.75" customHeight="1">
      <c r="A1043" s="5"/>
      <c r="B1043" s="40" t="s">
        <v>276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277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104" ref="C1046:M1046">SUM(C1031:C1035,C1041:C1045)</f>
        <v>84</v>
      </c>
      <c r="D1046" s="49">
        <f t="shared" si="104"/>
        <v>53</v>
      </c>
      <c r="E1046" s="50">
        <f t="shared" si="104"/>
        <v>25</v>
      </c>
      <c r="F1046" s="50">
        <f t="shared" si="104"/>
        <v>16</v>
      </c>
      <c r="G1046" s="50">
        <f t="shared" si="104"/>
        <v>15</v>
      </c>
      <c r="H1046" s="50">
        <f t="shared" si="104"/>
        <v>18</v>
      </c>
      <c r="I1046" s="50">
        <f t="shared" si="104"/>
        <v>24</v>
      </c>
      <c r="J1046" s="50">
        <f t="shared" si="104"/>
        <v>18</v>
      </c>
      <c r="K1046" s="50">
        <f t="shared" si="104"/>
        <v>17</v>
      </c>
      <c r="L1046" s="50">
        <f t="shared" si="104"/>
        <v>25</v>
      </c>
      <c r="M1046" s="51">
        <f t="shared" si="104"/>
        <v>42</v>
      </c>
      <c r="N1046" s="52">
        <f>MIN(D1046:M1046)</f>
        <v>15</v>
      </c>
      <c r="O1046" s="53">
        <f>C1046-N1046</f>
        <v>69</v>
      </c>
      <c r="P1046" s="54">
        <f>O1046/C1046</f>
        <v>0.8214285714285714</v>
      </c>
    </row>
    <row r="1047" spans="1:16" ht="9.75" customHeight="1">
      <c r="A1047" s="39" t="s">
        <v>62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44</v>
      </c>
      <c r="D1048" s="41">
        <v>43</v>
      </c>
      <c r="E1048" s="42">
        <v>36</v>
      </c>
      <c r="F1048" s="42">
        <v>35</v>
      </c>
      <c r="G1048" s="42">
        <v>35</v>
      </c>
      <c r="H1048" s="42">
        <v>34</v>
      </c>
      <c r="I1048" s="42">
        <v>35</v>
      </c>
      <c r="J1048" s="42">
        <v>34</v>
      </c>
      <c r="K1048" s="42">
        <v>34</v>
      </c>
      <c r="L1048" s="42">
        <v>35</v>
      </c>
      <c r="M1048" s="43">
        <v>36</v>
      </c>
      <c r="N1048" s="44">
        <f>MIN(D1048:M1048)</f>
        <v>34</v>
      </c>
      <c r="O1048" s="45">
        <f>C1048-N1048</f>
        <v>10</v>
      </c>
      <c r="P1048" s="46">
        <f>O1048/C1048</f>
        <v>0.22727272727272727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482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280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280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280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280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280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281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276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277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5" ref="C1062:M1062">SUM(C1047:C1051,C1057:C1061)</f>
        <v>44</v>
      </c>
      <c r="D1062" s="49">
        <f t="shared" si="105"/>
        <v>43</v>
      </c>
      <c r="E1062" s="50">
        <f t="shared" si="105"/>
        <v>36</v>
      </c>
      <c r="F1062" s="50">
        <f t="shared" si="105"/>
        <v>35</v>
      </c>
      <c r="G1062" s="50">
        <f t="shared" si="105"/>
        <v>35</v>
      </c>
      <c r="H1062" s="50">
        <f t="shared" si="105"/>
        <v>34</v>
      </c>
      <c r="I1062" s="50">
        <f t="shared" si="105"/>
        <v>35</v>
      </c>
      <c r="J1062" s="50">
        <f t="shared" si="105"/>
        <v>34</v>
      </c>
      <c r="K1062" s="50">
        <f t="shared" si="105"/>
        <v>34</v>
      </c>
      <c r="L1062" s="50">
        <f t="shared" si="105"/>
        <v>35</v>
      </c>
      <c r="M1062" s="51">
        <f t="shared" si="105"/>
        <v>36</v>
      </c>
      <c r="N1062" s="52">
        <f>MIN(D1062:M1062)</f>
        <v>34</v>
      </c>
      <c r="O1062" s="53">
        <f>C1062-N1062</f>
        <v>10</v>
      </c>
      <c r="P1062" s="54">
        <f>O1062/C1062</f>
        <v>0.22727272727272727</v>
      </c>
    </row>
    <row r="1063" spans="1:16" ht="9.75" customHeight="1">
      <c r="A1063" s="39" t="s">
        <v>63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/>
      <c r="D1064" s="41"/>
      <c r="E1064" s="42"/>
      <c r="F1064" s="42"/>
      <c r="G1064" s="42"/>
      <c r="H1064" s="42"/>
      <c r="I1064" s="42"/>
      <c r="J1064" s="42"/>
      <c r="K1064" s="42"/>
      <c r="L1064" s="42"/>
      <c r="M1064" s="43"/>
      <c r="N1064" s="44"/>
      <c r="O1064" s="45"/>
      <c r="P1064" s="46"/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482</v>
      </c>
      <c r="C1066" s="40">
        <v>15</v>
      </c>
      <c r="D1066" s="41">
        <v>12</v>
      </c>
      <c r="E1066" s="42">
        <v>8</v>
      </c>
      <c r="F1066" s="42">
        <v>5</v>
      </c>
      <c r="G1066" s="42">
        <v>4</v>
      </c>
      <c r="H1066" s="42">
        <v>5</v>
      </c>
      <c r="I1066" s="42">
        <v>7</v>
      </c>
      <c r="J1066" s="42">
        <v>6</v>
      </c>
      <c r="K1066" s="42">
        <v>4</v>
      </c>
      <c r="L1066" s="42">
        <v>5</v>
      </c>
      <c r="M1066" s="43">
        <v>8</v>
      </c>
      <c r="N1066" s="44">
        <f>MIN(D1066:M1066)</f>
        <v>4</v>
      </c>
      <c r="O1066" s="45">
        <f>C1066-N1066</f>
        <v>11</v>
      </c>
      <c r="P1066" s="46">
        <f>O1066/C1066</f>
        <v>0.7333333333333333</v>
      </c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280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280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280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280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280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281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276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277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6" ref="C1078:M1078">SUM(C1063:C1067,C1073:C1077)</f>
        <v>15</v>
      </c>
      <c r="D1078" s="49">
        <f t="shared" si="106"/>
        <v>12</v>
      </c>
      <c r="E1078" s="50">
        <f t="shared" si="106"/>
        <v>8</v>
      </c>
      <c r="F1078" s="50">
        <f t="shared" si="106"/>
        <v>5</v>
      </c>
      <c r="G1078" s="50">
        <f t="shared" si="106"/>
        <v>4</v>
      </c>
      <c r="H1078" s="50">
        <f t="shared" si="106"/>
        <v>5</v>
      </c>
      <c r="I1078" s="50">
        <f t="shared" si="106"/>
        <v>7</v>
      </c>
      <c r="J1078" s="50">
        <f t="shared" si="106"/>
        <v>6</v>
      </c>
      <c r="K1078" s="50">
        <f t="shared" si="106"/>
        <v>4</v>
      </c>
      <c r="L1078" s="50">
        <f t="shared" si="106"/>
        <v>5</v>
      </c>
      <c r="M1078" s="51">
        <f t="shared" si="106"/>
        <v>8</v>
      </c>
      <c r="N1078" s="52">
        <f>MIN(D1078:M1078)</f>
        <v>4</v>
      </c>
      <c r="O1078" s="53">
        <f>C1078-N1078</f>
        <v>11</v>
      </c>
      <c r="P1078" s="54">
        <f>O1078/C1078</f>
        <v>0.7333333333333333</v>
      </c>
    </row>
    <row r="1079" spans="1:16" ht="9.75" customHeight="1">
      <c r="A1079" s="39" t="s">
        <v>64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>
        <v>93</v>
      </c>
      <c r="D1081" s="41">
        <v>0</v>
      </c>
      <c r="E1081" s="42">
        <v>0</v>
      </c>
      <c r="F1081" s="42">
        <v>0</v>
      </c>
      <c r="G1081" s="42">
        <v>0</v>
      </c>
      <c r="H1081" s="42">
        <v>0</v>
      </c>
      <c r="I1081" s="42">
        <v>0</v>
      </c>
      <c r="J1081" s="42">
        <v>0</v>
      </c>
      <c r="K1081" s="42">
        <v>2</v>
      </c>
      <c r="L1081" s="42">
        <v>1</v>
      </c>
      <c r="M1081" s="43">
        <v>3</v>
      </c>
      <c r="N1081" s="44">
        <f>MIN(D1081:M1081)</f>
        <v>0</v>
      </c>
      <c r="O1081" s="45">
        <f>C1081-N1081</f>
        <v>93</v>
      </c>
      <c r="P1081" s="46">
        <f>O1081/C1081</f>
        <v>1</v>
      </c>
    </row>
    <row r="1082" spans="1:16" ht="9.75" customHeight="1">
      <c r="A1082" s="5"/>
      <c r="B1082" s="40" t="s">
        <v>482</v>
      </c>
      <c r="C1082" s="40">
        <v>2</v>
      </c>
      <c r="D1082" s="41">
        <v>1</v>
      </c>
      <c r="E1082" s="42">
        <v>2</v>
      </c>
      <c r="F1082" s="42">
        <v>2</v>
      </c>
      <c r="G1082" s="42">
        <v>2</v>
      </c>
      <c r="H1082" s="42">
        <v>2</v>
      </c>
      <c r="I1082" s="42">
        <v>1</v>
      </c>
      <c r="J1082" s="42">
        <v>1</v>
      </c>
      <c r="K1082" s="42">
        <v>2</v>
      </c>
      <c r="L1082" s="42">
        <v>1</v>
      </c>
      <c r="M1082" s="43">
        <v>1</v>
      </c>
      <c r="N1082" s="44">
        <f>MIN(D1082:M1082)</f>
        <v>1</v>
      </c>
      <c r="O1082" s="45">
        <f>C1082-N1082</f>
        <v>1</v>
      </c>
      <c r="P1082" s="46">
        <f>O1082/C1082</f>
        <v>0.5</v>
      </c>
    </row>
    <row r="1083" spans="1:16" ht="9.75" customHeight="1">
      <c r="A1083" s="5"/>
      <c r="B1083" s="40" t="s">
        <v>3</v>
      </c>
      <c r="C1083" s="40">
        <v>2</v>
      </c>
      <c r="D1083" s="41">
        <v>0</v>
      </c>
      <c r="E1083" s="42">
        <v>0</v>
      </c>
      <c r="F1083" s="42">
        <v>0</v>
      </c>
      <c r="G1083" s="42">
        <v>1</v>
      </c>
      <c r="H1083" s="42">
        <v>1</v>
      </c>
      <c r="I1083" s="42">
        <v>1</v>
      </c>
      <c r="J1083" s="42">
        <v>1</v>
      </c>
      <c r="K1083" s="42">
        <v>1</v>
      </c>
      <c r="L1083" s="42">
        <v>1</v>
      </c>
      <c r="M1083" s="43">
        <v>1</v>
      </c>
      <c r="N1083" s="44">
        <f>MIN(D1083:M1083)</f>
        <v>0</v>
      </c>
      <c r="O1083" s="45">
        <f>C1083-N1083</f>
        <v>2</v>
      </c>
      <c r="P1083" s="46">
        <f>O1083/C1083</f>
        <v>1</v>
      </c>
    </row>
    <row r="1084" spans="1:16" ht="9.75" customHeight="1">
      <c r="A1084" s="5"/>
      <c r="B1084" s="40" t="s">
        <v>280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280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280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280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280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281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>
        <v>1</v>
      </c>
      <c r="D1090" s="41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0</v>
      </c>
      <c r="J1090" s="42">
        <v>0</v>
      </c>
      <c r="K1090" s="42">
        <v>0</v>
      </c>
      <c r="L1090" s="42">
        <v>0</v>
      </c>
      <c r="M1090" s="43">
        <v>0</v>
      </c>
      <c r="N1090" s="44">
        <f>MIN(D1090:M1090)</f>
        <v>0</v>
      </c>
      <c r="O1090" s="45">
        <f>C1090-N1090</f>
        <v>1</v>
      </c>
      <c r="P1090" s="46">
        <f>O1090/C1090</f>
        <v>1</v>
      </c>
    </row>
    <row r="1091" spans="1:16" ht="9.75" customHeight="1">
      <c r="A1091" s="5"/>
      <c r="B1091" s="40" t="s">
        <v>276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277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>
        <v>2</v>
      </c>
      <c r="D1093" s="41">
        <v>2</v>
      </c>
      <c r="E1093" s="42">
        <v>1</v>
      </c>
      <c r="F1093" s="42">
        <v>1</v>
      </c>
      <c r="G1093" s="42">
        <v>1</v>
      </c>
      <c r="H1093" s="42">
        <v>1</v>
      </c>
      <c r="I1093" s="42">
        <v>1</v>
      </c>
      <c r="J1093" s="42">
        <v>1</v>
      </c>
      <c r="K1093" s="42">
        <v>1</v>
      </c>
      <c r="L1093" s="42">
        <v>1</v>
      </c>
      <c r="M1093" s="43">
        <v>1</v>
      </c>
      <c r="N1093" s="44">
        <f>MIN(D1093:M1093)</f>
        <v>1</v>
      </c>
      <c r="O1093" s="45">
        <f>C1093-N1093</f>
        <v>1</v>
      </c>
      <c r="P1093" s="46">
        <f>O1093/C1093</f>
        <v>0.5</v>
      </c>
    </row>
    <row r="1094" spans="1:16" ht="9.75" customHeight="1">
      <c r="A1094" s="47"/>
      <c r="B1094" s="48" t="s">
        <v>5</v>
      </c>
      <c r="C1094" s="48">
        <f aca="true" t="shared" si="107" ref="C1094:M1094">SUM(C1079:C1083,C1089:C1093)</f>
        <v>100</v>
      </c>
      <c r="D1094" s="49">
        <f t="shared" si="107"/>
        <v>3</v>
      </c>
      <c r="E1094" s="50">
        <f t="shared" si="107"/>
        <v>3</v>
      </c>
      <c r="F1094" s="50">
        <f t="shared" si="107"/>
        <v>3</v>
      </c>
      <c r="G1094" s="50">
        <f t="shared" si="107"/>
        <v>4</v>
      </c>
      <c r="H1094" s="50">
        <f t="shared" si="107"/>
        <v>4</v>
      </c>
      <c r="I1094" s="50">
        <f t="shared" si="107"/>
        <v>3</v>
      </c>
      <c r="J1094" s="50">
        <f t="shared" si="107"/>
        <v>3</v>
      </c>
      <c r="K1094" s="50">
        <f t="shared" si="107"/>
        <v>6</v>
      </c>
      <c r="L1094" s="50">
        <f t="shared" si="107"/>
        <v>4</v>
      </c>
      <c r="M1094" s="51">
        <f t="shared" si="107"/>
        <v>6</v>
      </c>
      <c r="N1094" s="52">
        <f>MIN(D1094:M1094)</f>
        <v>3</v>
      </c>
      <c r="O1094" s="53">
        <f>C1094-N1094</f>
        <v>97</v>
      </c>
      <c r="P1094" s="54">
        <f>O1094/C1094</f>
        <v>0.97</v>
      </c>
    </row>
    <row r="1095" spans="1:16" ht="9.75" customHeight="1">
      <c r="A1095" s="39" t="s">
        <v>65</v>
      </c>
      <c r="B1095" s="55" t="s">
        <v>0</v>
      </c>
      <c r="C1095" s="55">
        <v>2</v>
      </c>
      <c r="D1095" s="56">
        <v>2</v>
      </c>
      <c r="E1095" s="57">
        <v>2</v>
      </c>
      <c r="F1095" s="57">
        <v>2</v>
      </c>
      <c r="G1095" s="57">
        <v>2</v>
      </c>
      <c r="H1095" s="57">
        <v>1</v>
      </c>
      <c r="I1095" s="57">
        <v>1</v>
      </c>
      <c r="J1095" s="57">
        <v>1</v>
      </c>
      <c r="K1095" s="57">
        <v>1</v>
      </c>
      <c r="L1095" s="57">
        <v>1</v>
      </c>
      <c r="M1095" s="58">
        <v>1</v>
      </c>
      <c r="N1095" s="44">
        <f>MIN(D1095:M1095)</f>
        <v>1</v>
      </c>
      <c r="O1095" s="45">
        <f>C1095-N1095</f>
        <v>1</v>
      </c>
      <c r="P1095" s="46">
        <f>O1095/C1095</f>
        <v>0.5</v>
      </c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482</v>
      </c>
      <c r="C1098" s="40">
        <v>3</v>
      </c>
      <c r="D1098" s="41">
        <v>3</v>
      </c>
      <c r="E1098" s="42">
        <v>3</v>
      </c>
      <c r="F1098" s="42">
        <v>3</v>
      </c>
      <c r="G1098" s="42">
        <v>3</v>
      </c>
      <c r="H1098" s="42">
        <v>3</v>
      </c>
      <c r="I1098" s="42">
        <v>2</v>
      </c>
      <c r="J1098" s="42">
        <v>2</v>
      </c>
      <c r="K1098" s="42">
        <v>2</v>
      </c>
      <c r="L1098" s="42">
        <v>2</v>
      </c>
      <c r="M1098" s="43">
        <v>2</v>
      </c>
      <c r="N1098" s="44">
        <f>MIN(D1098:M1098)</f>
        <v>2</v>
      </c>
      <c r="O1098" s="45">
        <f>C1098-N1098</f>
        <v>1</v>
      </c>
      <c r="P1098" s="46">
        <f>O1098/C1098</f>
        <v>0.3333333333333333</v>
      </c>
    </row>
    <row r="1099" spans="1:16" ht="9.75" customHeight="1">
      <c r="A1099" s="5"/>
      <c r="B1099" s="40" t="s">
        <v>3</v>
      </c>
      <c r="C1099" s="40">
        <v>6</v>
      </c>
      <c r="D1099" s="41">
        <v>1</v>
      </c>
      <c r="E1099" s="42">
        <v>2</v>
      </c>
      <c r="F1099" s="42">
        <v>1</v>
      </c>
      <c r="G1099" s="42">
        <v>2</v>
      </c>
      <c r="H1099" s="42">
        <v>2</v>
      </c>
      <c r="I1099" s="42">
        <v>1</v>
      </c>
      <c r="J1099" s="42">
        <v>1</v>
      </c>
      <c r="K1099" s="42">
        <v>2</v>
      </c>
      <c r="L1099" s="42">
        <v>2</v>
      </c>
      <c r="M1099" s="43">
        <v>5</v>
      </c>
      <c r="N1099" s="44">
        <f>MIN(D1099:M1099)</f>
        <v>1</v>
      </c>
      <c r="O1099" s="45">
        <f>C1099-N1099</f>
        <v>5</v>
      </c>
      <c r="P1099" s="46">
        <f>O1099/C1099</f>
        <v>0.8333333333333334</v>
      </c>
    </row>
    <row r="1100" spans="1:16" ht="9.75" customHeight="1">
      <c r="A1100" s="5"/>
      <c r="B1100" s="40" t="s">
        <v>280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280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280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280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280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281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3</v>
      </c>
      <c r="D1106" s="41">
        <v>2</v>
      </c>
      <c r="E1106" s="42">
        <v>2</v>
      </c>
      <c r="F1106" s="42">
        <v>2</v>
      </c>
      <c r="G1106" s="42">
        <v>3</v>
      </c>
      <c r="H1106" s="42">
        <v>2</v>
      </c>
      <c r="I1106" s="42">
        <v>2</v>
      </c>
      <c r="J1106" s="42">
        <v>2</v>
      </c>
      <c r="K1106" s="42">
        <v>2</v>
      </c>
      <c r="L1106" s="42">
        <v>2</v>
      </c>
      <c r="M1106" s="43">
        <v>2</v>
      </c>
      <c r="N1106" s="44">
        <f>MIN(D1106:M1106)</f>
        <v>2</v>
      </c>
      <c r="O1106" s="45">
        <f>C1106-N1106</f>
        <v>1</v>
      </c>
      <c r="P1106" s="46">
        <f>O1106/C1106</f>
        <v>0.3333333333333333</v>
      </c>
    </row>
    <row r="1107" spans="1:16" ht="9.75" customHeight="1">
      <c r="A1107" s="5"/>
      <c r="B1107" s="40" t="s">
        <v>276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277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>
        <v>10</v>
      </c>
      <c r="D1109" s="41">
        <v>9</v>
      </c>
      <c r="E1109" s="42">
        <v>9</v>
      </c>
      <c r="F1109" s="42">
        <v>9</v>
      </c>
      <c r="G1109" s="42">
        <v>9</v>
      </c>
      <c r="H1109" s="42">
        <v>8</v>
      </c>
      <c r="I1109" s="42">
        <v>8</v>
      </c>
      <c r="J1109" s="42">
        <v>7</v>
      </c>
      <c r="K1109" s="42">
        <v>7</v>
      </c>
      <c r="L1109" s="42">
        <v>8</v>
      </c>
      <c r="M1109" s="43">
        <v>7</v>
      </c>
      <c r="N1109" s="44">
        <f>MIN(D1109:M1109)</f>
        <v>7</v>
      </c>
      <c r="O1109" s="45">
        <f>C1109-N1109</f>
        <v>3</v>
      </c>
      <c r="P1109" s="46">
        <f>O1109/C1109</f>
        <v>0.3</v>
      </c>
    </row>
    <row r="1110" spans="1:16" ht="9.75" customHeight="1">
      <c r="A1110" s="47"/>
      <c r="B1110" s="48" t="s">
        <v>5</v>
      </c>
      <c r="C1110" s="48">
        <f aca="true" t="shared" si="108" ref="C1110:M1110">SUM(C1095:C1099,C1105:C1109)</f>
        <v>24</v>
      </c>
      <c r="D1110" s="49">
        <f t="shared" si="108"/>
        <v>17</v>
      </c>
      <c r="E1110" s="50">
        <f t="shared" si="108"/>
        <v>18</v>
      </c>
      <c r="F1110" s="50">
        <f t="shared" si="108"/>
        <v>17</v>
      </c>
      <c r="G1110" s="50">
        <f t="shared" si="108"/>
        <v>19</v>
      </c>
      <c r="H1110" s="50">
        <f t="shared" si="108"/>
        <v>16</v>
      </c>
      <c r="I1110" s="50">
        <f t="shared" si="108"/>
        <v>14</v>
      </c>
      <c r="J1110" s="50">
        <f t="shared" si="108"/>
        <v>13</v>
      </c>
      <c r="K1110" s="50">
        <f t="shared" si="108"/>
        <v>14</v>
      </c>
      <c r="L1110" s="50">
        <f t="shared" si="108"/>
        <v>15</v>
      </c>
      <c r="M1110" s="51">
        <f t="shared" si="108"/>
        <v>17</v>
      </c>
      <c r="N1110" s="52">
        <f>MIN(D1110:M1110)</f>
        <v>13</v>
      </c>
      <c r="O1110" s="53">
        <f>C1110-N1110</f>
        <v>11</v>
      </c>
      <c r="P1110" s="54">
        <f>O1110/C1110</f>
        <v>0.4583333333333333</v>
      </c>
    </row>
    <row r="1111" spans="1:16" ht="9.75" customHeight="1">
      <c r="A1111" s="39" t="s">
        <v>66</v>
      </c>
      <c r="B1111" s="55" t="s">
        <v>0</v>
      </c>
      <c r="C1111" s="55">
        <v>45</v>
      </c>
      <c r="D1111" s="56">
        <v>39</v>
      </c>
      <c r="E1111" s="57">
        <v>19</v>
      </c>
      <c r="F1111" s="57">
        <v>6</v>
      </c>
      <c r="G1111" s="57">
        <v>2</v>
      </c>
      <c r="H1111" s="57">
        <v>2</v>
      </c>
      <c r="I1111" s="57">
        <v>2</v>
      </c>
      <c r="J1111" s="57">
        <v>1</v>
      </c>
      <c r="K1111" s="57">
        <v>5</v>
      </c>
      <c r="L1111" s="57">
        <v>6</v>
      </c>
      <c r="M1111" s="58">
        <v>9</v>
      </c>
      <c r="N1111" s="59">
        <f>MIN(D1111:M1111)</f>
        <v>1</v>
      </c>
      <c r="O1111" s="60">
        <f>C1111-N1111</f>
        <v>44</v>
      </c>
      <c r="P1111" s="61">
        <f>O1111/C1111</f>
        <v>0.9777777777777777</v>
      </c>
    </row>
    <row r="1112" spans="1:16" ht="9.75" customHeight="1">
      <c r="A1112" s="5"/>
      <c r="B1112" s="40" t="s">
        <v>1</v>
      </c>
      <c r="C1112" s="40">
        <v>112</v>
      </c>
      <c r="D1112" s="41">
        <v>36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  <c r="J1112" s="42">
        <v>0</v>
      </c>
      <c r="K1112" s="42">
        <v>2</v>
      </c>
      <c r="L1112" s="42">
        <v>6</v>
      </c>
      <c r="M1112" s="43">
        <v>14</v>
      </c>
      <c r="N1112" s="44">
        <f>MIN(D1112:M1112)</f>
        <v>0</v>
      </c>
      <c r="O1112" s="45">
        <f>C1112-N1112</f>
        <v>112</v>
      </c>
      <c r="P1112" s="46">
        <f>O1112/C1112</f>
        <v>1</v>
      </c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482</v>
      </c>
      <c r="C1114" s="40">
        <v>11</v>
      </c>
      <c r="D1114" s="41">
        <v>8</v>
      </c>
      <c r="E1114" s="42">
        <v>4</v>
      </c>
      <c r="F1114" s="42">
        <v>2</v>
      </c>
      <c r="G1114" s="42">
        <v>1</v>
      </c>
      <c r="H1114" s="42">
        <v>1</v>
      </c>
      <c r="I1114" s="42">
        <v>2</v>
      </c>
      <c r="J1114" s="42">
        <v>0</v>
      </c>
      <c r="K1114" s="42">
        <v>1</v>
      </c>
      <c r="L1114" s="42">
        <v>2</v>
      </c>
      <c r="M1114" s="43">
        <v>1</v>
      </c>
      <c r="N1114" s="44">
        <f>MIN(D1114:M1114)</f>
        <v>0</v>
      </c>
      <c r="O1114" s="45">
        <f>C1114-N1114</f>
        <v>11</v>
      </c>
      <c r="P1114" s="46">
        <f>O1114/C1114</f>
        <v>1</v>
      </c>
    </row>
    <row r="1115" spans="1:16" ht="9.75" customHeight="1">
      <c r="A1115" s="5"/>
      <c r="B1115" s="40" t="s">
        <v>3</v>
      </c>
      <c r="C1115" s="40">
        <v>2</v>
      </c>
      <c r="D1115" s="41">
        <v>1</v>
      </c>
      <c r="E1115" s="42">
        <v>2</v>
      </c>
      <c r="F1115" s="42">
        <v>1</v>
      </c>
      <c r="G1115" s="42">
        <v>1</v>
      </c>
      <c r="H1115" s="42">
        <v>1</v>
      </c>
      <c r="I1115" s="42">
        <v>1</v>
      </c>
      <c r="J1115" s="42">
        <v>1</v>
      </c>
      <c r="K1115" s="42">
        <v>1</v>
      </c>
      <c r="L1115" s="42">
        <v>1</v>
      </c>
      <c r="M1115" s="43">
        <v>1</v>
      </c>
      <c r="N1115" s="44">
        <f>MIN(D1115:M1115)</f>
        <v>1</v>
      </c>
      <c r="O1115" s="45">
        <f>C1115-N1115</f>
        <v>1</v>
      </c>
      <c r="P1115" s="46">
        <f>O1115/C1115</f>
        <v>0.5</v>
      </c>
    </row>
    <row r="1116" spans="1:16" ht="9.75" customHeight="1">
      <c r="A1116" s="5"/>
      <c r="B1116" s="40" t="s">
        <v>280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280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280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280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280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281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5</v>
      </c>
      <c r="D1122" s="41">
        <v>5</v>
      </c>
      <c r="E1122" s="42">
        <v>5</v>
      </c>
      <c r="F1122" s="42">
        <v>4</v>
      </c>
      <c r="G1122" s="42">
        <v>4</v>
      </c>
      <c r="H1122" s="42">
        <v>4</v>
      </c>
      <c r="I1122" s="42">
        <v>3</v>
      </c>
      <c r="J1122" s="42">
        <v>3</v>
      </c>
      <c r="K1122" s="42">
        <v>4</v>
      </c>
      <c r="L1122" s="42">
        <v>4</v>
      </c>
      <c r="M1122" s="43">
        <v>4</v>
      </c>
      <c r="N1122" s="44">
        <f>MIN(D1122:M1122)</f>
        <v>3</v>
      </c>
      <c r="O1122" s="45">
        <f>C1122-N1122</f>
        <v>2</v>
      </c>
      <c r="P1122" s="46">
        <f>O1122/C1122</f>
        <v>0.4</v>
      </c>
    </row>
    <row r="1123" spans="1:16" ht="9.75" customHeight="1">
      <c r="A1123" s="5"/>
      <c r="B1123" s="40" t="s">
        <v>276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277</v>
      </c>
      <c r="C1124" s="40"/>
      <c r="D1124" s="41"/>
      <c r="E1124" s="42"/>
      <c r="F1124" s="42"/>
      <c r="G1124" s="42"/>
      <c r="H1124" s="42"/>
      <c r="I1124" s="42"/>
      <c r="J1124" s="42"/>
      <c r="K1124" s="42"/>
      <c r="L1124" s="42"/>
      <c r="M1124" s="43"/>
      <c r="N1124" s="44"/>
      <c r="O1124" s="45"/>
      <c r="P1124" s="46"/>
    </row>
    <row r="1125" spans="1:16" ht="9.75" customHeight="1">
      <c r="A1125" s="5"/>
      <c r="B1125" s="40" t="s">
        <v>4</v>
      </c>
      <c r="C1125" s="40"/>
      <c r="D1125" s="41"/>
      <c r="E1125" s="42"/>
      <c r="F1125" s="42"/>
      <c r="G1125" s="42"/>
      <c r="H1125" s="42"/>
      <c r="I1125" s="42"/>
      <c r="J1125" s="42"/>
      <c r="K1125" s="42"/>
      <c r="L1125" s="42"/>
      <c r="M1125" s="43"/>
      <c r="N1125" s="44"/>
      <c r="O1125" s="45"/>
      <c r="P1125" s="46"/>
    </row>
    <row r="1126" spans="1:16" ht="9.75" customHeight="1">
      <c r="A1126" s="47"/>
      <c r="B1126" s="48" t="s">
        <v>5</v>
      </c>
      <c r="C1126" s="48">
        <f aca="true" t="shared" si="109" ref="C1126:M1126">SUM(C1111:C1115,C1121:C1125)</f>
        <v>175</v>
      </c>
      <c r="D1126" s="49">
        <f t="shared" si="109"/>
        <v>89</v>
      </c>
      <c r="E1126" s="50">
        <f t="shared" si="109"/>
        <v>30</v>
      </c>
      <c r="F1126" s="50">
        <f t="shared" si="109"/>
        <v>13</v>
      </c>
      <c r="G1126" s="50">
        <f t="shared" si="109"/>
        <v>8</v>
      </c>
      <c r="H1126" s="50">
        <f t="shared" si="109"/>
        <v>8</v>
      </c>
      <c r="I1126" s="50">
        <f t="shared" si="109"/>
        <v>8</v>
      </c>
      <c r="J1126" s="50">
        <f t="shared" si="109"/>
        <v>5</v>
      </c>
      <c r="K1126" s="50">
        <f t="shared" si="109"/>
        <v>13</v>
      </c>
      <c r="L1126" s="50">
        <f t="shared" si="109"/>
        <v>19</v>
      </c>
      <c r="M1126" s="51">
        <f t="shared" si="109"/>
        <v>29</v>
      </c>
      <c r="N1126" s="52">
        <f>MIN(D1126:M1126)</f>
        <v>5</v>
      </c>
      <c r="O1126" s="53">
        <f>C1126-N1126</f>
        <v>170</v>
      </c>
      <c r="P1126" s="54">
        <f>O1126/C1126</f>
        <v>0.9714285714285714</v>
      </c>
    </row>
    <row r="1127" spans="1:16" ht="9.75" customHeight="1">
      <c r="A1127" s="39" t="s">
        <v>67</v>
      </c>
      <c r="B1127" s="55" t="s">
        <v>0</v>
      </c>
      <c r="C1127" s="55"/>
      <c r="D1127" s="56"/>
      <c r="E1127" s="57"/>
      <c r="F1127" s="57"/>
      <c r="G1127" s="57"/>
      <c r="H1127" s="57"/>
      <c r="I1127" s="57"/>
      <c r="J1127" s="57"/>
      <c r="K1127" s="57"/>
      <c r="L1127" s="57"/>
      <c r="M1127" s="58"/>
      <c r="N1127" s="59"/>
      <c r="O1127" s="60"/>
      <c r="P1127" s="61"/>
    </row>
    <row r="1128" spans="1:16" ht="9.75" customHeight="1">
      <c r="A1128" s="5"/>
      <c r="B1128" s="40" t="s">
        <v>1</v>
      </c>
      <c r="C1128" s="40">
        <v>2</v>
      </c>
      <c r="D1128" s="41">
        <v>2</v>
      </c>
      <c r="E1128" s="42">
        <v>1</v>
      </c>
      <c r="F1128" s="42">
        <v>1</v>
      </c>
      <c r="G1128" s="42">
        <v>0</v>
      </c>
      <c r="H1128" s="42">
        <v>0</v>
      </c>
      <c r="I1128" s="42">
        <v>0</v>
      </c>
      <c r="J1128" s="42">
        <v>0</v>
      </c>
      <c r="K1128" s="42">
        <v>0</v>
      </c>
      <c r="L1128" s="42">
        <v>0</v>
      </c>
      <c r="M1128" s="43">
        <v>1</v>
      </c>
      <c r="N1128" s="44">
        <f>MIN(D1128:M1128)</f>
        <v>0</v>
      </c>
      <c r="O1128" s="45">
        <f>C1128-N1128</f>
        <v>2</v>
      </c>
      <c r="P1128" s="46">
        <f>O1128/C1128</f>
        <v>1</v>
      </c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482</v>
      </c>
      <c r="C1130" s="40"/>
      <c r="D1130" s="41"/>
      <c r="E1130" s="42"/>
      <c r="F1130" s="42"/>
      <c r="G1130" s="42"/>
      <c r="H1130" s="42"/>
      <c r="I1130" s="42"/>
      <c r="J1130" s="42"/>
      <c r="K1130" s="42"/>
      <c r="L1130" s="42"/>
      <c r="M1130" s="43"/>
      <c r="N1130" s="44"/>
      <c r="O1130" s="45"/>
      <c r="P1130" s="46"/>
    </row>
    <row r="1131" spans="1:16" ht="9.75" customHeight="1">
      <c r="A1131" s="5"/>
      <c r="B1131" s="40" t="s">
        <v>3</v>
      </c>
      <c r="C1131" s="40"/>
      <c r="D1131" s="41"/>
      <c r="E1131" s="42"/>
      <c r="F1131" s="42"/>
      <c r="G1131" s="42"/>
      <c r="H1131" s="42"/>
      <c r="I1131" s="42"/>
      <c r="J1131" s="42"/>
      <c r="K1131" s="42"/>
      <c r="L1131" s="42"/>
      <c r="M1131" s="43"/>
      <c r="N1131" s="44"/>
      <c r="O1131" s="45"/>
      <c r="P1131" s="46"/>
    </row>
    <row r="1132" spans="1:16" ht="9.75" customHeight="1">
      <c r="A1132" s="5"/>
      <c r="B1132" s="40" t="s">
        <v>280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280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280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280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280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281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/>
      <c r="D1138" s="41"/>
      <c r="E1138" s="42"/>
      <c r="F1138" s="42"/>
      <c r="G1138" s="42"/>
      <c r="H1138" s="42"/>
      <c r="I1138" s="42"/>
      <c r="J1138" s="42"/>
      <c r="K1138" s="42"/>
      <c r="L1138" s="42"/>
      <c r="M1138" s="43"/>
      <c r="N1138" s="44"/>
      <c r="O1138" s="45"/>
      <c r="P1138" s="46"/>
    </row>
    <row r="1139" spans="1:16" ht="9.75" customHeight="1">
      <c r="A1139" s="5"/>
      <c r="B1139" s="40" t="s">
        <v>276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277</v>
      </c>
      <c r="C1140" s="40">
        <v>2</v>
      </c>
      <c r="D1140" s="41">
        <v>1</v>
      </c>
      <c r="E1140" s="42">
        <v>1</v>
      </c>
      <c r="F1140" s="42">
        <v>1</v>
      </c>
      <c r="G1140" s="42">
        <v>1</v>
      </c>
      <c r="H1140" s="42">
        <v>1</v>
      </c>
      <c r="I1140" s="42">
        <v>1</v>
      </c>
      <c r="J1140" s="42">
        <v>1</v>
      </c>
      <c r="K1140" s="42">
        <v>1</v>
      </c>
      <c r="L1140" s="42">
        <v>1</v>
      </c>
      <c r="M1140" s="43">
        <v>1</v>
      </c>
      <c r="N1140" s="44">
        <f>MIN(D1140:M1140)</f>
        <v>1</v>
      </c>
      <c r="O1140" s="45">
        <f>C1140-N1140</f>
        <v>1</v>
      </c>
      <c r="P1140" s="46">
        <f>O1140/C1140</f>
        <v>0.5</v>
      </c>
    </row>
    <row r="1141" spans="1:16" ht="9.75" customHeight="1">
      <c r="A1141" s="5"/>
      <c r="B1141" s="40" t="s">
        <v>4</v>
      </c>
      <c r="C1141" s="40">
        <v>4</v>
      </c>
      <c r="D1141" s="41">
        <v>3</v>
      </c>
      <c r="E1141" s="42">
        <v>3</v>
      </c>
      <c r="F1141" s="42">
        <v>2</v>
      </c>
      <c r="G1141" s="42">
        <v>2</v>
      </c>
      <c r="H1141" s="42">
        <v>2</v>
      </c>
      <c r="I1141" s="42">
        <v>1</v>
      </c>
      <c r="J1141" s="42">
        <v>1</v>
      </c>
      <c r="K1141" s="42">
        <v>1</v>
      </c>
      <c r="L1141" s="42">
        <v>1</v>
      </c>
      <c r="M1141" s="43">
        <v>2</v>
      </c>
      <c r="N1141" s="44">
        <f>MIN(D1141:M1141)</f>
        <v>1</v>
      </c>
      <c r="O1141" s="45">
        <f>C1141-N1141</f>
        <v>3</v>
      </c>
      <c r="P1141" s="46">
        <f>O1141/C1141</f>
        <v>0.75</v>
      </c>
    </row>
    <row r="1142" spans="1:16" ht="9.75" customHeight="1">
      <c r="A1142" s="47"/>
      <c r="B1142" s="48" t="s">
        <v>5</v>
      </c>
      <c r="C1142" s="48">
        <f aca="true" t="shared" si="110" ref="C1142:M1142">SUM(C1127:C1131,C1137:C1141)</f>
        <v>8</v>
      </c>
      <c r="D1142" s="49">
        <f t="shared" si="110"/>
        <v>6</v>
      </c>
      <c r="E1142" s="50">
        <f t="shared" si="110"/>
        <v>5</v>
      </c>
      <c r="F1142" s="50">
        <f t="shared" si="110"/>
        <v>4</v>
      </c>
      <c r="G1142" s="50">
        <f t="shared" si="110"/>
        <v>3</v>
      </c>
      <c r="H1142" s="50">
        <f t="shared" si="110"/>
        <v>3</v>
      </c>
      <c r="I1142" s="50">
        <f t="shared" si="110"/>
        <v>2</v>
      </c>
      <c r="J1142" s="50">
        <f t="shared" si="110"/>
        <v>2</v>
      </c>
      <c r="K1142" s="50">
        <f t="shared" si="110"/>
        <v>2</v>
      </c>
      <c r="L1142" s="50">
        <f t="shared" si="110"/>
        <v>2</v>
      </c>
      <c r="M1142" s="51">
        <f t="shared" si="110"/>
        <v>4</v>
      </c>
      <c r="N1142" s="52">
        <f>MIN(D1142:M1142)</f>
        <v>2</v>
      </c>
      <c r="O1142" s="53">
        <f>C1142-N1142</f>
        <v>6</v>
      </c>
      <c r="P1142" s="54">
        <f>O1142/C1142</f>
        <v>0.75</v>
      </c>
    </row>
    <row r="1143" spans="1:16" ht="9.75" customHeight="1">
      <c r="A1143" s="39" t="s">
        <v>68</v>
      </c>
      <c r="B1143" s="55" t="s">
        <v>0</v>
      </c>
      <c r="C1143" s="55">
        <v>22</v>
      </c>
      <c r="D1143" s="56">
        <v>2</v>
      </c>
      <c r="E1143" s="57">
        <v>0</v>
      </c>
      <c r="F1143" s="57">
        <v>0</v>
      </c>
      <c r="G1143" s="57">
        <v>0</v>
      </c>
      <c r="H1143" s="57">
        <v>1</v>
      </c>
      <c r="I1143" s="57">
        <v>0</v>
      </c>
      <c r="J1143" s="57">
        <v>0</v>
      </c>
      <c r="K1143" s="57">
        <v>0</v>
      </c>
      <c r="L1143" s="57">
        <v>1</v>
      </c>
      <c r="M1143" s="58">
        <v>2</v>
      </c>
      <c r="N1143" s="59">
        <f>MIN(D1143:M1143)</f>
        <v>0</v>
      </c>
      <c r="O1143" s="60">
        <f>C1143-N1143</f>
        <v>22</v>
      </c>
      <c r="P1143" s="61">
        <f>O1143/C1143</f>
        <v>1</v>
      </c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482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>
        <v>9</v>
      </c>
      <c r="D1147" s="41">
        <v>6</v>
      </c>
      <c r="E1147" s="42">
        <v>4</v>
      </c>
      <c r="F1147" s="42">
        <v>3</v>
      </c>
      <c r="G1147" s="42">
        <v>3</v>
      </c>
      <c r="H1147" s="42">
        <v>3</v>
      </c>
      <c r="I1147" s="42">
        <v>3</v>
      </c>
      <c r="J1147" s="42">
        <v>3</v>
      </c>
      <c r="K1147" s="42">
        <v>3</v>
      </c>
      <c r="L1147" s="42">
        <v>3</v>
      </c>
      <c r="M1147" s="43">
        <v>3</v>
      </c>
      <c r="N1147" s="44">
        <f>MIN(D1147:M1147)</f>
        <v>3</v>
      </c>
      <c r="O1147" s="45">
        <f>C1147-N1147</f>
        <v>6</v>
      </c>
      <c r="P1147" s="46">
        <f>O1147/C1147</f>
        <v>0.6666666666666666</v>
      </c>
    </row>
    <row r="1148" spans="1:16" ht="9.75" customHeight="1">
      <c r="A1148" s="5"/>
      <c r="B1148" s="40" t="s">
        <v>280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280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280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280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280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281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>
        <v>1</v>
      </c>
      <c r="D1154" s="41">
        <v>1</v>
      </c>
      <c r="E1154" s="42">
        <v>1</v>
      </c>
      <c r="F1154" s="42">
        <v>1</v>
      </c>
      <c r="G1154" s="42">
        <v>1</v>
      </c>
      <c r="H1154" s="42">
        <v>1</v>
      </c>
      <c r="I1154" s="42">
        <v>1</v>
      </c>
      <c r="J1154" s="42">
        <v>1</v>
      </c>
      <c r="K1154" s="42">
        <v>1</v>
      </c>
      <c r="L1154" s="42">
        <v>1</v>
      </c>
      <c r="M1154" s="43">
        <v>1</v>
      </c>
      <c r="N1154" s="44">
        <f>MIN(D1154:M1154)</f>
        <v>1</v>
      </c>
      <c r="O1154" s="45">
        <f>C1154-N1154</f>
        <v>0</v>
      </c>
      <c r="P1154" s="46">
        <f>O1154/C1154</f>
        <v>0</v>
      </c>
    </row>
    <row r="1155" spans="1:16" ht="9.75" customHeight="1">
      <c r="A1155" s="5"/>
      <c r="B1155" s="40" t="s">
        <v>276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277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/>
      <c r="D1157" s="41"/>
      <c r="E1157" s="42"/>
      <c r="F1157" s="42"/>
      <c r="G1157" s="42"/>
      <c r="H1157" s="42"/>
      <c r="I1157" s="42"/>
      <c r="J1157" s="42"/>
      <c r="K1157" s="42"/>
      <c r="L1157" s="42"/>
      <c r="M1157" s="43"/>
      <c r="N1157" s="44"/>
      <c r="O1157" s="45"/>
      <c r="P1157" s="46"/>
    </row>
    <row r="1158" spans="1:16" ht="9.75" customHeight="1">
      <c r="A1158" s="47"/>
      <c r="B1158" s="48" t="s">
        <v>5</v>
      </c>
      <c r="C1158" s="48">
        <f aca="true" t="shared" si="111" ref="C1158:M1158">SUM(C1143:C1147,C1153:C1157)</f>
        <v>32</v>
      </c>
      <c r="D1158" s="49">
        <f t="shared" si="111"/>
        <v>9</v>
      </c>
      <c r="E1158" s="50">
        <f t="shared" si="111"/>
        <v>5</v>
      </c>
      <c r="F1158" s="50">
        <f t="shared" si="111"/>
        <v>4</v>
      </c>
      <c r="G1158" s="50">
        <f t="shared" si="111"/>
        <v>4</v>
      </c>
      <c r="H1158" s="50">
        <f t="shared" si="111"/>
        <v>5</v>
      </c>
      <c r="I1158" s="50">
        <f t="shared" si="111"/>
        <v>4</v>
      </c>
      <c r="J1158" s="50">
        <f t="shared" si="111"/>
        <v>4</v>
      </c>
      <c r="K1158" s="50">
        <f t="shared" si="111"/>
        <v>4</v>
      </c>
      <c r="L1158" s="50">
        <f t="shared" si="111"/>
        <v>5</v>
      </c>
      <c r="M1158" s="51">
        <f t="shared" si="111"/>
        <v>6</v>
      </c>
      <c r="N1158" s="52">
        <f>MIN(D1158:M1158)</f>
        <v>4</v>
      </c>
      <c r="O1158" s="53">
        <f>C1158-N1158</f>
        <v>28</v>
      </c>
      <c r="P1158" s="54">
        <f>O1158/C1158</f>
        <v>0.875</v>
      </c>
    </row>
    <row r="1159" spans="1:16" ht="9.75" customHeight="1">
      <c r="A1159" s="39" t="s">
        <v>69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/>
      <c r="D1160" s="41"/>
      <c r="E1160" s="42"/>
      <c r="F1160" s="42"/>
      <c r="G1160" s="42"/>
      <c r="H1160" s="42"/>
      <c r="I1160" s="42"/>
      <c r="J1160" s="42"/>
      <c r="K1160" s="42"/>
      <c r="L1160" s="42"/>
      <c r="M1160" s="43"/>
      <c r="N1160" s="44"/>
      <c r="O1160" s="45"/>
      <c r="P1160" s="46"/>
    </row>
    <row r="1161" spans="1:16" ht="9.75" customHeight="1">
      <c r="A1161" s="5"/>
      <c r="B1161" s="40" t="s">
        <v>2</v>
      </c>
      <c r="C1161" s="40">
        <v>321</v>
      </c>
      <c r="D1161" s="41">
        <v>9</v>
      </c>
      <c r="E1161" s="42">
        <v>1</v>
      </c>
      <c r="F1161" s="42">
        <v>0</v>
      </c>
      <c r="G1161" s="42">
        <v>0</v>
      </c>
      <c r="H1161" s="42">
        <v>0</v>
      </c>
      <c r="I1161" s="42">
        <v>0</v>
      </c>
      <c r="J1161" s="42">
        <v>1</v>
      </c>
      <c r="K1161" s="42">
        <v>9</v>
      </c>
      <c r="L1161" s="42">
        <v>13</v>
      </c>
      <c r="M1161" s="43">
        <v>24</v>
      </c>
      <c r="N1161" s="44">
        <f>MIN(D1161:M1161)</f>
        <v>0</v>
      </c>
      <c r="O1161" s="45">
        <f>C1161-N1161</f>
        <v>321</v>
      </c>
      <c r="P1161" s="46">
        <f>O1161/C1161</f>
        <v>1</v>
      </c>
    </row>
    <row r="1162" spans="1:16" ht="9.75" customHeight="1">
      <c r="A1162" s="5"/>
      <c r="B1162" s="40" t="s">
        <v>482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3</v>
      </c>
      <c r="D1163" s="41">
        <v>1</v>
      </c>
      <c r="E1163" s="42">
        <v>1</v>
      </c>
      <c r="F1163" s="42">
        <v>2</v>
      </c>
      <c r="G1163" s="42">
        <v>2</v>
      </c>
      <c r="H1163" s="42">
        <v>2</v>
      </c>
      <c r="I1163" s="42">
        <v>2</v>
      </c>
      <c r="J1163" s="42">
        <v>2</v>
      </c>
      <c r="K1163" s="42">
        <v>2</v>
      </c>
      <c r="L1163" s="42">
        <v>2</v>
      </c>
      <c r="M1163" s="43">
        <v>2</v>
      </c>
      <c r="N1163" s="44">
        <f>MIN(D1163:M1163)</f>
        <v>1</v>
      </c>
      <c r="O1163" s="45">
        <f>C1163-N1163</f>
        <v>2</v>
      </c>
      <c r="P1163" s="46">
        <f>O1163/C1163</f>
        <v>0.6666666666666666</v>
      </c>
    </row>
    <row r="1164" spans="1:16" ht="9.75" customHeight="1">
      <c r="A1164" s="5"/>
      <c r="B1164" s="40" t="s">
        <v>283</v>
      </c>
      <c r="C1164" s="40">
        <v>11</v>
      </c>
      <c r="D1164" s="41">
        <v>8</v>
      </c>
      <c r="E1164" s="42">
        <v>4</v>
      </c>
      <c r="F1164" s="42">
        <v>1</v>
      </c>
      <c r="G1164" s="42">
        <v>1</v>
      </c>
      <c r="H1164" s="42">
        <v>1</v>
      </c>
      <c r="I1164" s="42">
        <v>0</v>
      </c>
      <c r="J1164" s="42">
        <v>1</v>
      </c>
      <c r="K1164" s="42">
        <v>2</v>
      </c>
      <c r="L1164" s="42">
        <v>2</v>
      </c>
      <c r="M1164" s="43">
        <v>4</v>
      </c>
      <c r="N1164" s="44">
        <f>MIN(D1164:M1164)</f>
        <v>0</v>
      </c>
      <c r="O1164" s="45">
        <f>C1164-N1164</f>
        <v>11</v>
      </c>
      <c r="P1164" s="46">
        <f>O1164/C1164</f>
        <v>1</v>
      </c>
    </row>
    <row r="1165" spans="1:16" ht="9.75" customHeight="1">
      <c r="A1165" s="5"/>
      <c r="B1165" s="40" t="s">
        <v>280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280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280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280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281</v>
      </c>
      <c r="C1169" s="40">
        <f aca="true" t="shared" si="112" ref="C1169:M1169">SUM(C1164:C1168)</f>
        <v>11</v>
      </c>
      <c r="D1169" s="41">
        <f t="shared" si="112"/>
        <v>8</v>
      </c>
      <c r="E1169" s="42">
        <f t="shared" si="112"/>
        <v>4</v>
      </c>
      <c r="F1169" s="42">
        <f t="shared" si="112"/>
        <v>1</v>
      </c>
      <c r="G1169" s="42">
        <f t="shared" si="112"/>
        <v>1</v>
      </c>
      <c r="H1169" s="42">
        <f t="shared" si="112"/>
        <v>1</v>
      </c>
      <c r="I1169" s="42">
        <f t="shared" si="112"/>
        <v>0</v>
      </c>
      <c r="J1169" s="42">
        <f t="shared" si="112"/>
        <v>1</v>
      </c>
      <c r="K1169" s="42">
        <f t="shared" si="112"/>
        <v>2</v>
      </c>
      <c r="L1169" s="42">
        <f t="shared" si="112"/>
        <v>2</v>
      </c>
      <c r="M1169" s="43">
        <f t="shared" si="112"/>
        <v>4</v>
      </c>
      <c r="N1169" s="44">
        <f>MIN(D1169:M1169)</f>
        <v>0</v>
      </c>
      <c r="O1169" s="45">
        <f>C1169-N1169</f>
        <v>11</v>
      </c>
      <c r="P1169" s="46">
        <f>O1169/C1169</f>
        <v>1</v>
      </c>
    </row>
    <row r="1170" spans="1:16" ht="9.75" customHeight="1">
      <c r="A1170" s="5"/>
      <c r="B1170" s="40" t="s">
        <v>109</v>
      </c>
      <c r="C1170" s="40">
        <v>4</v>
      </c>
      <c r="D1170" s="41">
        <v>3</v>
      </c>
      <c r="E1170" s="42">
        <v>3</v>
      </c>
      <c r="F1170" s="42">
        <v>3</v>
      </c>
      <c r="G1170" s="42">
        <v>3</v>
      </c>
      <c r="H1170" s="42">
        <v>3</v>
      </c>
      <c r="I1170" s="42">
        <v>3</v>
      </c>
      <c r="J1170" s="42">
        <v>3</v>
      </c>
      <c r="K1170" s="42">
        <v>3</v>
      </c>
      <c r="L1170" s="42">
        <v>3</v>
      </c>
      <c r="M1170" s="43">
        <v>3</v>
      </c>
      <c r="N1170" s="44">
        <f>MIN(D1170:M1170)</f>
        <v>3</v>
      </c>
      <c r="O1170" s="45">
        <f>C1170-N1170</f>
        <v>1</v>
      </c>
      <c r="P1170" s="46">
        <f>O1170/C1170</f>
        <v>0.25</v>
      </c>
    </row>
    <row r="1171" spans="1:16" ht="9.75" customHeight="1">
      <c r="A1171" s="5"/>
      <c r="B1171" s="40" t="s">
        <v>276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277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>
        <v>2</v>
      </c>
      <c r="D1173" s="41">
        <v>1</v>
      </c>
      <c r="E1173" s="42">
        <v>2</v>
      </c>
      <c r="F1173" s="42">
        <v>1</v>
      </c>
      <c r="G1173" s="42">
        <v>1</v>
      </c>
      <c r="H1173" s="42">
        <v>1</v>
      </c>
      <c r="I1173" s="42">
        <v>1</v>
      </c>
      <c r="J1173" s="42">
        <v>0</v>
      </c>
      <c r="K1173" s="42">
        <v>0</v>
      </c>
      <c r="L1173" s="42">
        <v>0</v>
      </c>
      <c r="M1173" s="43">
        <v>1</v>
      </c>
      <c r="N1173" s="44">
        <f>MIN(D1173:M1173)</f>
        <v>0</v>
      </c>
      <c r="O1173" s="45">
        <f>C1173-N1173</f>
        <v>2</v>
      </c>
      <c r="P1173" s="46">
        <f>O1173/C1173</f>
        <v>1</v>
      </c>
    </row>
    <row r="1174" spans="1:16" ht="9.75" customHeight="1">
      <c r="A1174" s="47"/>
      <c r="B1174" s="48" t="s">
        <v>5</v>
      </c>
      <c r="C1174" s="48">
        <f aca="true" t="shared" si="113" ref="C1174:M1174">SUM(C1159:C1163,C1169:C1173)</f>
        <v>341</v>
      </c>
      <c r="D1174" s="49">
        <f t="shared" si="113"/>
        <v>22</v>
      </c>
      <c r="E1174" s="50">
        <f t="shared" si="113"/>
        <v>11</v>
      </c>
      <c r="F1174" s="50">
        <f t="shared" si="113"/>
        <v>7</v>
      </c>
      <c r="G1174" s="50">
        <f t="shared" si="113"/>
        <v>7</v>
      </c>
      <c r="H1174" s="50">
        <f t="shared" si="113"/>
        <v>7</v>
      </c>
      <c r="I1174" s="50">
        <f t="shared" si="113"/>
        <v>6</v>
      </c>
      <c r="J1174" s="50">
        <f t="shared" si="113"/>
        <v>7</v>
      </c>
      <c r="K1174" s="50">
        <f t="shared" si="113"/>
        <v>16</v>
      </c>
      <c r="L1174" s="50">
        <f t="shared" si="113"/>
        <v>20</v>
      </c>
      <c r="M1174" s="51">
        <f t="shared" si="113"/>
        <v>34</v>
      </c>
      <c r="N1174" s="52">
        <f>MIN(D1174:M1174)</f>
        <v>6</v>
      </c>
      <c r="O1174" s="53">
        <f>C1174-N1174</f>
        <v>335</v>
      </c>
      <c r="P1174" s="54">
        <f>O1174/C1174</f>
        <v>0.9824046920821115</v>
      </c>
    </row>
    <row r="1175" spans="1:16" ht="9.75" customHeight="1">
      <c r="A1175" s="39" t="s">
        <v>70</v>
      </c>
      <c r="B1175" s="55" t="s">
        <v>0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  <c r="O1175" s="60"/>
      <c r="P1175" s="61"/>
    </row>
    <row r="1176" spans="1:16" ht="9.75" customHeight="1">
      <c r="A1176" s="5"/>
      <c r="B1176" s="40" t="s">
        <v>1</v>
      </c>
      <c r="C1176" s="40">
        <v>13</v>
      </c>
      <c r="D1176" s="41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1</v>
      </c>
      <c r="J1176" s="42">
        <v>0</v>
      </c>
      <c r="K1176" s="42">
        <v>1</v>
      </c>
      <c r="L1176" s="42">
        <v>2</v>
      </c>
      <c r="M1176" s="43">
        <v>4</v>
      </c>
      <c r="N1176" s="44">
        <f>MIN(D1176:M1176)</f>
        <v>0</v>
      </c>
      <c r="O1176" s="45">
        <f>C1176-N1176</f>
        <v>13</v>
      </c>
      <c r="P1176" s="46">
        <f>O1176/C1176</f>
        <v>1</v>
      </c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482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>
        <v>3</v>
      </c>
      <c r="D1179" s="41">
        <v>2</v>
      </c>
      <c r="E1179" s="42">
        <v>2</v>
      </c>
      <c r="F1179" s="42">
        <v>1</v>
      </c>
      <c r="G1179" s="42">
        <v>1</v>
      </c>
      <c r="H1179" s="42">
        <v>1</v>
      </c>
      <c r="I1179" s="42">
        <v>0</v>
      </c>
      <c r="J1179" s="42">
        <v>0</v>
      </c>
      <c r="K1179" s="42">
        <v>1</v>
      </c>
      <c r="L1179" s="42">
        <v>1</v>
      </c>
      <c r="M1179" s="43">
        <v>2</v>
      </c>
      <c r="N1179" s="44">
        <f>MIN(D1179:M1179)</f>
        <v>0</v>
      </c>
      <c r="O1179" s="45">
        <f>C1179-N1179</f>
        <v>3</v>
      </c>
      <c r="P1179" s="46">
        <f>O1179/C1179</f>
        <v>1</v>
      </c>
    </row>
    <row r="1180" spans="1:16" ht="9.75" customHeight="1">
      <c r="A1180" s="5"/>
      <c r="B1180" s="40" t="s">
        <v>286</v>
      </c>
      <c r="C1180" s="40">
        <v>1</v>
      </c>
      <c r="D1180" s="41">
        <v>1</v>
      </c>
      <c r="E1180" s="42">
        <v>1</v>
      </c>
      <c r="F1180" s="42">
        <v>1</v>
      </c>
      <c r="G1180" s="42">
        <v>1</v>
      </c>
      <c r="H1180" s="42">
        <v>1</v>
      </c>
      <c r="I1180" s="42">
        <v>1</v>
      </c>
      <c r="J1180" s="42">
        <v>1</v>
      </c>
      <c r="K1180" s="42">
        <v>0</v>
      </c>
      <c r="L1180" s="42">
        <v>1</v>
      </c>
      <c r="M1180" s="43">
        <v>1</v>
      </c>
      <c r="N1180" s="44">
        <f>MIN(D1180:M1180)</f>
        <v>0</v>
      </c>
      <c r="O1180" s="45">
        <f>C1180-N1180</f>
        <v>1</v>
      </c>
      <c r="P1180" s="46">
        <f>O1180/C1180</f>
        <v>1</v>
      </c>
    </row>
    <row r="1181" spans="1:16" ht="9.75" customHeight="1">
      <c r="A1181" s="5"/>
      <c r="B1181" s="40" t="s">
        <v>287</v>
      </c>
      <c r="C1181" s="40">
        <v>7</v>
      </c>
      <c r="D1181" s="41">
        <v>2</v>
      </c>
      <c r="E1181" s="42">
        <v>1</v>
      </c>
      <c r="F1181" s="42">
        <v>1</v>
      </c>
      <c r="G1181" s="42">
        <v>0</v>
      </c>
      <c r="H1181" s="42">
        <v>1</v>
      </c>
      <c r="I1181" s="42">
        <v>1</v>
      </c>
      <c r="J1181" s="42">
        <v>1</v>
      </c>
      <c r="K1181" s="42">
        <v>1</v>
      </c>
      <c r="L1181" s="42">
        <v>2</v>
      </c>
      <c r="M1181" s="43">
        <v>5</v>
      </c>
      <c r="N1181" s="44">
        <f>MIN(D1181:M1181)</f>
        <v>0</v>
      </c>
      <c r="O1181" s="45">
        <f>C1181-N1181</f>
        <v>7</v>
      </c>
      <c r="P1181" s="46">
        <f>O1181/C1181</f>
        <v>1</v>
      </c>
    </row>
    <row r="1182" spans="1:16" ht="9.75" customHeight="1">
      <c r="A1182" s="5"/>
      <c r="B1182" s="40" t="s">
        <v>425</v>
      </c>
      <c r="C1182" s="40">
        <v>2</v>
      </c>
      <c r="D1182" s="41">
        <v>2</v>
      </c>
      <c r="E1182" s="42">
        <v>1</v>
      </c>
      <c r="F1182" s="42">
        <v>1</v>
      </c>
      <c r="G1182" s="42">
        <v>1</v>
      </c>
      <c r="H1182" s="42">
        <v>1</v>
      </c>
      <c r="I1182" s="42">
        <v>1</v>
      </c>
      <c r="J1182" s="42">
        <v>1</v>
      </c>
      <c r="K1182" s="42">
        <v>1</v>
      </c>
      <c r="L1182" s="42">
        <v>2</v>
      </c>
      <c r="M1182" s="43">
        <v>2</v>
      </c>
      <c r="N1182" s="44">
        <f>MIN(D1182:M1182)</f>
        <v>1</v>
      </c>
      <c r="O1182" s="45">
        <f>C1182-N1182</f>
        <v>1</v>
      </c>
      <c r="P1182" s="46">
        <f>O1182/C1182</f>
        <v>0.5</v>
      </c>
    </row>
    <row r="1183" spans="1:16" ht="9.75" customHeight="1">
      <c r="A1183" s="5"/>
      <c r="B1183" s="40" t="s">
        <v>280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280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281</v>
      </c>
      <c r="C1185" s="40">
        <f aca="true" t="shared" si="114" ref="C1185:M1185">SUM(C1180:C1184)</f>
        <v>10</v>
      </c>
      <c r="D1185" s="41">
        <f t="shared" si="114"/>
        <v>5</v>
      </c>
      <c r="E1185" s="42">
        <f t="shared" si="114"/>
        <v>3</v>
      </c>
      <c r="F1185" s="42">
        <f t="shared" si="114"/>
        <v>3</v>
      </c>
      <c r="G1185" s="42">
        <f t="shared" si="114"/>
        <v>2</v>
      </c>
      <c r="H1185" s="42">
        <f t="shared" si="114"/>
        <v>3</v>
      </c>
      <c r="I1185" s="42">
        <f t="shared" si="114"/>
        <v>3</v>
      </c>
      <c r="J1185" s="42">
        <f t="shared" si="114"/>
        <v>3</v>
      </c>
      <c r="K1185" s="42">
        <f t="shared" si="114"/>
        <v>2</v>
      </c>
      <c r="L1185" s="42">
        <f t="shared" si="114"/>
        <v>5</v>
      </c>
      <c r="M1185" s="43">
        <f t="shared" si="114"/>
        <v>8</v>
      </c>
      <c r="N1185" s="44">
        <f>MIN(D1185:M1185)</f>
        <v>2</v>
      </c>
      <c r="O1185" s="45">
        <f>C1185-N1185</f>
        <v>8</v>
      </c>
      <c r="P1185" s="46">
        <f>O1185/C1185</f>
        <v>0.8</v>
      </c>
    </row>
    <row r="1186" spans="1:16" ht="9.75" customHeight="1">
      <c r="A1186" s="5"/>
      <c r="B1186" s="40" t="s">
        <v>109</v>
      </c>
      <c r="C1186" s="40"/>
      <c r="D1186" s="41"/>
      <c r="E1186" s="42"/>
      <c r="F1186" s="42"/>
      <c r="G1186" s="42"/>
      <c r="H1186" s="42"/>
      <c r="I1186" s="42"/>
      <c r="J1186" s="42"/>
      <c r="K1186" s="42"/>
      <c r="L1186" s="42"/>
      <c r="M1186" s="43"/>
      <c r="N1186" s="44"/>
      <c r="O1186" s="45"/>
      <c r="P1186" s="46"/>
    </row>
    <row r="1187" spans="1:16" ht="9.75" customHeight="1">
      <c r="A1187" s="5"/>
      <c r="B1187" s="40" t="s">
        <v>276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277</v>
      </c>
      <c r="C1188" s="40">
        <v>1</v>
      </c>
      <c r="D1188" s="41">
        <v>1</v>
      </c>
      <c r="E1188" s="42">
        <v>0</v>
      </c>
      <c r="F1188" s="42">
        <v>0</v>
      </c>
      <c r="G1188" s="42">
        <v>0</v>
      </c>
      <c r="H1188" s="42">
        <v>1</v>
      </c>
      <c r="I1188" s="42">
        <v>0</v>
      </c>
      <c r="J1188" s="42">
        <v>0</v>
      </c>
      <c r="K1188" s="42">
        <v>0</v>
      </c>
      <c r="L1188" s="42">
        <v>1</v>
      </c>
      <c r="M1188" s="43">
        <v>0</v>
      </c>
      <c r="N1188" s="44">
        <f>MIN(D1188:M1188)</f>
        <v>0</v>
      </c>
      <c r="O1188" s="45">
        <f>C1188-N1188</f>
        <v>1</v>
      </c>
      <c r="P1188" s="46">
        <f>O1188/C1188</f>
        <v>1</v>
      </c>
    </row>
    <row r="1189" spans="1:16" ht="9.75" customHeight="1">
      <c r="A1189" s="5"/>
      <c r="B1189" s="40" t="s">
        <v>4</v>
      </c>
      <c r="C1189" s="40">
        <v>1</v>
      </c>
      <c r="D1189" s="41">
        <v>1</v>
      </c>
      <c r="E1189" s="42">
        <v>1</v>
      </c>
      <c r="F1189" s="42">
        <v>1</v>
      </c>
      <c r="G1189" s="42">
        <v>0</v>
      </c>
      <c r="H1189" s="42">
        <v>0</v>
      </c>
      <c r="I1189" s="42">
        <v>0</v>
      </c>
      <c r="J1189" s="42">
        <v>0</v>
      </c>
      <c r="K1189" s="42">
        <v>1</v>
      </c>
      <c r="L1189" s="42">
        <v>1</v>
      </c>
      <c r="M1189" s="43">
        <v>1</v>
      </c>
      <c r="N1189" s="44">
        <f>MIN(D1189:M1189)</f>
        <v>0</v>
      </c>
      <c r="O1189" s="45">
        <f>C1189-N1189</f>
        <v>1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15" ref="C1190:M1190">SUM(C1175:C1179,C1185:C1189)</f>
        <v>28</v>
      </c>
      <c r="D1190" s="49">
        <f t="shared" si="115"/>
        <v>9</v>
      </c>
      <c r="E1190" s="50">
        <f t="shared" si="115"/>
        <v>6</v>
      </c>
      <c r="F1190" s="50">
        <f t="shared" si="115"/>
        <v>5</v>
      </c>
      <c r="G1190" s="50">
        <f t="shared" si="115"/>
        <v>3</v>
      </c>
      <c r="H1190" s="50">
        <f t="shared" si="115"/>
        <v>5</v>
      </c>
      <c r="I1190" s="50">
        <f t="shared" si="115"/>
        <v>4</v>
      </c>
      <c r="J1190" s="50">
        <f t="shared" si="115"/>
        <v>3</v>
      </c>
      <c r="K1190" s="50">
        <f t="shared" si="115"/>
        <v>5</v>
      </c>
      <c r="L1190" s="50">
        <f t="shared" si="115"/>
        <v>10</v>
      </c>
      <c r="M1190" s="51">
        <f t="shared" si="115"/>
        <v>15</v>
      </c>
      <c r="N1190" s="52">
        <f>MIN(D1190:M1190)</f>
        <v>3</v>
      </c>
      <c r="O1190" s="53">
        <f>C1190-N1190</f>
        <v>25</v>
      </c>
      <c r="P1190" s="54">
        <f>O1190/C1190</f>
        <v>0.8928571428571429</v>
      </c>
    </row>
    <row r="1191" spans="1:16" ht="9.75" customHeight="1">
      <c r="A1191" s="39" t="s">
        <v>71</v>
      </c>
      <c r="B1191" s="55" t="s">
        <v>0</v>
      </c>
      <c r="C1191" s="55">
        <v>34</v>
      </c>
      <c r="D1191" s="56">
        <v>13</v>
      </c>
      <c r="E1191" s="57">
        <v>0</v>
      </c>
      <c r="F1191" s="57">
        <v>0</v>
      </c>
      <c r="G1191" s="57">
        <v>0</v>
      </c>
      <c r="H1191" s="57">
        <v>1</v>
      </c>
      <c r="I1191" s="57">
        <v>1</v>
      </c>
      <c r="J1191" s="57">
        <v>0</v>
      </c>
      <c r="K1191" s="57">
        <v>1</v>
      </c>
      <c r="L1191" s="57">
        <v>5</v>
      </c>
      <c r="M1191" s="58">
        <v>1</v>
      </c>
      <c r="N1191" s="59">
        <f>MIN(D1191:M1191)</f>
        <v>0</v>
      </c>
      <c r="O1191" s="60">
        <f>C1191-N1191</f>
        <v>34</v>
      </c>
      <c r="P1191" s="61">
        <f>O1191/C1191</f>
        <v>1</v>
      </c>
    </row>
    <row r="1192" spans="1:16" ht="9.75" customHeight="1">
      <c r="A1192" s="5"/>
      <c r="B1192" s="40" t="s">
        <v>1</v>
      </c>
      <c r="C1192" s="40">
        <v>66</v>
      </c>
      <c r="D1192" s="41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  <c r="J1192" s="42">
        <v>0</v>
      </c>
      <c r="K1192" s="42">
        <v>1</v>
      </c>
      <c r="L1192" s="42">
        <v>8</v>
      </c>
      <c r="M1192" s="43">
        <v>18</v>
      </c>
      <c r="N1192" s="44">
        <f>MIN(D1192:M1192)</f>
        <v>0</v>
      </c>
      <c r="O1192" s="45">
        <f>C1192-N1192</f>
        <v>66</v>
      </c>
      <c r="P1192" s="46">
        <f>O1192/C1192</f>
        <v>1</v>
      </c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482</v>
      </c>
      <c r="C1194" s="40">
        <v>5</v>
      </c>
      <c r="D1194" s="41">
        <v>5</v>
      </c>
      <c r="E1194" s="42">
        <v>3</v>
      </c>
      <c r="F1194" s="42">
        <v>1</v>
      </c>
      <c r="G1194" s="42">
        <v>2</v>
      </c>
      <c r="H1194" s="42">
        <v>2</v>
      </c>
      <c r="I1194" s="42">
        <v>1</v>
      </c>
      <c r="J1194" s="42">
        <v>1</v>
      </c>
      <c r="K1194" s="42">
        <v>1</v>
      </c>
      <c r="L1194" s="42">
        <v>2</v>
      </c>
      <c r="M1194" s="43">
        <v>2</v>
      </c>
      <c r="N1194" s="44">
        <f>MIN(D1194:M1194)</f>
        <v>1</v>
      </c>
      <c r="O1194" s="45">
        <f>C1194-N1194</f>
        <v>4</v>
      </c>
      <c r="P1194" s="46">
        <f>O1194/C1194</f>
        <v>0.8</v>
      </c>
    </row>
    <row r="1195" spans="1:16" ht="9.75" customHeight="1">
      <c r="A1195" s="5"/>
      <c r="B1195" s="40" t="s">
        <v>3</v>
      </c>
      <c r="C1195" s="40"/>
      <c r="D1195" s="41"/>
      <c r="E1195" s="42"/>
      <c r="F1195" s="42"/>
      <c r="G1195" s="42"/>
      <c r="H1195" s="42"/>
      <c r="I1195" s="42"/>
      <c r="J1195" s="42"/>
      <c r="K1195" s="42"/>
      <c r="L1195" s="42"/>
      <c r="M1195" s="43"/>
      <c r="N1195" s="44"/>
      <c r="O1195" s="45"/>
      <c r="P1195" s="46"/>
    </row>
    <row r="1196" spans="1:16" ht="9.75" customHeight="1">
      <c r="A1196" s="5"/>
      <c r="B1196" s="40" t="s">
        <v>280</v>
      </c>
      <c r="C1196" s="40"/>
      <c r="D1196" s="41"/>
      <c r="E1196" s="42"/>
      <c r="F1196" s="42"/>
      <c r="G1196" s="42"/>
      <c r="H1196" s="42"/>
      <c r="I1196" s="42"/>
      <c r="J1196" s="42"/>
      <c r="K1196" s="42"/>
      <c r="L1196" s="42"/>
      <c r="M1196" s="43"/>
      <c r="N1196" s="44"/>
      <c r="O1196" s="45"/>
      <c r="P1196" s="46"/>
    </row>
    <row r="1197" spans="1:16" ht="9.75" customHeight="1">
      <c r="A1197" s="5"/>
      <c r="B1197" s="40" t="s">
        <v>280</v>
      </c>
      <c r="C1197" s="40"/>
      <c r="D1197" s="41"/>
      <c r="E1197" s="42"/>
      <c r="F1197" s="42"/>
      <c r="G1197" s="42"/>
      <c r="H1197" s="42"/>
      <c r="I1197" s="42"/>
      <c r="J1197" s="42"/>
      <c r="K1197" s="42"/>
      <c r="L1197" s="42"/>
      <c r="M1197" s="43"/>
      <c r="N1197" s="44"/>
      <c r="O1197" s="45"/>
      <c r="P1197" s="46"/>
    </row>
    <row r="1198" spans="1:16" ht="9.75" customHeight="1">
      <c r="A1198" s="5"/>
      <c r="B1198" s="40" t="s">
        <v>280</v>
      </c>
      <c r="C1198" s="40"/>
      <c r="D1198" s="41"/>
      <c r="E1198" s="42"/>
      <c r="F1198" s="42"/>
      <c r="G1198" s="42"/>
      <c r="H1198" s="42"/>
      <c r="I1198" s="42"/>
      <c r="J1198" s="42"/>
      <c r="K1198" s="42"/>
      <c r="L1198" s="42"/>
      <c r="M1198" s="43"/>
      <c r="N1198" s="44"/>
      <c r="O1198" s="45"/>
      <c r="P1198" s="46"/>
    </row>
    <row r="1199" spans="1:16" ht="9.75" customHeight="1">
      <c r="A1199" s="5"/>
      <c r="B1199" s="40" t="s">
        <v>280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280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281</v>
      </c>
      <c r="C1201" s="40"/>
      <c r="D1201" s="41"/>
      <c r="E1201" s="42"/>
      <c r="F1201" s="42"/>
      <c r="G1201" s="42"/>
      <c r="H1201" s="42"/>
      <c r="I1201" s="42"/>
      <c r="J1201" s="42"/>
      <c r="K1201" s="42"/>
      <c r="L1201" s="42"/>
      <c r="M1201" s="43"/>
      <c r="N1201" s="44"/>
      <c r="O1201" s="45"/>
      <c r="P1201" s="46"/>
    </row>
    <row r="1202" spans="1:16" ht="9.75" customHeight="1">
      <c r="A1202" s="5"/>
      <c r="B1202" s="40" t="s">
        <v>109</v>
      </c>
      <c r="C1202" s="40">
        <v>2</v>
      </c>
      <c r="D1202" s="41">
        <v>2</v>
      </c>
      <c r="E1202" s="42">
        <v>2</v>
      </c>
      <c r="F1202" s="42">
        <v>2</v>
      </c>
      <c r="G1202" s="42">
        <v>2</v>
      </c>
      <c r="H1202" s="42">
        <v>2</v>
      </c>
      <c r="I1202" s="42">
        <v>2</v>
      </c>
      <c r="J1202" s="42">
        <v>2</v>
      </c>
      <c r="K1202" s="42">
        <v>2</v>
      </c>
      <c r="L1202" s="42">
        <v>2</v>
      </c>
      <c r="M1202" s="43">
        <v>2</v>
      </c>
      <c r="N1202" s="44">
        <f>MIN(D1202:M1202)</f>
        <v>2</v>
      </c>
      <c r="O1202" s="45">
        <f>C1202-N1202</f>
        <v>0</v>
      </c>
      <c r="P1202" s="46">
        <f>O1202/C1202</f>
        <v>0</v>
      </c>
    </row>
    <row r="1203" spans="1:16" ht="9.75" customHeight="1">
      <c r="A1203" s="5"/>
      <c r="B1203" s="40" t="s">
        <v>276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277</v>
      </c>
      <c r="C1204" s="40">
        <v>5</v>
      </c>
      <c r="D1204" s="41">
        <v>3</v>
      </c>
      <c r="E1204" s="42">
        <v>4</v>
      </c>
      <c r="F1204" s="42">
        <v>3</v>
      </c>
      <c r="G1204" s="42">
        <v>2</v>
      </c>
      <c r="H1204" s="42">
        <v>3</v>
      </c>
      <c r="I1204" s="42">
        <v>3</v>
      </c>
      <c r="J1204" s="42">
        <v>2</v>
      </c>
      <c r="K1204" s="42">
        <v>2</v>
      </c>
      <c r="L1204" s="42">
        <v>3</v>
      </c>
      <c r="M1204" s="43">
        <v>2</v>
      </c>
      <c r="N1204" s="44">
        <f>MIN(D1204:M1204)</f>
        <v>2</v>
      </c>
      <c r="O1204" s="45">
        <f>C1204-N1204</f>
        <v>3</v>
      </c>
      <c r="P1204" s="46">
        <f>O1204/C1204</f>
        <v>0.6</v>
      </c>
    </row>
    <row r="1205" spans="1:16" ht="9.75" customHeight="1">
      <c r="A1205" s="5"/>
      <c r="B1205" s="40" t="s">
        <v>4</v>
      </c>
      <c r="C1205" s="40">
        <v>1</v>
      </c>
      <c r="D1205" s="41">
        <v>1</v>
      </c>
      <c r="E1205" s="42">
        <v>1</v>
      </c>
      <c r="F1205" s="42">
        <v>0</v>
      </c>
      <c r="G1205" s="42">
        <v>0</v>
      </c>
      <c r="H1205" s="42">
        <v>0</v>
      </c>
      <c r="I1205" s="42">
        <v>0</v>
      </c>
      <c r="J1205" s="42">
        <v>0</v>
      </c>
      <c r="K1205" s="42">
        <v>0</v>
      </c>
      <c r="L1205" s="42">
        <v>0</v>
      </c>
      <c r="M1205" s="43">
        <v>0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6" ref="C1206:M1206">SUM(C1191:C1195,C1201:C1205)</f>
        <v>113</v>
      </c>
      <c r="D1206" s="49">
        <f t="shared" si="116"/>
        <v>24</v>
      </c>
      <c r="E1206" s="50">
        <f t="shared" si="116"/>
        <v>10</v>
      </c>
      <c r="F1206" s="50">
        <f t="shared" si="116"/>
        <v>6</v>
      </c>
      <c r="G1206" s="50">
        <f t="shared" si="116"/>
        <v>6</v>
      </c>
      <c r="H1206" s="50">
        <f t="shared" si="116"/>
        <v>8</v>
      </c>
      <c r="I1206" s="50">
        <f t="shared" si="116"/>
        <v>7</v>
      </c>
      <c r="J1206" s="50">
        <f t="shared" si="116"/>
        <v>5</v>
      </c>
      <c r="K1206" s="50">
        <f t="shared" si="116"/>
        <v>7</v>
      </c>
      <c r="L1206" s="50">
        <f t="shared" si="116"/>
        <v>20</v>
      </c>
      <c r="M1206" s="51">
        <f t="shared" si="116"/>
        <v>25</v>
      </c>
      <c r="N1206" s="52">
        <f>MIN(D1206:M1206)</f>
        <v>5</v>
      </c>
      <c r="O1206" s="53">
        <f>C1206-N1206</f>
        <v>108</v>
      </c>
      <c r="P1206" s="54">
        <f>O1206/C1206</f>
        <v>0.9557522123893806</v>
      </c>
    </row>
    <row r="1207" spans="1:16" ht="9.75" customHeight="1">
      <c r="A1207" s="39" t="s">
        <v>72</v>
      </c>
      <c r="B1207" s="55" t="s">
        <v>0</v>
      </c>
      <c r="C1207" s="55"/>
      <c r="D1207" s="56"/>
      <c r="E1207" s="57"/>
      <c r="F1207" s="57"/>
      <c r="G1207" s="57"/>
      <c r="H1207" s="57"/>
      <c r="I1207" s="57"/>
      <c r="J1207" s="57"/>
      <c r="K1207" s="57"/>
      <c r="L1207" s="57"/>
      <c r="M1207" s="58"/>
      <c r="N1207" s="59"/>
      <c r="O1207" s="60"/>
      <c r="P1207" s="61"/>
    </row>
    <row r="1208" spans="1:16" ht="9.75" customHeight="1">
      <c r="A1208" s="5"/>
      <c r="B1208" s="40" t="s">
        <v>1</v>
      </c>
      <c r="C1208" s="40"/>
      <c r="D1208" s="41"/>
      <c r="E1208" s="42"/>
      <c r="F1208" s="42"/>
      <c r="G1208" s="42"/>
      <c r="H1208" s="42"/>
      <c r="I1208" s="42"/>
      <c r="J1208" s="42"/>
      <c r="K1208" s="42"/>
      <c r="L1208" s="42"/>
      <c r="M1208" s="43"/>
      <c r="N1208" s="44"/>
      <c r="O1208" s="45"/>
      <c r="P1208" s="46"/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482</v>
      </c>
      <c r="C1210" s="40">
        <v>88</v>
      </c>
      <c r="D1210" s="41">
        <v>42</v>
      </c>
      <c r="E1210" s="42">
        <v>16</v>
      </c>
      <c r="F1210" s="42">
        <v>7</v>
      </c>
      <c r="G1210" s="42">
        <v>3</v>
      </c>
      <c r="H1210" s="42">
        <v>3</v>
      </c>
      <c r="I1210" s="42">
        <v>1</v>
      </c>
      <c r="J1210" s="42">
        <v>2</v>
      </c>
      <c r="K1210" s="42">
        <v>4</v>
      </c>
      <c r="L1210" s="42">
        <v>1</v>
      </c>
      <c r="M1210" s="43">
        <v>0</v>
      </c>
      <c r="N1210" s="44">
        <f>MIN(D1210:M1210)</f>
        <v>0</v>
      </c>
      <c r="O1210" s="45">
        <f>C1210-N1210</f>
        <v>88</v>
      </c>
      <c r="P1210" s="46">
        <f>O1210/C1210</f>
        <v>1</v>
      </c>
    </row>
    <row r="1211" spans="1:16" ht="9.75" customHeight="1">
      <c r="A1211" s="5"/>
      <c r="B1211" s="40" t="s">
        <v>3</v>
      </c>
      <c r="C1211" s="40"/>
      <c r="D1211" s="41"/>
      <c r="E1211" s="42"/>
      <c r="F1211" s="42"/>
      <c r="G1211" s="42"/>
      <c r="H1211" s="42"/>
      <c r="I1211" s="42"/>
      <c r="J1211" s="42"/>
      <c r="K1211" s="42"/>
      <c r="L1211" s="42"/>
      <c r="M1211" s="43"/>
      <c r="N1211" s="44"/>
      <c r="O1211" s="45"/>
      <c r="P1211" s="46"/>
    </row>
    <row r="1212" spans="1:16" ht="9.75" customHeight="1">
      <c r="A1212" s="5"/>
      <c r="B1212" s="40" t="s">
        <v>291</v>
      </c>
      <c r="C1212" s="40">
        <v>1</v>
      </c>
      <c r="D1212" s="41">
        <v>1</v>
      </c>
      <c r="E1212" s="42">
        <v>1</v>
      </c>
      <c r="F1212" s="42">
        <v>0</v>
      </c>
      <c r="G1212" s="42">
        <v>1</v>
      </c>
      <c r="H1212" s="42">
        <v>0</v>
      </c>
      <c r="I1212" s="42">
        <v>0</v>
      </c>
      <c r="J1212" s="42">
        <v>0</v>
      </c>
      <c r="K1212" s="42">
        <v>1</v>
      </c>
      <c r="L1212" s="42">
        <v>1</v>
      </c>
      <c r="M1212" s="43">
        <v>1</v>
      </c>
      <c r="N1212" s="44">
        <f>MIN(D1212:M1212)</f>
        <v>0</v>
      </c>
      <c r="O1212" s="45">
        <f>C1212-N1212</f>
        <v>1</v>
      </c>
      <c r="P1212" s="46">
        <f>O1212/C1212</f>
        <v>1</v>
      </c>
    </row>
    <row r="1213" spans="1:16" ht="9.75" customHeight="1">
      <c r="A1213" s="5"/>
      <c r="B1213" s="40" t="s">
        <v>361</v>
      </c>
      <c r="C1213" s="40">
        <v>1</v>
      </c>
      <c r="D1213" s="41">
        <v>1</v>
      </c>
      <c r="E1213" s="42">
        <v>1</v>
      </c>
      <c r="F1213" s="42">
        <v>1</v>
      </c>
      <c r="G1213" s="42">
        <v>1</v>
      </c>
      <c r="H1213" s="42">
        <v>1</v>
      </c>
      <c r="I1213" s="42">
        <v>1</v>
      </c>
      <c r="J1213" s="42">
        <v>1</v>
      </c>
      <c r="K1213" s="42">
        <v>1</v>
      </c>
      <c r="L1213" s="42">
        <v>1</v>
      </c>
      <c r="M1213" s="43">
        <v>1</v>
      </c>
      <c r="N1213" s="44">
        <f>MIN(D1213:M1213)</f>
        <v>1</v>
      </c>
      <c r="O1213" s="45">
        <f>C1213-N1213</f>
        <v>0</v>
      </c>
      <c r="P1213" s="46">
        <f>O1213/C1213</f>
        <v>0</v>
      </c>
    </row>
    <row r="1214" spans="1:16" ht="9.75" customHeight="1">
      <c r="A1214" s="5"/>
      <c r="B1214" s="40" t="s">
        <v>292</v>
      </c>
      <c r="C1214" s="40">
        <v>3</v>
      </c>
      <c r="D1214" s="41">
        <v>3</v>
      </c>
      <c r="E1214" s="42">
        <v>3</v>
      </c>
      <c r="F1214" s="42">
        <v>2</v>
      </c>
      <c r="G1214" s="42">
        <v>2</v>
      </c>
      <c r="H1214" s="42">
        <v>2</v>
      </c>
      <c r="I1214" s="42">
        <v>2</v>
      </c>
      <c r="J1214" s="42">
        <v>2</v>
      </c>
      <c r="K1214" s="42">
        <v>1</v>
      </c>
      <c r="L1214" s="42">
        <v>1</v>
      </c>
      <c r="M1214" s="43">
        <v>2</v>
      </c>
      <c r="N1214" s="44">
        <f>MIN(D1214:M1214)</f>
        <v>1</v>
      </c>
      <c r="O1214" s="45">
        <f>C1214-N1214</f>
        <v>2</v>
      </c>
      <c r="P1214" s="46">
        <f>O1214/C1214</f>
        <v>0.6666666666666666</v>
      </c>
    </row>
    <row r="1215" spans="1:16" ht="9.75" customHeight="1">
      <c r="A1215" s="5"/>
      <c r="B1215" s="40" t="s">
        <v>280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280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281</v>
      </c>
      <c r="C1217" s="40">
        <f aca="true" t="shared" si="117" ref="C1217:M1217">SUM(C1212:C1216)</f>
        <v>5</v>
      </c>
      <c r="D1217" s="41">
        <f t="shared" si="117"/>
        <v>5</v>
      </c>
      <c r="E1217" s="42">
        <f t="shared" si="117"/>
        <v>5</v>
      </c>
      <c r="F1217" s="42">
        <f t="shared" si="117"/>
        <v>3</v>
      </c>
      <c r="G1217" s="42">
        <f t="shared" si="117"/>
        <v>4</v>
      </c>
      <c r="H1217" s="42">
        <f t="shared" si="117"/>
        <v>3</v>
      </c>
      <c r="I1217" s="42">
        <f t="shared" si="117"/>
        <v>3</v>
      </c>
      <c r="J1217" s="42">
        <f t="shared" si="117"/>
        <v>3</v>
      </c>
      <c r="K1217" s="42">
        <f t="shared" si="117"/>
        <v>3</v>
      </c>
      <c r="L1217" s="42">
        <f t="shared" si="117"/>
        <v>3</v>
      </c>
      <c r="M1217" s="43">
        <f t="shared" si="117"/>
        <v>4</v>
      </c>
      <c r="N1217" s="44">
        <f>MIN(D1217:M1217)</f>
        <v>3</v>
      </c>
      <c r="O1217" s="45">
        <f>C1217-N1217</f>
        <v>2</v>
      </c>
      <c r="P1217" s="46">
        <f>O1217/C1217</f>
        <v>0.4</v>
      </c>
    </row>
    <row r="1218" spans="1:16" ht="9.75" customHeight="1">
      <c r="A1218" s="5"/>
      <c r="B1218" s="40" t="s">
        <v>109</v>
      </c>
      <c r="C1218" s="40">
        <v>6</v>
      </c>
      <c r="D1218" s="41">
        <v>3</v>
      </c>
      <c r="E1218" s="42">
        <v>2</v>
      </c>
      <c r="F1218" s="42">
        <v>1</v>
      </c>
      <c r="G1218" s="42">
        <v>0</v>
      </c>
      <c r="H1218" s="42">
        <v>0</v>
      </c>
      <c r="I1218" s="42">
        <v>1</v>
      </c>
      <c r="J1218" s="42">
        <v>1</v>
      </c>
      <c r="K1218" s="42">
        <v>1</v>
      </c>
      <c r="L1218" s="42">
        <v>1</v>
      </c>
      <c r="M1218" s="43">
        <v>2</v>
      </c>
      <c r="N1218" s="44">
        <f>MIN(D1218:M1218)</f>
        <v>0</v>
      </c>
      <c r="O1218" s="45">
        <f>C1218-N1218</f>
        <v>6</v>
      </c>
      <c r="P1218" s="46">
        <f>O1218/C1218</f>
        <v>1</v>
      </c>
    </row>
    <row r="1219" spans="1:16" ht="9.75" customHeight="1">
      <c r="A1219" s="5"/>
      <c r="B1219" s="40" t="s">
        <v>276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277</v>
      </c>
      <c r="C1220" s="40">
        <v>4</v>
      </c>
      <c r="D1220" s="41">
        <v>2</v>
      </c>
      <c r="E1220" s="42">
        <v>1</v>
      </c>
      <c r="F1220" s="42">
        <v>1</v>
      </c>
      <c r="G1220" s="42">
        <v>0</v>
      </c>
      <c r="H1220" s="42">
        <v>0</v>
      </c>
      <c r="I1220" s="42">
        <v>0</v>
      </c>
      <c r="J1220" s="42">
        <v>0</v>
      </c>
      <c r="K1220" s="42">
        <v>1</v>
      </c>
      <c r="L1220" s="42">
        <v>1</v>
      </c>
      <c r="M1220" s="43">
        <v>1</v>
      </c>
      <c r="N1220" s="44">
        <f>MIN(D1220:M1220)</f>
        <v>0</v>
      </c>
      <c r="O1220" s="45">
        <f>C1220-N1220</f>
        <v>4</v>
      </c>
      <c r="P1220" s="46">
        <f>O1220/C1220</f>
        <v>1</v>
      </c>
    </row>
    <row r="1221" spans="1:16" ht="9.75" customHeight="1">
      <c r="A1221" s="5"/>
      <c r="B1221" s="40" t="s">
        <v>4</v>
      </c>
      <c r="C1221" s="40">
        <v>1</v>
      </c>
      <c r="D1221" s="41">
        <v>1</v>
      </c>
      <c r="E1221" s="42">
        <v>1</v>
      </c>
      <c r="F1221" s="42">
        <v>0</v>
      </c>
      <c r="G1221" s="42">
        <v>0</v>
      </c>
      <c r="H1221" s="42">
        <v>1</v>
      </c>
      <c r="I1221" s="42">
        <v>0</v>
      </c>
      <c r="J1221" s="42">
        <v>0</v>
      </c>
      <c r="K1221" s="42">
        <v>0</v>
      </c>
      <c r="L1221" s="42">
        <v>0</v>
      </c>
      <c r="M1221" s="43">
        <v>0</v>
      </c>
      <c r="N1221" s="44">
        <f>MIN(D1221:M1221)</f>
        <v>0</v>
      </c>
      <c r="O1221" s="45">
        <f>C1221-N1221</f>
        <v>1</v>
      </c>
      <c r="P1221" s="46">
        <f>O1221/C1221</f>
        <v>1</v>
      </c>
    </row>
    <row r="1222" spans="1:16" ht="9.75" customHeight="1">
      <c r="A1222" s="47"/>
      <c r="B1222" s="48" t="s">
        <v>5</v>
      </c>
      <c r="C1222" s="48">
        <f aca="true" t="shared" si="118" ref="C1222:M1222">SUM(C1207:C1211,C1217:C1221)</f>
        <v>104</v>
      </c>
      <c r="D1222" s="49">
        <f t="shared" si="118"/>
        <v>53</v>
      </c>
      <c r="E1222" s="50">
        <f t="shared" si="118"/>
        <v>25</v>
      </c>
      <c r="F1222" s="50">
        <f t="shared" si="118"/>
        <v>12</v>
      </c>
      <c r="G1222" s="50">
        <f t="shared" si="118"/>
        <v>7</v>
      </c>
      <c r="H1222" s="50">
        <f t="shared" si="118"/>
        <v>7</v>
      </c>
      <c r="I1222" s="50">
        <f t="shared" si="118"/>
        <v>5</v>
      </c>
      <c r="J1222" s="50">
        <f t="shared" si="118"/>
        <v>6</v>
      </c>
      <c r="K1222" s="50">
        <f t="shared" si="118"/>
        <v>9</v>
      </c>
      <c r="L1222" s="50">
        <f t="shared" si="118"/>
        <v>6</v>
      </c>
      <c r="M1222" s="51">
        <f t="shared" si="118"/>
        <v>7</v>
      </c>
      <c r="N1222" s="52">
        <f>MIN(D1222:M1222)</f>
        <v>5</v>
      </c>
      <c r="O1222" s="53">
        <f>C1222-N1222</f>
        <v>99</v>
      </c>
      <c r="P1222" s="54">
        <f>O1222/C1222</f>
        <v>0.9519230769230769</v>
      </c>
    </row>
    <row r="1223" spans="1:16" ht="9.75" customHeight="1">
      <c r="A1223" s="39" t="s">
        <v>73</v>
      </c>
      <c r="B1223" s="55" t="s">
        <v>0</v>
      </c>
      <c r="C1223" s="55">
        <v>5</v>
      </c>
      <c r="D1223" s="56">
        <v>0</v>
      </c>
      <c r="E1223" s="57">
        <v>0</v>
      </c>
      <c r="F1223" s="57">
        <v>0</v>
      </c>
      <c r="G1223" s="57">
        <v>0</v>
      </c>
      <c r="H1223" s="57">
        <v>0</v>
      </c>
      <c r="I1223" s="57">
        <v>0</v>
      </c>
      <c r="J1223" s="57">
        <v>0</v>
      </c>
      <c r="K1223" s="57">
        <v>1</v>
      </c>
      <c r="L1223" s="57">
        <v>0</v>
      </c>
      <c r="M1223" s="58">
        <v>1</v>
      </c>
      <c r="N1223" s="44">
        <f>MIN(D1223:M1223)</f>
        <v>0</v>
      </c>
      <c r="O1223" s="45">
        <f>C1223-N1223</f>
        <v>5</v>
      </c>
      <c r="P1223" s="46">
        <f>O1223/C1223</f>
        <v>1</v>
      </c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482</v>
      </c>
      <c r="C1226" s="40"/>
      <c r="D1226" s="41"/>
      <c r="E1226" s="42"/>
      <c r="F1226" s="42"/>
      <c r="G1226" s="42"/>
      <c r="H1226" s="42"/>
      <c r="I1226" s="42"/>
      <c r="J1226" s="42"/>
      <c r="K1226" s="42"/>
      <c r="L1226" s="42"/>
      <c r="M1226" s="43"/>
      <c r="N1226" s="44"/>
      <c r="O1226" s="45"/>
      <c r="P1226" s="46"/>
    </row>
    <row r="1227" spans="1:16" ht="9.75" customHeight="1">
      <c r="A1227" s="5"/>
      <c r="B1227" s="40" t="s">
        <v>3</v>
      </c>
      <c r="C1227" s="40">
        <v>28</v>
      </c>
      <c r="D1227" s="41">
        <v>19</v>
      </c>
      <c r="E1227" s="42">
        <v>14</v>
      </c>
      <c r="F1227" s="42">
        <v>10</v>
      </c>
      <c r="G1227" s="42">
        <v>7</v>
      </c>
      <c r="H1227" s="42">
        <v>8</v>
      </c>
      <c r="I1227" s="42">
        <v>9</v>
      </c>
      <c r="J1227" s="42">
        <v>8</v>
      </c>
      <c r="K1227" s="42">
        <v>9</v>
      </c>
      <c r="L1227" s="42">
        <v>10</v>
      </c>
      <c r="M1227" s="43">
        <v>16</v>
      </c>
      <c r="N1227" s="44">
        <f>MIN(D1227:M1227)</f>
        <v>7</v>
      </c>
      <c r="O1227" s="45">
        <f>C1227-N1227</f>
        <v>21</v>
      </c>
      <c r="P1227" s="46">
        <f>O1227/C1227</f>
        <v>0.75</v>
      </c>
    </row>
    <row r="1228" spans="1:16" ht="9.75" customHeight="1">
      <c r="A1228" s="5"/>
      <c r="B1228" s="40" t="s">
        <v>359</v>
      </c>
      <c r="C1228" s="40">
        <v>3</v>
      </c>
      <c r="D1228" s="41">
        <v>3</v>
      </c>
      <c r="E1228" s="42">
        <v>2</v>
      </c>
      <c r="F1228" s="42">
        <v>2</v>
      </c>
      <c r="G1228" s="42">
        <v>2</v>
      </c>
      <c r="H1228" s="42">
        <v>1</v>
      </c>
      <c r="I1228" s="42">
        <v>1</v>
      </c>
      <c r="J1228" s="42">
        <v>2</v>
      </c>
      <c r="K1228" s="42">
        <v>2</v>
      </c>
      <c r="L1228" s="42">
        <v>2</v>
      </c>
      <c r="M1228" s="43">
        <v>3</v>
      </c>
      <c r="N1228" s="44">
        <f>MIN(D1228:M1228)</f>
        <v>1</v>
      </c>
      <c r="O1228" s="45">
        <f>C1228-N1228</f>
        <v>2</v>
      </c>
      <c r="P1228" s="46">
        <f>O1228/C1228</f>
        <v>0.6666666666666666</v>
      </c>
    </row>
    <row r="1229" spans="1:16" ht="9.75" customHeight="1">
      <c r="A1229" s="5"/>
      <c r="B1229" s="40" t="s">
        <v>280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280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280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280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281</v>
      </c>
      <c r="C1233" s="40">
        <f aca="true" t="shared" si="119" ref="C1233:M1233">SUM(C1228:C1232)</f>
        <v>3</v>
      </c>
      <c r="D1233" s="41">
        <f t="shared" si="119"/>
        <v>3</v>
      </c>
      <c r="E1233" s="42">
        <f t="shared" si="119"/>
        <v>2</v>
      </c>
      <c r="F1233" s="42">
        <f t="shared" si="119"/>
        <v>2</v>
      </c>
      <c r="G1233" s="42">
        <f t="shared" si="119"/>
        <v>2</v>
      </c>
      <c r="H1233" s="42">
        <f t="shared" si="119"/>
        <v>1</v>
      </c>
      <c r="I1233" s="42">
        <f t="shared" si="119"/>
        <v>1</v>
      </c>
      <c r="J1233" s="42">
        <f t="shared" si="119"/>
        <v>2</v>
      </c>
      <c r="K1233" s="42">
        <f t="shared" si="119"/>
        <v>2</v>
      </c>
      <c r="L1233" s="42">
        <f t="shared" si="119"/>
        <v>2</v>
      </c>
      <c r="M1233" s="43">
        <f t="shared" si="119"/>
        <v>3</v>
      </c>
      <c r="N1233" s="44">
        <f>MIN(D1233:M1233)</f>
        <v>1</v>
      </c>
      <c r="O1233" s="45">
        <f>C1233-N1233</f>
        <v>2</v>
      </c>
      <c r="P1233" s="46">
        <f>O1233/C1233</f>
        <v>0.6666666666666666</v>
      </c>
    </row>
    <row r="1234" spans="1:16" ht="9.75" customHeight="1">
      <c r="A1234" s="5"/>
      <c r="B1234" s="40" t="s">
        <v>109</v>
      </c>
      <c r="C1234" s="40">
        <v>5</v>
      </c>
      <c r="D1234" s="41">
        <v>4</v>
      </c>
      <c r="E1234" s="42">
        <v>3</v>
      </c>
      <c r="F1234" s="42">
        <v>2</v>
      </c>
      <c r="G1234" s="42">
        <v>2</v>
      </c>
      <c r="H1234" s="42">
        <v>1</v>
      </c>
      <c r="I1234" s="42">
        <v>1</v>
      </c>
      <c r="J1234" s="42">
        <v>1</v>
      </c>
      <c r="K1234" s="42">
        <v>2</v>
      </c>
      <c r="L1234" s="42">
        <v>2</v>
      </c>
      <c r="M1234" s="43">
        <v>2</v>
      </c>
      <c r="N1234" s="44">
        <f>MIN(D1234:M1234)</f>
        <v>1</v>
      </c>
      <c r="O1234" s="45">
        <f>C1234-N1234</f>
        <v>4</v>
      </c>
      <c r="P1234" s="46">
        <f>O1234/C1234</f>
        <v>0.8</v>
      </c>
    </row>
    <row r="1235" spans="1:16" ht="9.75" customHeight="1">
      <c r="A1235" s="5"/>
      <c r="B1235" s="40" t="s">
        <v>276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277</v>
      </c>
      <c r="C1236" s="40"/>
      <c r="D1236" s="41"/>
      <c r="E1236" s="42"/>
      <c r="F1236" s="42"/>
      <c r="G1236" s="42"/>
      <c r="H1236" s="42"/>
      <c r="I1236" s="42"/>
      <c r="J1236" s="42"/>
      <c r="K1236" s="42"/>
      <c r="L1236" s="42"/>
      <c r="M1236" s="43"/>
      <c r="N1236" s="44"/>
      <c r="O1236" s="45"/>
      <c r="P1236" s="46"/>
    </row>
    <row r="1237" spans="1:16" ht="9.75" customHeight="1">
      <c r="A1237" s="5"/>
      <c r="B1237" s="40" t="s">
        <v>4</v>
      </c>
      <c r="C1237" s="40"/>
      <c r="D1237" s="41"/>
      <c r="E1237" s="42"/>
      <c r="F1237" s="42"/>
      <c r="G1237" s="42"/>
      <c r="H1237" s="42"/>
      <c r="I1237" s="42"/>
      <c r="J1237" s="42"/>
      <c r="K1237" s="42"/>
      <c r="L1237" s="42"/>
      <c r="M1237" s="43"/>
      <c r="N1237" s="44"/>
      <c r="O1237" s="45"/>
      <c r="P1237" s="46"/>
    </row>
    <row r="1238" spans="1:16" ht="9.75" customHeight="1">
      <c r="A1238" s="47"/>
      <c r="B1238" s="48" t="s">
        <v>5</v>
      </c>
      <c r="C1238" s="48">
        <f aca="true" t="shared" si="120" ref="C1238:M1238">SUM(C1223:C1227,C1233:C1237)</f>
        <v>41</v>
      </c>
      <c r="D1238" s="49">
        <f t="shared" si="120"/>
        <v>26</v>
      </c>
      <c r="E1238" s="50">
        <f t="shared" si="120"/>
        <v>19</v>
      </c>
      <c r="F1238" s="50">
        <f t="shared" si="120"/>
        <v>14</v>
      </c>
      <c r="G1238" s="50">
        <f t="shared" si="120"/>
        <v>11</v>
      </c>
      <c r="H1238" s="50">
        <f t="shared" si="120"/>
        <v>10</v>
      </c>
      <c r="I1238" s="50">
        <f t="shared" si="120"/>
        <v>11</v>
      </c>
      <c r="J1238" s="50">
        <f t="shared" si="120"/>
        <v>11</v>
      </c>
      <c r="K1238" s="50">
        <f t="shared" si="120"/>
        <v>14</v>
      </c>
      <c r="L1238" s="50">
        <f t="shared" si="120"/>
        <v>14</v>
      </c>
      <c r="M1238" s="51">
        <f t="shared" si="120"/>
        <v>22</v>
      </c>
      <c r="N1238" s="52">
        <f>MIN(D1238:M1238)</f>
        <v>10</v>
      </c>
      <c r="O1238" s="53">
        <f>C1238-N1238</f>
        <v>31</v>
      </c>
      <c r="P1238" s="54">
        <f>O1238/C1238</f>
        <v>0.7560975609756098</v>
      </c>
    </row>
    <row r="1239" spans="1:16" ht="9.75" customHeight="1">
      <c r="A1239" s="39" t="s">
        <v>74</v>
      </c>
      <c r="B1239" s="55" t="s">
        <v>0</v>
      </c>
      <c r="C1239" s="55"/>
      <c r="D1239" s="56"/>
      <c r="E1239" s="57"/>
      <c r="F1239" s="57"/>
      <c r="G1239" s="57"/>
      <c r="H1239" s="57"/>
      <c r="I1239" s="57"/>
      <c r="J1239" s="57"/>
      <c r="K1239" s="57"/>
      <c r="L1239" s="57"/>
      <c r="M1239" s="58"/>
      <c r="N1239" s="59"/>
      <c r="O1239" s="60"/>
      <c r="P1239" s="61"/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482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/>
      <c r="D1243" s="41"/>
      <c r="E1243" s="42"/>
      <c r="F1243" s="42"/>
      <c r="G1243" s="42"/>
      <c r="H1243" s="42"/>
      <c r="I1243" s="42"/>
      <c r="J1243" s="42"/>
      <c r="K1243" s="42"/>
      <c r="L1243" s="42"/>
      <c r="M1243" s="43"/>
      <c r="N1243" s="44"/>
      <c r="O1243" s="45"/>
      <c r="P1243" s="46"/>
    </row>
    <row r="1244" spans="1:16" ht="9.75" customHeight="1">
      <c r="A1244" s="5"/>
      <c r="B1244" s="40" t="s">
        <v>293</v>
      </c>
      <c r="C1244" s="40">
        <v>1</v>
      </c>
      <c r="D1244" s="41">
        <v>0</v>
      </c>
      <c r="E1244" s="42">
        <v>1</v>
      </c>
      <c r="F1244" s="42">
        <v>1</v>
      </c>
      <c r="G1244" s="42">
        <v>0</v>
      </c>
      <c r="H1244" s="42">
        <v>1</v>
      </c>
      <c r="I1244" s="42">
        <v>0</v>
      </c>
      <c r="J1244" s="42">
        <v>0</v>
      </c>
      <c r="K1244" s="42">
        <v>0</v>
      </c>
      <c r="L1244" s="42">
        <v>0</v>
      </c>
      <c r="M1244" s="43">
        <v>1</v>
      </c>
      <c r="N1244" s="44">
        <f>MIN(D1244:M1244)</f>
        <v>0</v>
      </c>
      <c r="O1244" s="45">
        <f>C1244-N1244</f>
        <v>1</v>
      </c>
      <c r="P1244" s="46">
        <f>O1244/C1244</f>
        <v>1</v>
      </c>
    </row>
    <row r="1245" spans="1:16" ht="9.75" customHeight="1">
      <c r="A1245" s="5"/>
      <c r="B1245" s="40" t="s">
        <v>280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280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280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280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281</v>
      </c>
      <c r="C1249" s="40">
        <f aca="true" t="shared" si="121" ref="C1249:M1249">SUM(C1244:C1248)</f>
        <v>1</v>
      </c>
      <c r="D1249" s="41">
        <f t="shared" si="121"/>
        <v>0</v>
      </c>
      <c r="E1249" s="42">
        <f t="shared" si="121"/>
        <v>1</v>
      </c>
      <c r="F1249" s="42">
        <f t="shared" si="121"/>
        <v>1</v>
      </c>
      <c r="G1249" s="42">
        <f t="shared" si="121"/>
        <v>0</v>
      </c>
      <c r="H1249" s="42">
        <f t="shared" si="121"/>
        <v>1</v>
      </c>
      <c r="I1249" s="42">
        <f t="shared" si="121"/>
        <v>0</v>
      </c>
      <c r="J1249" s="42">
        <f t="shared" si="121"/>
        <v>0</v>
      </c>
      <c r="K1249" s="42">
        <f t="shared" si="121"/>
        <v>0</v>
      </c>
      <c r="L1249" s="42">
        <f t="shared" si="121"/>
        <v>0</v>
      </c>
      <c r="M1249" s="43">
        <f t="shared" si="121"/>
        <v>1</v>
      </c>
      <c r="N1249" s="44">
        <f>MIN(D1249:M1249)</f>
        <v>0</v>
      </c>
      <c r="O1249" s="45">
        <f>C1249-N1249</f>
        <v>1</v>
      </c>
      <c r="P1249" s="46">
        <f>O1249/C1249</f>
        <v>1</v>
      </c>
    </row>
    <row r="1250" spans="1:16" ht="9.75" customHeight="1">
      <c r="A1250" s="5"/>
      <c r="B1250" s="40" t="s">
        <v>109</v>
      </c>
      <c r="C1250" s="40">
        <v>2</v>
      </c>
      <c r="D1250" s="41">
        <v>1</v>
      </c>
      <c r="E1250" s="42">
        <v>0</v>
      </c>
      <c r="F1250" s="42">
        <v>0</v>
      </c>
      <c r="G1250" s="42">
        <v>1</v>
      </c>
      <c r="H1250" s="42">
        <v>0</v>
      </c>
      <c r="I1250" s="42">
        <v>1</v>
      </c>
      <c r="J1250" s="42">
        <v>0</v>
      </c>
      <c r="K1250" s="42">
        <v>0</v>
      </c>
      <c r="L1250" s="42">
        <v>1</v>
      </c>
      <c r="M1250" s="43">
        <v>2</v>
      </c>
      <c r="N1250" s="44">
        <f>MIN(D1250:M1250)</f>
        <v>0</v>
      </c>
      <c r="O1250" s="45">
        <f>C1250-N1250</f>
        <v>2</v>
      </c>
      <c r="P1250" s="46">
        <f>O1250/C1250</f>
        <v>1</v>
      </c>
    </row>
    <row r="1251" spans="1:16" ht="9.75" customHeight="1">
      <c r="A1251" s="5"/>
      <c r="B1251" s="40" t="s">
        <v>276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277</v>
      </c>
      <c r="C1252" s="40"/>
      <c r="D1252" s="41"/>
      <c r="E1252" s="42"/>
      <c r="F1252" s="42"/>
      <c r="G1252" s="42"/>
      <c r="H1252" s="42"/>
      <c r="I1252" s="42"/>
      <c r="J1252" s="42"/>
      <c r="K1252" s="42"/>
      <c r="L1252" s="42"/>
      <c r="M1252" s="43"/>
      <c r="N1252" s="44"/>
      <c r="O1252" s="45"/>
      <c r="P1252" s="46"/>
    </row>
    <row r="1253" spans="1:16" ht="9.75" customHeight="1">
      <c r="A1253" s="5"/>
      <c r="B1253" s="40" t="s">
        <v>4</v>
      </c>
      <c r="C1253" s="40"/>
      <c r="D1253" s="41"/>
      <c r="E1253" s="42"/>
      <c r="F1253" s="42"/>
      <c r="G1253" s="42"/>
      <c r="H1253" s="42"/>
      <c r="I1253" s="42"/>
      <c r="J1253" s="42"/>
      <c r="K1253" s="42"/>
      <c r="L1253" s="42"/>
      <c r="M1253" s="43"/>
      <c r="N1253" s="44"/>
      <c r="O1253" s="45"/>
      <c r="P1253" s="46"/>
    </row>
    <row r="1254" spans="1:16" ht="9.75" customHeight="1">
      <c r="A1254" s="47"/>
      <c r="B1254" s="48" t="s">
        <v>5</v>
      </c>
      <c r="C1254" s="48">
        <f aca="true" t="shared" si="122" ref="C1254:M1254">SUM(C1239:C1243,C1249:C1253)</f>
        <v>3</v>
      </c>
      <c r="D1254" s="49">
        <f t="shared" si="122"/>
        <v>1</v>
      </c>
      <c r="E1254" s="50">
        <f t="shared" si="122"/>
        <v>1</v>
      </c>
      <c r="F1254" s="50">
        <f t="shared" si="122"/>
        <v>1</v>
      </c>
      <c r="G1254" s="50">
        <f t="shared" si="122"/>
        <v>1</v>
      </c>
      <c r="H1254" s="50">
        <f t="shared" si="122"/>
        <v>1</v>
      </c>
      <c r="I1254" s="50">
        <f t="shared" si="122"/>
        <v>1</v>
      </c>
      <c r="J1254" s="50">
        <f t="shared" si="122"/>
        <v>0</v>
      </c>
      <c r="K1254" s="50">
        <f t="shared" si="122"/>
        <v>0</v>
      </c>
      <c r="L1254" s="50">
        <f t="shared" si="122"/>
        <v>1</v>
      </c>
      <c r="M1254" s="51">
        <f t="shared" si="122"/>
        <v>3</v>
      </c>
      <c r="N1254" s="52">
        <f>MIN(D1254:M1254)</f>
        <v>0</v>
      </c>
      <c r="O1254" s="53">
        <f>C1254-N1254</f>
        <v>3</v>
      </c>
      <c r="P1254" s="54">
        <f>O1254/C1254</f>
        <v>1</v>
      </c>
    </row>
    <row r="1255" spans="1:16" ht="9.75" customHeight="1">
      <c r="A1255" s="39" t="s">
        <v>75</v>
      </c>
      <c r="B1255" s="55" t="s">
        <v>0</v>
      </c>
      <c r="C1255" s="55">
        <v>2</v>
      </c>
      <c r="D1255" s="56">
        <v>0</v>
      </c>
      <c r="E1255" s="57">
        <v>0</v>
      </c>
      <c r="F1255" s="57">
        <v>0</v>
      </c>
      <c r="G1255" s="57">
        <v>0</v>
      </c>
      <c r="H1255" s="57">
        <v>0</v>
      </c>
      <c r="I1255" s="57">
        <v>0</v>
      </c>
      <c r="J1255" s="57">
        <v>0</v>
      </c>
      <c r="K1255" s="57">
        <v>0</v>
      </c>
      <c r="L1255" s="57">
        <v>0</v>
      </c>
      <c r="M1255" s="58">
        <v>0</v>
      </c>
      <c r="N1255" s="59">
        <f>MIN(D1255:M1255)</f>
        <v>0</v>
      </c>
      <c r="O1255" s="60">
        <f>C1255-N1255</f>
        <v>2</v>
      </c>
      <c r="P1255" s="61">
        <f>O1255/C1255</f>
        <v>1</v>
      </c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482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4</v>
      </c>
      <c r="D1259" s="41">
        <v>4</v>
      </c>
      <c r="E1259" s="42">
        <v>4</v>
      </c>
      <c r="F1259" s="42">
        <v>4</v>
      </c>
      <c r="G1259" s="42">
        <v>3</v>
      </c>
      <c r="H1259" s="42">
        <v>2</v>
      </c>
      <c r="I1259" s="42">
        <v>1</v>
      </c>
      <c r="J1259" s="42">
        <v>1</v>
      </c>
      <c r="K1259" s="42">
        <v>2</v>
      </c>
      <c r="L1259" s="42">
        <v>1</v>
      </c>
      <c r="M1259" s="43">
        <v>1</v>
      </c>
      <c r="N1259" s="44">
        <f>MIN(D1259:M1259)</f>
        <v>1</v>
      </c>
      <c r="O1259" s="45">
        <f>C1259-N1259</f>
        <v>3</v>
      </c>
      <c r="P1259" s="46">
        <f>O1259/C1259</f>
        <v>0.75</v>
      </c>
    </row>
    <row r="1260" spans="1:16" ht="9.75" customHeight="1">
      <c r="A1260" s="5"/>
      <c r="B1260" s="40" t="s">
        <v>280</v>
      </c>
      <c r="C1260" s="40"/>
      <c r="D1260" s="41"/>
      <c r="E1260" s="42"/>
      <c r="F1260" s="42"/>
      <c r="G1260" s="42"/>
      <c r="H1260" s="42"/>
      <c r="I1260" s="42"/>
      <c r="J1260" s="42"/>
      <c r="K1260" s="42"/>
      <c r="L1260" s="42"/>
      <c r="M1260" s="43"/>
      <c r="N1260" s="44"/>
      <c r="O1260" s="45"/>
      <c r="P1260" s="46"/>
    </row>
    <row r="1261" spans="1:16" ht="9.75" customHeight="1">
      <c r="A1261" s="5"/>
      <c r="B1261" s="40" t="s">
        <v>280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280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280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280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281</v>
      </c>
      <c r="C1265" s="40"/>
      <c r="D1265" s="41"/>
      <c r="E1265" s="42"/>
      <c r="F1265" s="42"/>
      <c r="G1265" s="42"/>
      <c r="H1265" s="42"/>
      <c r="I1265" s="42"/>
      <c r="J1265" s="42"/>
      <c r="K1265" s="42"/>
      <c r="L1265" s="42"/>
      <c r="M1265" s="43"/>
      <c r="N1265" s="44"/>
      <c r="O1265" s="45"/>
      <c r="P1265" s="46"/>
    </row>
    <row r="1266" spans="1:16" ht="9.75" customHeight="1">
      <c r="A1266" s="5"/>
      <c r="B1266" s="40" t="s">
        <v>109</v>
      </c>
      <c r="C1266" s="40"/>
      <c r="D1266" s="41"/>
      <c r="E1266" s="42"/>
      <c r="F1266" s="42"/>
      <c r="G1266" s="42"/>
      <c r="H1266" s="42"/>
      <c r="I1266" s="42"/>
      <c r="J1266" s="42"/>
      <c r="K1266" s="42"/>
      <c r="L1266" s="42"/>
      <c r="M1266" s="43"/>
      <c r="N1266" s="44"/>
      <c r="O1266" s="45"/>
      <c r="P1266" s="46"/>
    </row>
    <row r="1267" spans="1:16" ht="9.75" customHeight="1">
      <c r="A1267" s="5"/>
      <c r="B1267" s="40" t="s">
        <v>276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277</v>
      </c>
      <c r="C1268" s="40">
        <v>3</v>
      </c>
      <c r="D1268" s="41">
        <v>2</v>
      </c>
      <c r="E1268" s="42">
        <v>1</v>
      </c>
      <c r="F1268" s="42">
        <v>0</v>
      </c>
      <c r="G1268" s="42">
        <v>1</v>
      </c>
      <c r="H1268" s="42">
        <v>1</v>
      </c>
      <c r="I1268" s="42">
        <v>0</v>
      </c>
      <c r="J1268" s="42">
        <v>0</v>
      </c>
      <c r="K1268" s="42">
        <v>0</v>
      </c>
      <c r="L1268" s="42">
        <v>0</v>
      </c>
      <c r="M1268" s="43">
        <v>1</v>
      </c>
      <c r="N1268" s="44">
        <f>MIN(D1268:M1268)</f>
        <v>0</v>
      </c>
      <c r="O1268" s="45">
        <f>C1268-N1268</f>
        <v>3</v>
      </c>
      <c r="P1268" s="46">
        <f>O1268/C1268</f>
        <v>1</v>
      </c>
    </row>
    <row r="1269" spans="1:16" ht="9.75" customHeight="1">
      <c r="A1269" s="5"/>
      <c r="B1269" s="40" t="s">
        <v>4</v>
      </c>
      <c r="C1269" s="40">
        <v>7</v>
      </c>
      <c r="D1269" s="41">
        <v>5</v>
      </c>
      <c r="E1269" s="42">
        <v>3</v>
      </c>
      <c r="F1269" s="42">
        <v>2</v>
      </c>
      <c r="G1269" s="42">
        <v>2</v>
      </c>
      <c r="H1269" s="42">
        <v>2</v>
      </c>
      <c r="I1269" s="42">
        <v>0</v>
      </c>
      <c r="J1269" s="42">
        <v>0</v>
      </c>
      <c r="K1269" s="42">
        <v>1</v>
      </c>
      <c r="L1269" s="42">
        <v>1</v>
      </c>
      <c r="M1269" s="43">
        <v>1</v>
      </c>
      <c r="N1269" s="44">
        <f>MIN(D1269:M1269)</f>
        <v>0</v>
      </c>
      <c r="O1269" s="45">
        <f>C1269-N1269</f>
        <v>7</v>
      </c>
      <c r="P1269" s="46">
        <f>O1269/C1269</f>
        <v>1</v>
      </c>
    </row>
    <row r="1270" spans="1:16" ht="9.75" customHeight="1">
      <c r="A1270" s="47"/>
      <c r="B1270" s="48" t="s">
        <v>5</v>
      </c>
      <c r="C1270" s="48">
        <f aca="true" t="shared" si="123" ref="C1270:M1270">SUM(C1255:C1259,C1265:C1269)</f>
        <v>16</v>
      </c>
      <c r="D1270" s="49">
        <f t="shared" si="123"/>
        <v>11</v>
      </c>
      <c r="E1270" s="50">
        <f t="shared" si="123"/>
        <v>8</v>
      </c>
      <c r="F1270" s="50">
        <f t="shared" si="123"/>
        <v>6</v>
      </c>
      <c r="G1270" s="50">
        <f t="shared" si="123"/>
        <v>6</v>
      </c>
      <c r="H1270" s="50">
        <f t="shared" si="123"/>
        <v>5</v>
      </c>
      <c r="I1270" s="50">
        <f t="shared" si="123"/>
        <v>1</v>
      </c>
      <c r="J1270" s="50">
        <f t="shared" si="123"/>
        <v>1</v>
      </c>
      <c r="K1270" s="50">
        <f t="shared" si="123"/>
        <v>3</v>
      </c>
      <c r="L1270" s="50">
        <f t="shared" si="123"/>
        <v>2</v>
      </c>
      <c r="M1270" s="51">
        <f t="shared" si="123"/>
        <v>3</v>
      </c>
      <c r="N1270" s="52">
        <f>MIN(D1270:M1270)</f>
        <v>1</v>
      </c>
      <c r="O1270" s="53">
        <f>C1270-N1270</f>
        <v>15</v>
      </c>
      <c r="P1270" s="54">
        <f>O1270/C1270</f>
        <v>0.9375</v>
      </c>
    </row>
    <row r="1271" spans="1:16" ht="9.75" customHeight="1">
      <c r="A1271" s="39" t="s">
        <v>76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482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>
        <v>1</v>
      </c>
      <c r="D1275" s="41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  <c r="J1275" s="42">
        <v>0</v>
      </c>
      <c r="K1275" s="42">
        <v>0</v>
      </c>
      <c r="L1275" s="42">
        <v>0</v>
      </c>
      <c r="M1275" s="43">
        <v>1</v>
      </c>
      <c r="N1275" s="44">
        <f>MIN(D1275:M1275)</f>
        <v>0</v>
      </c>
      <c r="O1275" s="45">
        <f>C1275-N1275</f>
        <v>1</v>
      </c>
      <c r="P1275" s="46">
        <f>O1275/C1275</f>
        <v>1</v>
      </c>
    </row>
    <row r="1276" spans="1:16" ht="9.75" customHeight="1">
      <c r="A1276" s="5"/>
      <c r="B1276" s="40" t="s">
        <v>363</v>
      </c>
      <c r="C1276" s="40">
        <v>5</v>
      </c>
      <c r="D1276" s="41">
        <v>4</v>
      </c>
      <c r="E1276" s="42">
        <v>4</v>
      </c>
      <c r="F1276" s="42">
        <v>4</v>
      </c>
      <c r="G1276" s="42">
        <v>3</v>
      </c>
      <c r="H1276" s="42">
        <v>3</v>
      </c>
      <c r="I1276" s="42">
        <v>2</v>
      </c>
      <c r="J1276" s="42">
        <v>2</v>
      </c>
      <c r="K1276" s="42">
        <v>3</v>
      </c>
      <c r="L1276" s="42">
        <v>3</v>
      </c>
      <c r="M1276" s="43">
        <v>4</v>
      </c>
      <c r="N1276" s="44">
        <f>MIN(D1276:M1276)</f>
        <v>2</v>
      </c>
      <c r="O1276" s="45">
        <f>C1276-N1276</f>
        <v>3</v>
      </c>
      <c r="P1276" s="46">
        <f>O1276/C1276</f>
        <v>0.6</v>
      </c>
    </row>
    <row r="1277" spans="1:16" ht="9.75" customHeight="1">
      <c r="A1277" s="5"/>
      <c r="B1277" s="40" t="s">
        <v>364</v>
      </c>
      <c r="C1277" s="40">
        <v>9</v>
      </c>
      <c r="D1277" s="41">
        <v>7</v>
      </c>
      <c r="E1277" s="42">
        <v>4</v>
      </c>
      <c r="F1277" s="42">
        <v>5</v>
      </c>
      <c r="G1277" s="42">
        <v>4</v>
      </c>
      <c r="H1277" s="42">
        <v>5</v>
      </c>
      <c r="I1277" s="42">
        <v>4</v>
      </c>
      <c r="J1277" s="42">
        <v>5</v>
      </c>
      <c r="K1277" s="42">
        <v>5</v>
      </c>
      <c r="L1277" s="42">
        <v>6</v>
      </c>
      <c r="M1277" s="43">
        <v>7</v>
      </c>
      <c r="N1277" s="44">
        <f>MIN(D1277:M1277)</f>
        <v>4</v>
      </c>
      <c r="O1277" s="45">
        <f>C1277-N1277</f>
        <v>5</v>
      </c>
      <c r="P1277" s="46">
        <f>O1277/C1277</f>
        <v>0.5555555555555556</v>
      </c>
    </row>
    <row r="1278" spans="1:16" ht="9.75" customHeight="1">
      <c r="A1278" s="5"/>
      <c r="B1278" s="40" t="s">
        <v>280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280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280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281</v>
      </c>
      <c r="C1281" s="40">
        <f aca="true" t="shared" si="124" ref="C1281:M1281">SUM(C1276:C1280)</f>
        <v>14</v>
      </c>
      <c r="D1281" s="41">
        <f t="shared" si="124"/>
        <v>11</v>
      </c>
      <c r="E1281" s="42">
        <f t="shared" si="124"/>
        <v>8</v>
      </c>
      <c r="F1281" s="42">
        <f t="shared" si="124"/>
        <v>9</v>
      </c>
      <c r="G1281" s="42">
        <f t="shared" si="124"/>
        <v>7</v>
      </c>
      <c r="H1281" s="42">
        <f t="shared" si="124"/>
        <v>8</v>
      </c>
      <c r="I1281" s="42">
        <f t="shared" si="124"/>
        <v>6</v>
      </c>
      <c r="J1281" s="42">
        <f t="shared" si="124"/>
        <v>7</v>
      </c>
      <c r="K1281" s="42">
        <f t="shared" si="124"/>
        <v>8</v>
      </c>
      <c r="L1281" s="42">
        <f t="shared" si="124"/>
        <v>9</v>
      </c>
      <c r="M1281" s="43">
        <f t="shared" si="124"/>
        <v>11</v>
      </c>
      <c r="N1281" s="44">
        <f>MIN(D1281:M1281)</f>
        <v>6</v>
      </c>
      <c r="O1281" s="45">
        <f>C1281-N1281</f>
        <v>8</v>
      </c>
      <c r="P1281" s="46">
        <f>O1281/C1281</f>
        <v>0.5714285714285714</v>
      </c>
    </row>
    <row r="1282" spans="1:16" ht="9.75" customHeight="1">
      <c r="A1282" s="5"/>
      <c r="B1282" s="40" t="s">
        <v>109</v>
      </c>
      <c r="C1282" s="40">
        <v>2</v>
      </c>
      <c r="D1282" s="41">
        <v>1</v>
      </c>
      <c r="E1282" s="42">
        <v>1</v>
      </c>
      <c r="F1282" s="42">
        <v>1</v>
      </c>
      <c r="G1282" s="42">
        <v>1</v>
      </c>
      <c r="H1282" s="42">
        <v>1</v>
      </c>
      <c r="I1282" s="42">
        <v>1</v>
      </c>
      <c r="J1282" s="42">
        <v>1</v>
      </c>
      <c r="K1282" s="42">
        <v>1</v>
      </c>
      <c r="L1282" s="42">
        <v>2</v>
      </c>
      <c r="M1282" s="43">
        <v>2</v>
      </c>
      <c r="N1282" s="44">
        <f>MIN(D1282:M1282)</f>
        <v>1</v>
      </c>
      <c r="O1282" s="45">
        <f>C1282-N1282</f>
        <v>1</v>
      </c>
      <c r="P1282" s="46">
        <f>O1282/C1282</f>
        <v>0.5</v>
      </c>
    </row>
    <row r="1283" spans="1:16" ht="9.75" customHeight="1">
      <c r="A1283" s="5"/>
      <c r="B1283" s="40" t="s">
        <v>276</v>
      </c>
      <c r="C1283" s="40">
        <v>3</v>
      </c>
      <c r="D1283" s="41">
        <v>1</v>
      </c>
      <c r="E1283" s="42">
        <v>1</v>
      </c>
      <c r="F1283" s="42">
        <v>1</v>
      </c>
      <c r="G1283" s="42">
        <v>1</v>
      </c>
      <c r="H1283" s="42">
        <v>1</v>
      </c>
      <c r="I1283" s="42">
        <v>1</v>
      </c>
      <c r="J1283" s="42">
        <v>1</v>
      </c>
      <c r="K1283" s="42">
        <v>1</v>
      </c>
      <c r="L1283" s="42">
        <v>1</v>
      </c>
      <c r="M1283" s="43">
        <v>3</v>
      </c>
      <c r="N1283" s="44">
        <f>MIN(D1283:M1283)</f>
        <v>1</v>
      </c>
      <c r="O1283" s="45">
        <f>C1283-N1283</f>
        <v>2</v>
      </c>
      <c r="P1283" s="46">
        <f>O1283/C1283</f>
        <v>0.6666666666666666</v>
      </c>
    </row>
    <row r="1284" spans="1:16" ht="9.75" customHeight="1">
      <c r="A1284" s="5"/>
      <c r="B1284" s="40" t="s">
        <v>277</v>
      </c>
      <c r="C1284" s="40">
        <v>1</v>
      </c>
      <c r="D1284" s="41">
        <v>1</v>
      </c>
      <c r="E1284" s="42">
        <v>0</v>
      </c>
      <c r="F1284" s="42">
        <v>0</v>
      </c>
      <c r="G1284" s="42">
        <v>0</v>
      </c>
      <c r="H1284" s="42">
        <v>0</v>
      </c>
      <c r="I1284" s="42">
        <v>0</v>
      </c>
      <c r="J1284" s="42">
        <v>0</v>
      </c>
      <c r="K1284" s="42">
        <v>0</v>
      </c>
      <c r="L1284" s="42">
        <v>1</v>
      </c>
      <c r="M1284" s="43">
        <v>1</v>
      </c>
      <c r="N1284" s="44">
        <f>MIN(D1284:M1284)</f>
        <v>0</v>
      </c>
      <c r="O1284" s="45">
        <f>C1284-N1284</f>
        <v>1</v>
      </c>
      <c r="P1284" s="46">
        <f>O1284/C1284</f>
        <v>1</v>
      </c>
    </row>
    <row r="1285" spans="1:16" ht="9.75" customHeight="1">
      <c r="A1285" s="5"/>
      <c r="B1285" s="40" t="s">
        <v>4</v>
      </c>
      <c r="C1285" s="40"/>
      <c r="D1285" s="41"/>
      <c r="E1285" s="42"/>
      <c r="F1285" s="42"/>
      <c r="G1285" s="42"/>
      <c r="H1285" s="42"/>
      <c r="I1285" s="42"/>
      <c r="J1285" s="42"/>
      <c r="K1285" s="42"/>
      <c r="L1285" s="42"/>
      <c r="M1285" s="43"/>
      <c r="N1285" s="44"/>
      <c r="O1285" s="45"/>
      <c r="P1285" s="46"/>
    </row>
    <row r="1286" spans="1:16" ht="9.75" customHeight="1">
      <c r="A1286" s="47"/>
      <c r="B1286" s="48" t="s">
        <v>5</v>
      </c>
      <c r="C1286" s="48">
        <f aca="true" t="shared" si="125" ref="C1286:M1286">SUM(C1271:C1275,C1281:C1285)</f>
        <v>21</v>
      </c>
      <c r="D1286" s="49">
        <f t="shared" si="125"/>
        <v>14</v>
      </c>
      <c r="E1286" s="50">
        <f t="shared" si="125"/>
        <v>10</v>
      </c>
      <c r="F1286" s="50">
        <f t="shared" si="125"/>
        <v>11</v>
      </c>
      <c r="G1286" s="50">
        <f t="shared" si="125"/>
        <v>9</v>
      </c>
      <c r="H1286" s="50">
        <f t="shared" si="125"/>
        <v>10</v>
      </c>
      <c r="I1286" s="50">
        <f t="shared" si="125"/>
        <v>8</v>
      </c>
      <c r="J1286" s="50">
        <f t="shared" si="125"/>
        <v>9</v>
      </c>
      <c r="K1286" s="50">
        <f t="shared" si="125"/>
        <v>10</v>
      </c>
      <c r="L1286" s="50">
        <f t="shared" si="125"/>
        <v>13</v>
      </c>
      <c r="M1286" s="51">
        <f t="shared" si="125"/>
        <v>18</v>
      </c>
      <c r="N1286" s="52">
        <f>MIN(D1286:M1286)</f>
        <v>8</v>
      </c>
      <c r="O1286" s="53">
        <f>C1286-N1286</f>
        <v>13</v>
      </c>
      <c r="P1286" s="54">
        <f>O1286/C1286</f>
        <v>0.6190476190476191</v>
      </c>
    </row>
    <row r="1287" spans="1:16" ht="9.75" customHeight="1">
      <c r="A1287" s="39" t="s">
        <v>77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482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/>
      <c r="D1291" s="41"/>
      <c r="E1291" s="42"/>
      <c r="F1291" s="42"/>
      <c r="G1291" s="42"/>
      <c r="H1291" s="42"/>
      <c r="I1291" s="42"/>
      <c r="J1291" s="42"/>
      <c r="K1291" s="42"/>
      <c r="L1291" s="42"/>
      <c r="M1291" s="43"/>
      <c r="N1291" s="44"/>
      <c r="O1291" s="45"/>
      <c r="P1291" s="46"/>
    </row>
    <row r="1292" spans="1:16" ht="9.75" customHeight="1">
      <c r="A1292" s="5"/>
      <c r="B1292" s="40" t="s">
        <v>359</v>
      </c>
      <c r="C1292" s="40">
        <v>19</v>
      </c>
      <c r="D1292" s="41">
        <v>17</v>
      </c>
      <c r="E1292" s="42">
        <v>8</v>
      </c>
      <c r="F1292" s="42">
        <v>4</v>
      </c>
      <c r="G1292" s="42">
        <v>2</v>
      </c>
      <c r="H1292" s="42">
        <v>3</v>
      </c>
      <c r="I1292" s="42">
        <v>2</v>
      </c>
      <c r="J1292" s="42">
        <v>3</v>
      </c>
      <c r="K1292" s="42">
        <v>4</v>
      </c>
      <c r="L1292" s="42">
        <v>6</v>
      </c>
      <c r="M1292" s="43">
        <v>10</v>
      </c>
      <c r="N1292" s="44">
        <f>MIN(D1292:M1292)</f>
        <v>2</v>
      </c>
      <c r="O1292" s="45">
        <f>C1292-N1292</f>
        <v>17</v>
      </c>
      <c r="P1292" s="46">
        <f>O1292/C1292</f>
        <v>0.8947368421052632</v>
      </c>
    </row>
    <row r="1293" spans="1:16" ht="9.75" customHeight="1">
      <c r="A1293" s="5"/>
      <c r="B1293" s="40" t="s">
        <v>294</v>
      </c>
      <c r="C1293" s="40">
        <v>1</v>
      </c>
      <c r="D1293" s="41">
        <v>1</v>
      </c>
      <c r="E1293" s="42">
        <v>1</v>
      </c>
      <c r="F1293" s="42">
        <v>0</v>
      </c>
      <c r="G1293" s="42">
        <v>1</v>
      </c>
      <c r="H1293" s="42">
        <v>0</v>
      </c>
      <c r="I1293" s="42">
        <v>1</v>
      </c>
      <c r="J1293" s="42">
        <v>0</v>
      </c>
      <c r="K1293" s="42">
        <v>1</v>
      </c>
      <c r="L1293" s="42">
        <v>1</v>
      </c>
      <c r="M1293" s="43">
        <v>1</v>
      </c>
      <c r="N1293" s="44">
        <f>MIN(D1293:M1293)</f>
        <v>0</v>
      </c>
      <c r="O1293" s="45">
        <f>C1293-N1293</f>
        <v>1</v>
      </c>
      <c r="P1293" s="46">
        <f>O1293/C1293</f>
        <v>1</v>
      </c>
    </row>
    <row r="1294" spans="1:16" ht="9.75" customHeight="1">
      <c r="A1294" s="5"/>
      <c r="B1294" s="40" t="s">
        <v>280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280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280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281</v>
      </c>
      <c r="C1297" s="40">
        <f aca="true" t="shared" si="126" ref="C1297:M1297">SUM(C1292:C1296)</f>
        <v>20</v>
      </c>
      <c r="D1297" s="41">
        <f t="shared" si="126"/>
        <v>18</v>
      </c>
      <c r="E1297" s="42">
        <f t="shared" si="126"/>
        <v>9</v>
      </c>
      <c r="F1297" s="42">
        <f t="shared" si="126"/>
        <v>4</v>
      </c>
      <c r="G1297" s="42">
        <f t="shared" si="126"/>
        <v>3</v>
      </c>
      <c r="H1297" s="42">
        <f t="shared" si="126"/>
        <v>3</v>
      </c>
      <c r="I1297" s="42">
        <f t="shared" si="126"/>
        <v>3</v>
      </c>
      <c r="J1297" s="42">
        <f t="shared" si="126"/>
        <v>3</v>
      </c>
      <c r="K1297" s="42">
        <f t="shared" si="126"/>
        <v>5</v>
      </c>
      <c r="L1297" s="42">
        <f t="shared" si="126"/>
        <v>7</v>
      </c>
      <c r="M1297" s="43">
        <f t="shared" si="126"/>
        <v>11</v>
      </c>
      <c r="N1297" s="44">
        <f>MIN(D1297:M1297)</f>
        <v>3</v>
      </c>
      <c r="O1297" s="45">
        <f>C1297-N1297</f>
        <v>17</v>
      </c>
      <c r="P1297" s="46">
        <f>O1297/C1297</f>
        <v>0.85</v>
      </c>
    </row>
    <row r="1298" spans="1:16" ht="9.75" customHeight="1">
      <c r="A1298" s="5"/>
      <c r="B1298" s="40" t="s">
        <v>109</v>
      </c>
      <c r="C1298" s="40"/>
      <c r="D1298" s="41"/>
      <c r="E1298" s="42"/>
      <c r="F1298" s="42"/>
      <c r="G1298" s="42"/>
      <c r="H1298" s="42"/>
      <c r="I1298" s="42"/>
      <c r="J1298" s="42"/>
      <c r="K1298" s="42"/>
      <c r="L1298" s="42"/>
      <c r="M1298" s="43"/>
      <c r="N1298" s="44"/>
      <c r="O1298" s="45"/>
      <c r="P1298" s="46"/>
    </row>
    <row r="1299" spans="1:16" ht="9.75" customHeight="1">
      <c r="A1299" s="5"/>
      <c r="B1299" s="40" t="s">
        <v>276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277</v>
      </c>
      <c r="C1300" s="40"/>
      <c r="D1300" s="41"/>
      <c r="E1300" s="42"/>
      <c r="F1300" s="42"/>
      <c r="G1300" s="42"/>
      <c r="H1300" s="42"/>
      <c r="I1300" s="42"/>
      <c r="J1300" s="42"/>
      <c r="K1300" s="42"/>
      <c r="L1300" s="42"/>
      <c r="M1300" s="43"/>
      <c r="N1300" s="44"/>
      <c r="O1300" s="45"/>
      <c r="P1300" s="46"/>
    </row>
    <row r="1301" spans="1:16" ht="9.75" customHeight="1">
      <c r="A1301" s="5"/>
      <c r="B1301" s="40" t="s">
        <v>4</v>
      </c>
      <c r="C1301" s="40">
        <v>7</v>
      </c>
      <c r="D1301" s="41">
        <v>4</v>
      </c>
      <c r="E1301" s="42">
        <v>2</v>
      </c>
      <c r="F1301" s="42">
        <v>3</v>
      </c>
      <c r="G1301" s="42">
        <v>4</v>
      </c>
      <c r="H1301" s="42">
        <v>1</v>
      </c>
      <c r="I1301" s="42">
        <v>1</v>
      </c>
      <c r="J1301" s="42">
        <v>1</v>
      </c>
      <c r="K1301" s="42">
        <v>2</v>
      </c>
      <c r="L1301" s="42">
        <v>2</v>
      </c>
      <c r="M1301" s="43">
        <v>3</v>
      </c>
      <c r="N1301" s="44">
        <f>MIN(D1301:M1301)</f>
        <v>1</v>
      </c>
      <c r="O1301" s="45">
        <f>C1301-N1301</f>
        <v>6</v>
      </c>
      <c r="P1301" s="46">
        <f>O1301/C1301</f>
        <v>0.8571428571428571</v>
      </c>
    </row>
    <row r="1302" spans="1:16" ht="9.75" customHeight="1">
      <c r="A1302" s="47"/>
      <c r="B1302" s="48" t="s">
        <v>5</v>
      </c>
      <c r="C1302" s="48">
        <f aca="true" t="shared" si="127" ref="C1302:M1302">SUM(C1287:C1291,C1297:C1301)</f>
        <v>27</v>
      </c>
      <c r="D1302" s="49">
        <f t="shared" si="127"/>
        <v>22</v>
      </c>
      <c r="E1302" s="50">
        <f t="shared" si="127"/>
        <v>11</v>
      </c>
      <c r="F1302" s="50">
        <f t="shared" si="127"/>
        <v>7</v>
      </c>
      <c r="G1302" s="50">
        <f t="shared" si="127"/>
        <v>7</v>
      </c>
      <c r="H1302" s="50">
        <f t="shared" si="127"/>
        <v>4</v>
      </c>
      <c r="I1302" s="50">
        <f t="shared" si="127"/>
        <v>4</v>
      </c>
      <c r="J1302" s="50">
        <f t="shared" si="127"/>
        <v>4</v>
      </c>
      <c r="K1302" s="50">
        <f t="shared" si="127"/>
        <v>7</v>
      </c>
      <c r="L1302" s="50">
        <f t="shared" si="127"/>
        <v>9</v>
      </c>
      <c r="M1302" s="51">
        <f t="shared" si="127"/>
        <v>14</v>
      </c>
      <c r="N1302" s="52">
        <f>MIN(D1302:M1302)</f>
        <v>4</v>
      </c>
      <c r="O1302" s="53">
        <f>C1302-N1302</f>
        <v>23</v>
      </c>
      <c r="P1302" s="54">
        <f>O1302/C1302</f>
        <v>0.8518518518518519</v>
      </c>
    </row>
    <row r="1303" spans="1:16" ht="9.75" customHeight="1">
      <c r="A1303" s="39" t="s">
        <v>78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482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>
        <v>2</v>
      </c>
      <c r="D1307" s="41">
        <v>2</v>
      </c>
      <c r="E1307" s="42">
        <v>1</v>
      </c>
      <c r="F1307" s="42">
        <v>1</v>
      </c>
      <c r="G1307" s="42">
        <v>1</v>
      </c>
      <c r="H1307" s="42">
        <v>1</v>
      </c>
      <c r="I1307" s="42">
        <v>1</v>
      </c>
      <c r="J1307" s="42">
        <v>1</v>
      </c>
      <c r="K1307" s="42">
        <v>1</v>
      </c>
      <c r="L1307" s="42">
        <v>1</v>
      </c>
      <c r="M1307" s="43">
        <v>2</v>
      </c>
      <c r="N1307" s="44">
        <f>MIN(D1307:M1307)</f>
        <v>1</v>
      </c>
      <c r="O1307" s="45">
        <f>C1307-N1307</f>
        <v>1</v>
      </c>
      <c r="P1307" s="46">
        <f>O1307/C1307</f>
        <v>0.5</v>
      </c>
    </row>
    <row r="1308" spans="1:16" ht="9.75" customHeight="1">
      <c r="A1308" s="5"/>
      <c r="B1308" s="40" t="s">
        <v>422</v>
      </c>
      <c r="C1308" s="40">
        <v>2</v>
      </c>
      <c r="D1308" s="41">
        <v>1</v>
      </c>
      <c r="E1308" s="42">
        <v>1</v>
      </c>
      <c r="F1308" s="42">
        <v>0</v>
      </c>
      <c r="G1308" s="42">
        <v>1</v>
      </c>
      <c r="H1308" s="42">
        <v>1</v>
      </c>
      <c r="I1308" s="42">
        <v>1</v>
      </c>
      <c r="J1308" s="42">
        <v>1</v>
      </c>
      <c r="K1308" s="42">
        <v>1</v>
      </c>
      <c r="L1308" s="42">
        <v>0</v>
      </c>
      <c r="M1308" s="43">
        <v>1</v>
      </c>
      <c r="N1308" s="44">
        <f>MIN(D1308:M1308)</f>
        <v>0</v>
      </c>
      <c r="O1308" s="45">
        <f>C1308-N1308</f>
        <v>2</v>
      </c>
      <c r="P1308" s="46">
        <f>O1308/C1308</f>
        <v>1</v>
      </c>
    </row>
    <row r="1309" spans="1:16" ht="9.75" customHeight="1">
      <c r="A1309" s="5"/>
      <c r="B1309" s="40" t="s">
        <v>295</v>
      </c>
      <c r="C1309" s="40">
        <v>19</v>
      </c>
      <c r="D1309" s="41">
        <v>11</v>
      </c>
      <c r="E1309" s="42">
        <v>12</v>
      </c>
      <c r="F1309" s="42">
        <v>12</v>
      </c>
      <c r="G1309" s="42">
        <v>10</v>
      </c>
      <c r="H1309" s="42">
        <v>10</v>
      </c>
      <c r="I1309" s="42">
        <v>12</v>
      </c>
      <c r="J1309" s="42">
        <v>11</v>
      </c>
      <c r="K1309" s="42">
        <v>9</v>
      </c>
      <c r="L1309" s="42">
        <v>11</v>
      </c>
      <c r="M1309" s="43">
        <v>11</v>
      </c>
      <c r="N1309" s="44">
        <f>MIN(D1309:M1309)</f>
        <v>9</v>
      </c>
      <c r="O1309" s="45">
        <f>C1309-N1309</f>
        <v>10</v>
      </c>
      <c r="P1309" s="46">
        <f>O1309/C1309</f>
        <v>0.5263157894736842</v>
      </c>
    </row>
    <row r="1310" spans="1:16" ht="9.75" customHeight="1">
      <c r="A1310" s="5"/>
      <c r="B1310" s="40" t="s">
        <v>280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280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280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281</v>
      </c>
      <c r="C1313" s="40">
        <f aca="true" t="shared" si="128" ref="C1313:M1313">SUM(C1308:C1312)</f>
        <v>21</v>
      </c>
      <c r="D1313" s="41">
        <f t="shared" si="128"/>
        <v>12</v>
      </c>
      <c r="E1313" s="42">
        <f t="shared" si="128"/>
        <v>13</v>
      </c>
      <c r="F1313" s="42">
        <f t="shared" si="128"/>
        <v>12</v>
      </c>
      <c r="G1313" s="42">
        <f t="shared" si="128"/>
        <v>11</v>
      </c>
      <c r="H1313" s="42">
        <f t="shared" si="128"/>
        <v>11</v>
      </c>
      <c r="I1313" s="42">
        <f t="shared" si="128"/>
        <v>13</v>
      </c>
      <c r="J1313" s="42">
        <f t="shared" si="128"/>
        <v>12</v>
      </c>
      <c r="K1313" s="42">
        <f t="shared" si="128"/>
        <v>10</v>
      </c>
      <c r="L1313" s="42">
        <f t="shared" si="128"/>
        <v>11</v>
      </c>
      <c r="M1313" s="43">
        <f t="shared" si="128"/>
        <v>12</v>
      </c>
      <c r="N1313" s="44">
        <f>MIN(D1313:M1313)</f>
        <v>10</v>
      </c>
      <c r="O1313" s="45">
        <f>C1313-N1313</f>
        <v>11</v>
      </c>
      <c r="P1313" s="46">
        <f>O1313/C1313</f>
        <v>0.5238095238095238</v>
      </c>
    </row>
    <row r="1314" spans="1:16" ht="9.75" customHeight="1">
      <c r="A1314" s="5"/>
      <c r="B1314" s="40" t="s">
        <v>109</v>
      </c>
      <c r="C1314" s="40">
        <v>5</v>
      </c>
      <c r="D1314" s="41">
        <v>5</v>
      </c>
      <c r="E1314" s="42">
        <v>4</v>
      </c>
      <c r="F1314" s="42">
        <v>3</v>
      </c>
      <c r="G1314" s="42">
        <v>1</v>
      </c>
      <c r="H1314" s="42">
        <v>1</v>
      </c>
      <c r="I1314" s="42">
        <v>1</v>
      </c>
      <c r="J1314" s="42">
        <v>1</v>
      </c>
      <c r="K1314" s="42">
        <v>2</v>
      </c>
      <c r="L1314" s="42">
        <v>3</v>
      </c>
      <c r="M1314" s="43">
        <v>3</v>
      </c>
      <c r="N1314" s="44">
        <f>MIN(D1314:M1314)</f>
        <v>1</v>
      </c>
      <c r="O1314" s="45">
        <f>C1314-N1314</f>
        <v>4</v>
      </c>
      <c r="P1314" s="46">
        <f>O1314/C1314</f>
        <v>0.8</v>
      </c>
    </row>
    <row r="1315" spans="1:16" ht="9.75" customHeight="1">
      <c r="A1315" s="5"/>
      <c r="B1315" s="40" t="s">
        <v>276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277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29" ref="C1318:M1318">SUM(C1303:C1307,C1313:C1317)</f>
        <v>28</v>
      </c>
      <c r="D1318" s="49">
        <f t="shared" si="129"/>
        <v>19</v>
      </c>
      <c r="E1318" s="50">
        <f t="shared" si="129"/>
        <v>18</v>
      </c>
      <c r="F1318" s="50">
        <f t="shared" si="129"/>
        <v>16</v>
      </c>
      <c r="G1318" s="50">
        <f t="shared" si="129"/>
        <v>13</v>
      </c>
      <c r="H1318" s="50">
        <f t="shared" si="129"/>
        <v>13</v>
      </c>
      <c r="I1318" s="50">
        <f t="shared" si="129"/>
        <v>15</v>
      </c>
      <c r="J1318" s="50">
        <f t="shared" si="129"/>
        <v>14</v>
      </c>
      <c r="K1318" s="50">
        <f t="shared" si="129"/>
        <v>13</v>
      </c>
      <c r="L1318" s="50">
        <f t="shared" si="129"/>
        <v>15</v>
      </c>
      <c r="M1318" s="51">
        <f t="shared" si="129"/>
        <v>17</v>
      </c>
      <c r="N1318" s="52">
        <f>MIN(D1318:M1318)</f>
        <v>13</v>
      </c>
      <c r="O1318" s="53">
        <f>C1318-N1318</f>
        <v>15</v>
      </c>
      <c r="P1318" s="54">
        <f>O1318/C1318</f>
        <v>0.5357142857142857</v>
      </c>
    </row>
    <row r="1319" spans="1:16" ht="9.75" customHeight="1">
      <c r="A1319" s="39" t="s">
        <v>119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>
        <v>50</v>
      </c>
      <c r="D1320" s="41">
        <v>21</v>
      </c>
      <c r="E1320" s="42">
        <v>0</v>
      </c>
      <c r="F1320" s="42">
        <v>0</v>
      </c>
      <c r="G1320" s="42">
        <v>0</v>
      </c>
      <c r="H1320" s="42">
        <v>0</v>
      </c>
      <c r="I1320" s="42">
        <v>1</v>
      </c>
      <c r="J1320" s="42">
        <v>0</v>
      </c>
      <c r="K1320" s="42">
        <v>1</v>
      </c>
      <c r="L1320" s="42">
        <v>3</v>
      </c>
      <c r="M1320" s="43">
        <v>9</v>
      </c>
      <c r="N1320" s="44">
        <f>MIN(D1320:M1320)</f>
        <v>0</v>
      </c>
      <c r="O1320" s="45">
        <f>C1320-N1320</f>
        <v>50</v>
      </c>
      <c r="P1320" s="46">
        <f>O1320/C1320</f>
        <v>1</v>
      </c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482</v>
      </c>
      <c r="C1322" s="40">
        <v>55</v>
      </c>
      <c r="D1322" s="41">
        <v>47</v>
      </c>
      <c r="E1322" s="42">
        <v>41</v>
      </c>
      <c r="F1322" s="42">
        <v>26</v>
      </c>
      <c r="G1322" s="42">
        <v>18</v>
      </c>
      <c r="H1322" s="42">
        <v>18</v>
      </c>
      <c r="I1322" s="42">
        <v>20</v>
      </c>
      <c r="J1322" s="42">
        <v>21</v>
      </c>
      <c r="K1322" s="42">
        <v>26</v>
      </c>
      <c r="L1322" s="42">
        <v>28</v>
      </c>
      <c r="M1322" s="43">
        <v>24</v>
      </c>
      <c r="N1322" s="44">
        <f>MIN(D1322:M1322)</f>
        <v>18</v>
      </c>
      <c r="O1322" s="45">
        <f>C1322-N1322</f>
        <v>37</v>
      </c>
      <c r="P1322" s="46">
        <f>O1322/C1322</f>
        <v>0.6727272727272727</v>
      </c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296</v>
      </c>
      <c r="C1324" s="40">
        <v>2</v>
      </c>
      <c r="D1324" s="41">
        <v>1</v>
      </c>
      <c r="E1324" s="42">
        <v>1</v>
      </c>
      <c r="F1324" s="42">
        <v>0</v>
      </c>
      <c r="G1324" s="42">
        <v>0</v>
      </c>
      <c r="H1324" s="42">
        <v>0</v>
      </c>
      <c r="I1324" s="42">
        <v>0</v>
      </c>
      <c r="J1324" s="42">
        <v>0</v>
      </c>
      <c r="K1324" s="42">
        <v>0</v>
      </c>
      <c r="L1324" s="42">
        <v>0</v>
      </c>
      <c r="M1324" s="43">
        <v>0</v>
      </c>
      <c r="N1324" s="44">
        <f>MIN(D1324:M1324)</f>
        <v>0</v>
      </c>
      <c r="O1324" s="45">
        <f>C1324-N1324</f>
        <v>2</v>
      </c>
      <c r="P1324" s="46">
        <f>O1324/C1324</f>
        <v>1</v>
      </c>
    </row>
    <row r="1325" spans="1:16" ht="9.75" customHeight="1">
      <c r="A1325" s="5"/>
      <c r="B1325" s="40" t="s">
        <v>365</v>
      </c>
      <c r="C1325" s="40">
        <v>19</v>
      </c>
      <c r="D1325" s="41">
        <v>19</v>
      </c>
      <c r="E1325" s="42">
        <v>16</v>
      </c>
      <c r="F1325" s="42">
        <v>16</v>
      </c>
      <c r="G1325" s="42">
        <v>15</v>
      </c>
      <c r="H1325" s="42">
        <v>12</v>
      </c>
      <c r="I1325" s="42">
        <v>12</v>
      </c>
      <c r="J1325" s="42">
        <v>13</v>
      </c>
      <c r="K1325" s="42">
        <v>12</v>
      </c>
      <c r="L1325" s="42">
        <v>12</v>
      </c>
      <c r="M1325" s="43">
        <v>13</v>
      </c>
      <c r="N1325" s="44">
        <f>MIN(D1325:M1325)</f>
        <v>12</v>
      </c>
      <c r="O1325" s="45">
        <f>C1325-N1325</f>
        <v>7</v>
      </c>
      <c r="P1325" s="46">
        <f>O1325/C1325</f>
        <v>0.3684210526315789</v>
      </c>
    </row>
    <row r="1326" spans="1:16" ht="9.75" customHeight="1">
      <c r="A1326" s="5"/>
      <c r="B1326" s="40" t="s">
        <v>280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280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280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281</v>
      </c>
      <c r="C1329" s="40">
        <f aca="true" t="shared" si="130" ref="C1329:M1329">SUM(C1324:C1328)</f>
        <v>21</v>
      </c>
      <c r="D1329" s="41">
        <f t="shared" si="130"/>
        <v>20</v>
      </c>
      <c r="E1329" s="42">
        <f t="shared" si="130"/>
        <v>17</v>
      </c>
      <c r="F1329" s="42">
        <f t="shared" si="130"/>
        <v>16</v>
      </c>
      <c r="G1329" s="42">
        <f t="shared" si="130"/>
        <v>15</v>
      </c>
      <c r="H1329" s="42">
        <f t="shared" si="130"/>
        <v>12</v>
      </c>
      <c r="I1329" s="42">
        <f t="shared" si="130"/>
        <v>12</v>
      </c>
      <c r="J1329" s="42">
        <f t="shared" si="130"/>
        <v>13</v>
      </c>
      <c r="K1329" s="42">
        <f t="shared" si="130"/>
        <v>12</v>
      </c>
      <c r="L1329" s="42">
        <f t="shared" si="130"/>
        <v>12</v>
      </c>
      <c r="M1329" s="43">
        <f t="shared" si="130"/>
        <v>13</v>
      </c>
      <c r="N1329" s="44">
        <f>MIN(D1329:M1329)</f>
        <v>12</v>
      </c>
      <c r="O1329" s="45">
        <f>C1329-N1329</f>
        <v>9</v>
      </c>
      <c r="P1329" s="46">
        <f>O1329/C1329</f>
        <v>0.42857142857142855</v>
      </c>
    </row>
    <row r="1330" spans="1:16" ht="9.75" customHeight="1">
      <c r="A1330" s="5"/>
      <c r="B1330" s="40" t="s">
        <v>109</v>
      </c>
      <c r="C1330" s="40">
        <v>10</v>
      </c>
      <c r="D1330" s="41">
        <v>10</v>
      </c>
      <c r="E1330" s="42">
        <v>9</v>
      </c>
      <c r="F1330" s="42">
        <v>9</v>
      </c>
      <c r="G1330" s="42">
        <v>9</v>
      </c>
      <c r="H1330" s="42">
        <v>9</v>
      </c>
      <c r="I1330" s="42">
        <v>9</v>
      </c>
      <c r="J1330" s="42">
        <v>9</v>
      </c>
      <c r="K1330" s="42">
        <v>9</v>
      </c>
      <c r="L1330" s="42">
        <v>9</v>
      </c>
      <c r="M1330" s="43">
        <v>9</v>
      </c>
      <c r="N1330" s="44">
        <f>MIN(D1330:M1330)</f>
        <v>9</v>
      </c>
      <c r="O1330" s="45">
        <f>C1330-N1330</f>
        <v>1</v>
      </c>
      <c r="P1330" s="46">
        <f>O1330/C1330</f>
        <v>0.1</v>
      </c>
    </row>
    <row r="1331" spans="1:16" ht="9.75" customHeight="1">
      <c r="A1331" s="5"/>
      <c r="B1331" s="40" t="s">
        <v>276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277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1" ref="C1334:M1334">SUM(C1319:C1323,C1329:C1333)</f>
        <v>136</v>
      </c>
      <c r="D1334" s="49">
        <f t="shared" si="131"/>
        <v>98</v>
      </c>
      <c r="E1334" s="50">
        <f t="shared" si="131"/>
        <v>67</v>
      </c>
      <c r="F1334" s="50">
        <f t="shared" si="131"/>
        <v>51</v>
      </c>
      <c r="G1334" s="50">
        <f t="shared" si="131"/>
        <v>42</v>
      </c>
      <c r="H1334" s="50">
        <f t="shared" si="131"/>
        <v>39</v>
      </c>
      <c r="I1334" s="50">
        <f t="shared" si="131"/>
        <v>42</v>
      </c>
      <c r="J1334" s="50">
        <f t="shared" si="131"/>
        <v>43</v>
      </c>
      <c r="K1334" s="50">
        <f t="shared" si="131"/>
        <v>48</v>
      </c>
      <c r="L1334" s="50">
        <f t="shared" si="131"/>
        <v>52</v>
      </c>
      <c r="M1334" s="51">
        <f t="shared" si="131"/>
        <v>55</v>
      </c>
      <c r="N1334" s="52">
        <f>MIN(D1334:M1334)</f>
        <v>39</v>
      </c>
      <c r="O1334" s="53">
        <f>C1334-N1334</f>
        <v>97</v>
      </c>
      <c r="P1334" s="54">
        <f>O1334/C1334</f>
        <v>0.7132352941176471</v>
      </c>
    </row>
    <row r="1335" spans="1:16" ht="9.75" customHeight="1">
      <c r="A1335" s="39" t="s">
        <v>120</v>
      </c>
      <c r="B1335" s="55" t="s">
        <v>0</v>
      </c>
      <c r="C1335" s="55">
        <v>55</v>
      </c>
      <c r="D1335" s="56">
        <v>51</v>
      </c>
      <c r="E1335" s="57">
        <v>43</v>
      </c>
      <c r="F1335" s="57">
        <v>30</v>
      </c>
      <c r="G1335" s="57">
        <v>20</v>
      </c>
      <c r="H1335" s="57">
        <v>15</v>
      </c>
      <c r="I1335" s="57">
        <v>18</v>
      </c>
      <c r="J1335" s="57">
        <v>16</v>
      </c>
      <c r="K1335" s="57">
        <v>20</v>
      </c>
      <c r="L1335" s="57">
        <v>23</v>
      </c>
      <c r="M1335" s="58">
        <v>30</v>
      </c>
      <c r="N1335" s="59">
        <f>MIN(D1335:M1335)</f>
        <v>15</v>
      </c>
      <c r="O1335" s="60">
        <f>C1335-N1335</f>
        <v>40</v>
      </c>
      <c r="P1335" s="61">
        <f>O1335/C1335</f>
        <v>0.7272727272727273</v>
      </c>
    </row>
    <row r="1336" spans="1:16" ht="9.75" customHeight="1">
      <c r="A1336" s="5"/>
      <c r="B1336" s="40" t="s">
        <v>1</v>
      </c>
      <c r="C1336" s="40"/>
      <c r="D1336" s="41"/>
      <c r="E1336" s="42"/>
      <c r="F1336" s="42"/>
      <c r="G1336" s="42"/>
      <c r="H1336" s="42"/>
      <c r="I1336" s="42"/>
      <c r="J1336" s="42"/>
      <c r="K1336" s="42"/>
      <c r="L1336" s="42"/>
      <c r="M1336" s="43"/>
      <c r="N1336" s="44"/>
      <c r="O1336" s="45"/>
      <c r="P1336" s="46"/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482</v>
      </c>
      <c r="C1338" s="40">
        <v>41</v>
      </c>
      <c r="D1338" s="41">
        <v>34</v>
      </c>
      <c r="E1338" s="42">
        <v>26</v>
      </c>
      <c r="F1338" s="42">
        <v>13</v>
      </c>
      <c r="G1338" s="42">
        <v>6</v>
      </c>
      <c r="H1338" s="42">
        <v>7</v>
      </c>
      <c r="I1338" s="42">
        <v>11</v>
      </c>
      <c r="J1338" s="42">
        <v>12</v>
      </c>
      <c r="K1338" s="42">
        <v>16</v>
      </c>
      <c r="L1338" s="42">
        <v>16</v>
      </c>
      <c r="M1338" s="43">
        <v>9</v>
      </c>
      <c r="N1338" s="44">
        <f>MIN(D1338:M1338)</f>
        <v>6</v>
      </c>
      <c r="O1338" s="45">
        <f>C1338-N1338</f>
        <v>35</v>
      </c>
      <c r="P1338" s="46">
        <f>O1338/C1338</f>
        <v>0.8536585365853658</v>
      </c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366</v>
      </c>
      <c r="C1340" s="40">
        <v>11</v>
      </c>
      <c r="D1340" s="41">
        <v>11</v>
      </c>
      <c r="E1340" s="42">
        <v>10</v>
      </c>
      <c r="F1340" s="42">
        <v>10</v>
      </c>
      <c r="G1340" s="42">
        <v>10</v>
      </c>
      <c r="H1340" s="42">
        <v>9</v>
      </c>
      <c r="I1340" s="42">
        <v>10</v>
      </c>
      <c r="J1340" s="42">
        <v>9</v>
      </c>
      <c r="K1340" s="42">
        <v>8</v>
      </c>
      <c r="L1340" s="42">
        <v>10</v>
      </c>
      <c r="M1340" s="43">
        <v>9</v>
      </c>
      <c r="N1340" s="44">
        <f>MIN(D1340:M1340)</f>
        <v>8</v>
      </c>
      <c r="O1340" s="45">
        <f>C1340-N1340</f>
        <v>3</v>
      </c>
      <c r="P1340" s="46">
        <f>O1340/C1340</f>
        <v>0.2727272727272727</v>
      </c>
    </row>
    <row r="1341" spans="1:16" ht="9.75" customHeight="1">
      <c r="A1341" s="5"/>
      <c r="B1341" s="40" t="s">
        <v>280</v>
      </c>
      <c r="C1341" s="40"/>
      <c r="D1341" s="41"/>
      <c r="E1341" s="42"/>
      <c r="F1341" s="42"/>
      <c r="G1341" s="42"/>
      <c r="H1341" s="42"/>
      <c r="I1341" s="42"/>
      <c r="J1341" s="42"/>
      <c r="K1341" s="42"/>
      <c r="L1341" s="42"/>
      <c r="M1341" s="43"/>
      <c r="N1341" s="44"/>
      <c r="O1341" s="45"/>
      <c r="P1341" s="46"/>
    </row>
    <row r="1342" spans="1:16" ht="9.75" customHeight="1">
      <c r="A1342" s="5"/>
      <c r="B1342" s="40" t="s">
        <v>280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280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280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281</v>
      </c>
      <c r="C1345" s="40">
        <f aca="true" t="shared" si="132" ref="C1345:M1345">SUM(C1340:C1344)</f>
        <v>11</v>
      </c>
      <c r="D1345" s="41">
        <f t="shared" si="132"/>
        <v>11</v>
      </c>
      <c r="E1345" s="42">
        <f t="shared" si="132"/>
        <v>10</v>
      </c>
      <c r="F1345" s="42">
        <f t="shared" si="132"/>
        <v>10</v>
      </c>
      <c r="G1345" s="42">
        <f t="shared" si="132"/>
        <v>10</v>
      </c>
      <c r="H1345" s="42">
        <f t="shared" si="132"/>
        <v>9</v>
      </c>
      <c r="I1345" s="42">
        <f t="shared" si="132"/>
        <v>10</v>
      </c>
      <c r="J1345" s="42">
        <f t="shared" si="132"/>
        <v>9</v>
      </c>
      <c r="K1345" s="42">
        <f t="shared" si="132"/>
        <v>8</v>
      </c>
      <c r="L1345" s="42">
        <f t="shared" si="132"/>
        <v>10</v>
      </c>
      <c r="M1345" s="43">
        <f t="shared" si="132"/>
        <v>9</v>
      </c>
      <c r="N1345" s="44">
        <f>MIN(D1345:M1345)</f>
        <v>8</v>
      </c>
      <c r="O1345" s="45">
        <f>C1345-N1345</f>
        <v>3</v>
      </c>
      <c r="P1345" s="46">
        <f>O1345/C1345</f>
        <v>0.2727272727272727</v>
      </c>
    </row>
    <row r="1346" spans="1:16" ht="9.75" customHeight="1">
      <c r="A1346" s="5"/>
      <c r="B1346" s="40" t="s">
        <v>109</v>
      </c>
      <c r="C1346" s="40">
        <v>7</v>
      </c>
      <c r="D1346" s="41">
        <v>4</v>
      </c>
      <c r="E1346" s="42">
        <v>4</v>
      </c>
      <c r="F1346" s="42">
        <v>3</v>
      </c>
      <c r="G1346" s="42">
        <v>3</v>
      </c>
      <c r="H1346" s="42">
        <v>2</v>
      </c>
      <c r="I1346" s="42">
        <v>3</v>
      </c>
      <c r="J1346" s="42">
        <v>3</v>
      </c>
      <c r="K1346" s="42">
        <v>4</v>
      </c>
      <c r="L1346" s="42">
        <v>5</v>
      </c>
      <c r="M1346" s="43">
        <v>6</v>
      </c>
      <c r="N1346" s="44">
        <f>MIN(D1346:M1346)</f>
        <v>2</v>
      </c>
      <c r="O1346" s="45">
        <f>C1346-N1346</f>
        <v>5</v>
      </c>
      <c r="P1346" s="46">
        <f>O1346/C1346</f>
        <v>0.7142857142857143</v>
      </c>
    </row>
    <row r="1347" spans="1:16" ht="9.75" customHeight="1">
      <c r="A1347" s="5"/>
      <c r="B1347" s="40" t="s">
        <v>276</v>
      </c>
      <c r="C1347" s="40">
        <v>17</v>
      </c>
      <c r="D1347" s="41">
        <v>7</v>
      </c>
      <c r="E1347" s="42">
        <v>9</v>
      </c>
      <c r="F1347" s="42">
        <v>9</v>
      </c>
      <c r="G1347" s="42">
        <v>11</v>
      </c>
      <c r="H1347" s="42">
        <v>12</v>
      </c>
      <c r="I1347" s="42">
        <v>10</v>
      </c>
      <c r="J1347" s="42">
        <v>9</v>
      </c>
      <c r="K1347" s="42">
        <v>10</v>
      </c>
      <c r="L1347" s="42">
        <v>8</v>
      </c>
      <c r="M1347" s="43">
        <v>8</v>
      </c>
      <c r="N1347" s="44">
        <f>MIN(D1347:M1347)</f>
        <v>7</v>
      </c>
      <c r="O1347" s="45">
        <f>C1347-N1347</f>
        <v>10</v>
      </c>
      <c r="P1347" s="46">
        <f>O1347/C1347</f>
        <v>0.5882352941176471</v>
      </c>
    </row>
    <row r="1348" spans="1:16" ht="9.75" customHeight="1">
      <c r="A1348" s="5"/>
      <c r="B1348" s="40" t="s">
        <v>277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3" ref="C1350:M1350">SUM(C1335:C1339,C1345:C1349)</f>
        <v>131</v>
      </c>
      <c r="D1350" s="49">
        <f t="shared" si="133"/>
        <v>107</v>
      </c>
      <c r="E1350" s="50">
        <f t="shared" si="133"/>
        <v>92</v>
      </c>
      <c r="F1350" s="50">
        <f t="shared" si="133"/>
        <v>65</v>
      </c>
      <c r="G1350" s="50">
        <f t="shared" si="133"/>
        <v>50</v>
      </c>
      <c r="H1350" s="50">
        <f t="shared" si="133"/>
        <v>45</v>
      </c>
      <c r="I1350" s="50">
        <f t="shared" si="133"/>
        <v>52</v>
      </c>
      <c r="J1350" s="50">
        <f t="shared" si="133"/>
        <v>49</v>
      </c>
      <c r="K1350" s="50">
        <f t="shared" si="133"/>
        <v>58</v>
      </c>
      <c r="L1350" s="50">
        <f t="shared" si="133"/>
        <v>62</v>
      </c>
      <c r="M1350" s="51">
        <f t="shared" si="133"/>
        <v>62</v>
      </c>
      <c r="N1350" s="52">
        <f>MIN(D1350:M1350)</f>
        <v>45</v>
      </c>
      <c r="O1350" s="53">
        <f>C1350-N1350</f>
        <v>86</v>
      </c>
      <c r="P1350" s="54">
        <f>O1350/C1350</f>
        <v>0.6564885496183206</v>
      </c>
    </row>
    <row r="1351" spans="1:16" ht="9.75" customHeight="1">
      <c r="A1351" s="39" t="s">
        <v>121</v>
      </c>
      <c r="B1351" s="55" t="s">
        <v>0</v>
      </c>
      <c r="C1351" s="55">
        <v>92</v>
      </c>
      <c r="D1351" s="56">
        <v>77</v>
      </c>
      <c r="E1351" s="57">
        <v>57</v>
      </c>
      <c r="F1351" s="57">
        <v>38</v>
      </c>
      <c r="G1351" s="57">
        <v>27</v>
      </c>
      <c r="H1351" s="57">
        <v>19</v>
      </c>
      <c r="I1351" s="57">
        <v>21</v>
      </c>
      <c r="J1351" s="57">
        <v>17</v>
      </c>
      <c r="K1351" s="57">
        <v>18</v>
      </c>
      <c r="L1351" s="57">
        <v>25</v>
      </c>
      <c r="M1351" s="58">
        <v>32</v>
      </c>
      <c r="N1351" s="59">
        <f>MIN(D1351:M1351)</f>
        <v>17</v>
      </c>
      <c r="O1351" s="60">
        <f>C1351-N1351</f>
        <v>75</v>
      </c>
      <c r="P1351" s="61">
        <f>O1351/C1351</f>
        <v>0.8152173913043478</v>
      </c>
    </row>
    <row r="1352" spans="1:16" ht="9.75" customHeight="1">
      <c r="A1352" s="5"/>
      <c r="B1352" s="40" t="s">
        <v>1</v>
      </c>
      <c r="C1352" s="40">
        <v>67</v>
      </c>
      <c r="D1352" s="41">
        <v>48</v>
      </c>
      <c r="E1352" s="42">
        <v>0</v>
      </c>
      <c r="F1352" s="42">
        <v>0</v>
      </c>
      <c r="G1352" s="42">
        <v>0</v>
      </c>
      <c r="H1352" s="42">
        <v>0</v>
      </c>
      <c r="I1352" s="42">
        <v>0</v>
      </c>
      <c r="J1352" s="42">
        <v>0</v>
      </c>
      <c r="K1352" s="42">
        <v>1</v>
      </c>
      <c r="L1352" s="42">
        <v>7</v>
      </c>
      <c r="M1352" s="43">
        <v>21</v>
      </c>
      <c r="N1352" s="44">
        <f>MIN(D1352:M1352)</f>
        <v>0</v>
      </c>
      <c r="O1352" s="45">
        <f>C1352-N1352</f>
        <v>67</v>
      </c>
      <c r="P1352" s="46">
        <f>O1352/C1352</f>
        <v>1</v>
      </c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482</v>
      </c>
      <c r="C1354" s="40"/>
      <c r="D1354" s="41"/>
      <c r="E1354" s="42"/>
      <c r="F1354" s="42"/>
      <c r="G1354" s="42"/>
      <c r="H1354" s="42"/>
      <c r="I1354" s="42"/>
      <c r="J1354" s="42"/>
      <c r="K1354" s="42"/>
      <c r="L1354" s="42"/>
      <c r="M1354" s="43"/>
      <c r="N1354" s="44"/>
      <c r="O1354" s="45"/>
      <c r="P1354" s="46"/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280</v>
      </c>
      <c r="C1356" s="40"/>
      <c r="D1356" s="41"/>
      <c r="E1356" s="42"/>
      <c r="F1356" s="42"/>
      <c r="G1356" s="42"/>
      <c r="H1356" s="42"/>
      <c r="I1356" s="42"/>
      <c r="J1356" s="42"/>
      <c r="K1356" s="42"/>
      <c r="L1356" s="42"/>
      <c r="M1356" s="43"/>
      <c r="N1356" s="44"/>
      <c r="O1356" s="45"/>
      <c r="P1356" s="46"/>
    </row>
    <row r="1357" spans="1:16" ht="9.75" customHeight="1">
      <c r="A1357" s="5"/>
      <c r="B1357" s="40" t="s">
        <v>280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280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280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280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281</v>
      </c>
      <c r="C1361" s="40"/>
      <c r="D1361" s="41"/>
      <c r="E1361" s="42"/>
      <c r="F1361" s="42"/>
      <c r="G1361" s="42"/>
      <c r="H1361" s="42"/>
      <c r="I1361" s="42"/>
      <c r="J1361" s="42"/>
      <c r="K1361" s="42"/>
      <c r="L1361" s="42"/>
      <c r="M1361" s="43"/>
      <c r="N1361" s="44"/>
      <c r="O1361" s="45"/>
      <c r="P1361" s="46"/>
    </row>
    <row r="1362" spans="1:16" ht="9.75" customHeight="1">
      <c r="A1362" s="5"/>
      <c r="B1362" s="40" t="s">
        <v>109</v>
      </c>
      <c r="C1362" s="40"/>
      <c r="D1362" s="41"/>
      <c r="E1362" s="42"/>
      <c r="F1362" s="42"/>
      <c r="G1362" s="42"/>
      <c r="H1362" s="42"/>
      <c r="I1362" s="42"/>
      <c r="J1362" s="42"/>
      <c r="K1362" s="42"/>
      <c r="L1362" s="42"/>
      <c r="M1362" s="43"/>
      <c r="N1362" s="44"/>
      <c r="O1362" s="45"/>
      <c r="P1362" s="46"/>
    </row>
    <row r="1363" spans="1:16" ht="9.75" customHeight="1">
      <c r="A1363" s="5"/>
      <c r="B1363" s="40" t="s">
        <v>276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277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4" ref="C1366:M1366">SUM(C1351:C1355,C1361:C1365)</f>
        <v>159</v>
      </c>
      <c r="D1366" s="49">
        <f t="shared" si="134"/>
        <v>125</v>
      </c>
      <c r="E1366" s="50">
        <f t="shared" si="134"/>
        <v>57</v>
      </c>
      <c r="F1366" s="50">
        <f t="shared" si="134"/>
        <v>38</v>
      </c>
      <c r="G1366" s="50">
        <f t="shared" si="134"/>
        <v>27</v>
      </c>
      <c r="H1366" s="50">
        <f t="shared" si="134"/>
        <v>19</v>
      </c>
      <c r="I1366" s="50">
        <f t="shared" si="134"/>
        <v>21</v>
      </c>
      <c r="J1366" s="50">
        <f t="shared" si="134"/>
        <v>17</v>
      </c>
      <c r="K1366" s="50">
        <f t="shared" si="134"/>
        <v>19</v>
      </c>
      <c r="L1366" s="50">
        <f t="shared" si="134"/>
        <v>32</v>
      </c>
      <c r="M1366" s="51">
        <f t="shared" si="134"/>
        <v>53</v>
      </c>
      <c r="N1366" s="52">
        <f>MIN(D1366:M1366)</f>
        <v>17</v>
      </c>
      <c r="O1366" s="53">
        <f>C1366-N1366</f>
        <v>142</v>
      </c>
      <c r="P1366" s="54">
        <f>O1366/C1366</f>
        <v>0.8930817610062893</v>
      </c>
    </row>
    <row r="1367" spans="1:16" ht="9.75" customHeight="1">
      <c r="A1367" s="39" t="s">
        <v>122</v>
      </c>
      <c r="B1367" s="55" t="s">
        <v>0</v>
      </c>
      <c r="C1367" s="55"/>
      <c r="D1367" s="56"/>
      <c r="E1367" s="57"/>
      <c r="F1367" s="57"/>
      <c r="G1367" s="57"/>
      <c r="H1367" s="57"/>
      <c r="I1367" s="57"/>
      <c r="J1367" s="57"/>
      <c r="K1367" s="57"/>
      <c r="L1367" s="57"/>
      <c r="M1367" s="58"/>
      <c r="N1367" s="59"/>
      <c r="O1367" s="60"/>
      <c r="P1367" s="61"/>
    </row>
    <row r="1368" spans="1:16" ht="9.75" customHeight="1">
      <c r="A1368" s="5"/>
      <c r="B1368" s="40" t="s">
        <v>1</v>
      </c>
      <c r="C1368" s="40">
        <v>130</v>
      </c>
      <c r="D1368" s="41">
        <v>90</v>
      </c>
      <c r="E1368" s="42">
        <v>12</v>
      </c>
      <c r="F1368" s="42">
        <v>2</v>
      </c>
      <c r="G1368" s="42">
        <v>0</v>
      </c>
      <c r="H1368" s="42">
        <v>0</v>
      </c>
      <c r="I1368" s="42">
        <v>0</v>
      </c>
      <c r="J1368" s="42">
        <v>0</v>
      </c>
      <c r="K1368" s="42">
        <v>4</v>
      </c>
      <c r="L1368" s="42">
        <v>18</v>
      </c>
      <c r="M1368" s="43">
        <v>36</v>
      </c>
      <c r="N1368" s="44">
        <f>MIN(D1368:M1368)</f>
        <v>0</v>
      </c>
      <c r="O1368" s="45">
        <f>C1368-N1368</f>
        <v>130</v>
      </c>
      <c r="P1368" s="46">
        <f>O1368/C1368</f>
        <v>1</v>
      </c>
    </row>
    <row r="1369" spans="1:16" ht="9.75" customHeight="1">
      <c r="A1369" s="5"/>
      <c r="B1369" s="40" t="s">
        <v>2</v>
      </c>
      <c r="C1369" s="40">
        <v>28</v>
      </c>
      <c r="D1369" s="41">
        <v>0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  <c r="J1369" s="42">
        <v>0</v>
      </c>
      <c r="K1369" s="42">
        <v>0</v>
      </c>
      <c r="L1369" s="42">
        <v>0</v>
      </c>
      <c r="M1369" s="43">
        <v>2</v>
      </c>
      <c r="N1369" s="44">
        <f>MIN(D1369:M1369)</f>
        <v>0</v>
      </c>
      <c r="O1369" s="45">
        <f>C1369-N1369</f>
        <v>28</v>
      </c>
      <c r="P1369" s="46">
        <f>O1369/C1369</f>
        <v>1</v>
      </c>
    </row>
    <row r="1370" spans="1:16" ht="9.75" customHeight="1">
      <c r="A1370" s="5"/>
      <c r="B1370" s="40" t="s">
        <v>482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280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280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280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280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280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281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276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277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5" ref="C1382:M1382">SUM(C1367:C1371,C1377:C1381)</f>
        <v>158</v>
      </c>
      <c r="D1382" s="49">
        <f t="shared" si="135"/>
        <v>90</v>
      </c>
      <c r="E1382" s="50">
        <f t="shared" si="135"/>
        <v>12</v>
      </c>
      <c r="F1382" s="50">
        <f t="shared" si="135"/>
        <v>2</v>
      </c>
      <c r="G1382" s="50">
        <f t="shared" si="135"/>
        <v>0</v>
      </c>
      <c r="H1382" s="50">
        <f t="shared" si="135"/>
        <v>0</v>
      </c>
      <c r="I1382" s="50">
        <f t="shared" si="135"/>
        <v>0</v>
      </c>
      <c r="J1382" s="50">
        <f t="shared" si="135"/>
        <v>0</v>
      </c>
      <c r="K1382" s="50">
        <f t="shared" si="135"/>
        <v>4</v>
      </c>
      <c r="L1382" s="50">
        <f t="shared" si="135"/>
        <v>18</v>
      </c>
      <c r="M1382" s="51">
        <f t="shared" si="135"/>
        <v>38</v>
      </c>
      <c r="N1382" s="52">
        <f>MIN(D1382:M1382)</f>
        <v>0</v>
      </c>
      <c r="O1382" s="53">
        <f>C1382-N1382</f>
        <v>158</v>
      </c>
      <c r="P1382" s="54">
        <f>O1382/C1382</f>
        <v>1</v>
      </c>
    </row>
    <row r="1383" spans="1:16" ht="9.75" customHeight="1">
      <c r="A1383" s="39" t="s">
        <v>123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/>
      <c r="D1384" s="41"/>
      <c r="E1384" s="42"/>
      <c r="F1384" s="42"/>
      <c r="G1384" s="42"/>
      <c r="H1384" s="42"/>
      <c r="I1384" s="42"/>
      <c r="J1384" s="42"/>
      <c r="K1384" s="42"/>
      <c r="L1384" s="42"/>
      <c r="M1384" s="43"/>
      <c r="N1384" s="44"/>
      <c r="O1384" s="45"/>
      <c r="P1384" s="46"/>
    </row>
    <row r="1385" spans="1:16" ht="9.75" customHeight="1">
      <c r="A1385" s="5"/>
      <c r="B1385" s="40" t="s">
        <v>2</v>
      </c>
      <c r="C1385" s="40">
        <v>156</v>
      </c>
      <c r="D1385" s="41">
        <v>6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  <c r="J1385" s="42">
        <v>0</v>
      </c>
      <c r="K1385" s="42">
        <v>2</v>
      </c>
      <c r="L1385" s="42">
        <v>3</v>
      </c>
      <c r="M1385" s="43">
        <v>10</v>
      </c>
      <c r="N1385" s="44">
        <f>MIN(D1385:M1385)</f>
        <v>0</v>
      </c>
      <c r="O1385" s="45">
        <f>C1385-N1385</f>
        <v>156</v>
      </c>
      <c r="P1385" s="46">
        <f>O1385/C1385</f>
        <v>1</v>
      </c>
    </row>
    <row r="1386" spans="1:16" ht="9.75" customHeight="1">
      <c r="A1386" s="5"/>
      <c r="B1386" s="40" t="s">
        <v>482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280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280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280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280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280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281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276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277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6" ref="C1398:M1398">SUM(C1383:C1387,C1393:C1397)</f>
        <v>156</v>
      </c>
      <c r="D1398" s="49">
        <f t="shared" si="136"/>
        <v>6</v>
      </c>
      <c r="E1398" s="50">
        <f t="shared" si="136"/>
        <v>0</v>
      </c>
      <c r="F1398" s="50">
        <f t="shared" si="136"/>
        <v>0</v>
      </c>
      <c r="G1398" s="50">
        <f t="shared" si="136"/>
        <v>0</v>
      </c>
      <c r="H1398" s="50">
        <f t="shared" si="136"/>
        <v>0</v>
      </c>
      <c r="I1398" s="50">
        <f t="shared" si="136"/>
        <v>0</v>
      </c>
      <c r="J1398" s="50">
        <f t="shared" si="136"/>
        <v>0</v>
      </c>
      <c r="K1398" s="50">
        <f t="shared" si="136"/>
        <v>2</v>
      </c>
      <c r="L1398" s="50">
        <f t="shared" si="136"/>
        <v>3</v>
      </c>
      <c r="M1398" s="51">
        <f t="shared" si="136"/>
        <v>10</v>
      </c>
      <c r="N1398" s="52">
        <f>MIN(D1398:M1398)</f>
        <v>0</v>
      </c>
      <c r="O1398" s="53">
        <f>C1398-N1398</f>
        <v>156</v>
      </c>
      <c r="P1398" s="54">
        <f>O1398/C1398</f>
        <v>1</v>
      </c>
    </row>
    <row r="1399" spans="1:16" ht="9.75" customHeight="1">
      <c r="A1399" s="39" t="s">
        <v>124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>
        <v>123</v>
      </c>
      <c r="D1401" s="41">
        <v>17</v>
      </c>
      <c r="E1401" s="42">
        <v>2</v>
      </c>
      <c r="F1401" s="42">
        <v>0</v>
      </c>
      <c r="G1401" s="42">
        <v>0</v>
      </c>
      <c r="H1401" s="42">
        <v>0</v>
      </c>
      <c r="I1401" s="42">
        <v>0</v>
      </c>
      <c r="J1401" s="42">
        <v>0</v>
      </c>
      <c r="K1401" s="42">
        <v>6</v>
      </c>
      <c r="L1401" s="42">
        <v>10</v>
      </c>
      <c r="M1401" s="43">
        <v>26</v>
      </c>
      <c r="N1401" s="44">
        <f>MIN(D1401:M1401)</f>
        <v>0</v>
      </c>
      <c r="O1401" s="45">
        <f>C1401-N1401</f>
        <v>123</v>
      </c>
      <c r="P1401" s="46">
        <f>O1401/C1401</f>
        <v>1</v>
      </c>
    </row>
    <row r="1402" spans="1:16" ht="9.75" customHeight="1">
      <c r="A1402" s="5"/>
      <c r="B1402" s="40" t="s">
        <v>482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280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280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280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280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280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281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276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277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7" ref="C1414:M1414">SUM(C1399:C1403,C1409:C1413)</f>
        <v>123</v>
      </c>
      <c r="D1414" s="49">
        <f t="shared" si="137"/>
        <v>17</v>
      </c>
      <c r="E1414" s="50">
        <f t="shared" si="137"/>
        <v>2</v>
      </c>
      <c r="F1414" s="50">
        <f t="shared" si="137"/>
        <v>0</v>
      </c>
      <c r="G1414" s="50">
        <f t="shared" si="137"/>
        <v>0</v>
      </c>
      <c r="H1414" s="50">
        <f t="shared" si="137"/>
        <v>0</v>
      </c>
      <c r="I1414" s="50">
        <f t="shared" si="137"/>
        <v>0</v>
      </c>
      <c r="J1414" s="50">
        <f t="shared" si="137"/>
        <v>0</v>
      </c>
      <c r="K1414" s="50">
        <f t="shared" si="137"/>
        <v>6</v>
      </c>
      <c r="L1414" s="50">
        <f t="shared" si="137"/>
        <v>10</v>
      </c>
      <c r="M1414" s="51">
        <f t="shared" si="137"/>
        <v>26</v>
      </c>
      <c r="N1414" s="52">
        <f>MIN(D1414:M1414)</f>
        <v>0</v>
      </c>
      <c r="O1414" s="53">
        <f>C1414-N1414</f>
        <v>123</v>
      </c>
      <c r="P1414" s="54">
        <f>O1414/C1414</f>
        <v>1</v>
      </c>
    </row>
    <row r="1415" spans="1:16" ht="9.75" customHeight="1">
      <c r="A1415" s="39" t="s">
        <v>79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/>
      <c r="D1417" s="41"/>
      <c r="E1417" s="42"/>
      <c r="F1417" s="42"/>
      <c r="G1417" s="42"/>
      <c r="H1417" s="42"/>
      <c r="I1417" s="42"/>
      <c r="J1417" s="42"/>
      <c r="K1417" s="42"/>
      <c r="L1417" s="42"/>
      <c r="M1417" s="43"/>
      <c r="N1417" s="44"/>
      <c r="O1417" s="45"/>
      <c r="P1417" s="46"/>
    </row>
    <row r="1418" spans="1:16" ht="9.75" customHeight="1">
      <c r="A1418" s="5"/>
      <c r="B1418" s="40" t="s">
        <v>482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>
        <v>1</v>
      </c>
      <c r="D1419" s="41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  <c r="J1419" s="42">
        <v>0</v>
      </c>
      <c r="K1419" s="42">
        <v>0</v>
      </c>
      <c r="L1419" s="42">
        <v>0</v>
      </c>
      <c r="M1419" s="43">
        <v>1</v>
      </c>
      <c r="N1419" s="44">
        <f>MIN(D1419:M1419)</f>
        <v>0</v>
      </c>
      <c r="O1419" s="45">
        <f>C1419-N1419</f>
        <v>1</v>
      </c>
      <c r="P1419" s="46">
        <f>O1419/C1419</f>
        <v>1</v>
      </c>
    </row>
    <row r="1420" spans="1:16" ht="9.75" customHeight="1">
      <c r="A1420" s="5"/>
      <c r="B1420" s="40" t="s">
        <v>280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280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280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280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280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281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>
        <v>4</v>
      </c>
      <c r="D1426" s="41">
        <v>2</v>
      </c>
      <c r="E1426" s="42">
        <v>2</v>
      </c>
      <c r="F1426" s="42">
        <v>2</v>
      </c>
      <c r="G1426" s="42">
        <v>2</v>
      </c>
      <c r="H1426" s="42">
        <v>2</v>
      </c>
      <c r="I1426" s="42">
        <v>1</v>
      </c>
      <c r="J1426" s="42">
        <v>1</v>
      </c>
      <c r="K1426" s="42">
        <v>2</v>
      </c>
      <c r="L1426" s="42">
        <v>2</v>
      </c>
      <c r="M1426" s="43">
        <v>3</v>
      </c>
      <c r="N1426" s="44">
        <f>MIN(D1426:M1426)</f>
        <v>1</v>
      </c>
      <c r="O1426" s="45">
        <f>C1426-N1426</f>
        <v>3</v>
      </c>
      <c r="P1426" s="46">
        <f>O1426/C1426</f>
        <v>0.75</v>
      </c>
    </row>
    <row r="1427" spans="1:16" ht="9.75" customHeight="1">
      <c r="A1427" s="5"/>
      <c r="B1427" s="40" t="s">
        <v>276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277</v>
      </c>
      <c r="C1428" s="40">
        <v>4</v>
      </c>
      <c r="D1428" s="41">
        <v>1</v>
      </c>
      <c r="E1428" s="42">
        <v>0</v>
      </c>
      <c r="F1428" s="42">
        <v>1</v>
      </c>
      <c r="G1428" s="42">
        <v>1</v>
      </c>
      <c r="H1428" s="42">
        <v>2</v>
      </c>
      <c r="I1428" s="42">
        <v>1</v>
      </c>
      <c r="J1428" s="42">
        <v>1</v>
      </c>
      <c r="K1428" s="42">
        <v>1</v>
      </c>
      <c r="L1428" s="42">
        <v>1</v>
      </c>
      <c r="M1428" s="43">
        <v>1</v>
      </c>
      <c r="N1428" s="44">
        <f>MIN(D1428:M1428)</f>
        <v>0</v>
      </c>
      <c r="O1428" s="45">
        <f>C1428-N1428</f>
        <v>4</v>
      </c>
      <c r="P1428" s="46">
        <f>O1428/C1428</f>
        <v>1</v>
      </c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38" ref="C1430:M1430">SUM(C1415:C1419,C1425:C1429)</f>
        <v>9</v>
      </c>
      <c r="D1430" s="49">
        <f t="shared" si="138"/>
        <v>3</v>
      </c>
      <c r="E1430" s="50">
        <f t="shared" si="138"/>
        <v>2</v>
      </c>
      <c r="F1430" s="50">
        <f t="shared" si="138"/>
        <v>3</v>
      </c>
      <c r="G1430" s="50">
        <f t="shared" si="138"/>
        <v>3</v>
      </c>
      <c r="H1430" s="50">
        <f t="shared" si="138"/>
        <v>4</v>
      </c>
      <c r="I1430" s="50">
        <f t="shared" si="138"/>
        <v>2</v>
      </c>
      <c r="J1430" s="50">
        <f t="shared" si="138"/>
        <v>2</v>
      </c>
      <c r="K1430" s="50">
        <f t="shared" si="138"/>
        <v>3</v>
      </c>
      <c r="L1430" s="50">
        <f t="shared" si="138"/>
        <v>3</v>
      </c>
      <c r="M1430" s="51">
        <f t="shared" si="138"/>
        <v>5</v>
      </c>
      <c r="N1430" s="52">
        <f aca="true" t="shared" si="139" ref="N1430:N1435">MIN(D1430:M1430)</f>
        <v>2</v>
      </c>
      <c r="O1430" s="53">
        <f aca="true" t="shared" si="140" ref="O1430:O1435">C1430-N1430</f>
        <v>7</v>
      </c>
      <c r="P1430" s="54">
        <f aca="true" t="shared" si="141" ref="P1430:P1435">O1430/C1430</f>
        <v>0.7777777777777778</v>
      </c>
    </row>
    <row r="1431" spans="1:16" ht="9.75" customHeight="1">
      <c r="A1431" s="39" t="s">
        <v>80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>
        <v>156</v>
      </c>
      <c r="D1432" s="41">
        <v>30</v>
      </c>
      <c r="E1432" s="42">
        <v>2</v>
      </c>
      <c r="F1432" s="42">
        <v>0</v>
      </c>
      <c r="G1432" s="42">
        <v>0</v>
      </c>
      <c r="H1432" s="42">
        <v>0</v>
      </c>
      <c r="I1432" s="42">
        <v>0</v>
      </c>
      <c r="J1432" s="42">
        <v>1</v>
      </c>
      <c r="K1432" s="42">
        <v>3</v>
      </c>
      <c r="L1432" s="42">
        <v>7</v>
      </c>
      <c r="M1432" s="43">
        <v>17</v>
      </c>
      <c r="N1432" s="44">
        <f t="shared" si="139"/>
        <v>0</v>
      </c>
      <c r="O1432" s="45">
        <f t="shared" si="140"/>
        <v>156</v>
      </c>
      <c r="P1432" s="46">
        <f t="shared" si="141"/>
        <v>1</v>
      </c>
    </row>
    <row r="1433" spans="1:16" ht="9.75" customHeight="1">
      <c r="A1433" s="5"/>
      <c r="B1433" s="40" t="s">
        <v>2</v>
      </c>
      <c r="C1433" s="40">
        <v>185</v>
      </c>
      <c r="D1433" s="41">
        <v>0</v>
      </c>
      <c r="E1433" s="42">
        <v>0</v>
      </c>
      <c r="F1433" s="42">
        <v>0</v>
      </c>
      <c r="G1433" s="42">
        <v>0</v>
      </c>
      <c r="H1433" s="42">
        <v>0</v>
      </c>
      <c r="I1433" s="42">
        <v>0</v>
      </c>
      <c r="J1433" s="42">
        <v>0</v>
      </c>
      <c r="K1433" s="42">
        <v>0</v>
      </c>
      <c r="L1433" s="42">
        <v>0</v>
      </c>
      <c r="M1433" s="43">
        <v>1</v>
      </c>
      <c r="N1433" s="44">
        <f t="shared" si="139"/>
        <v>0</v>
      </c>
      <c r="O1433" s="45">
        <f t="shared" si="140"/>
        <v>185</v>
      </c>
      <c r="P1433" s="46">
        <f t="shared" si="141"/>
        <v>1</v>
      </c>
    </row>
    <row r="1434" spans="1:16" ht="9.75" customHeight="1">
      <c r="A1434" s="5"/>
      <c r="B1434" s="40" t="s">
        <v>482</v>
      </c>
      <c r="C1434" s="40">
        <v>4</v>
      </c>
      <c r="D1434" s="41">
        <v>2</v>
      </c>
      <c r="E1434" s="42">
        <v>2</v>
      </c>
      <c r="F1434" s="42">
        <v>1</v>
      </c>
      <c r="G1434" s="42">
        <v>1</v>
      </c>
      <c r="H1434" s="42">
        <v>1</v>
      </c>
      <c r="I1434" s="42">
        <v>0</v>
      </c>
      <c r="J1434" s="42">
        <v>1</v>
      </c>
      <c r="K1434" s="42">
        <v>1</v>
      </c>
      <c r="L1434" s="42">
        <v>1</v>
      </c>
      <c r="M1434" s="43">
        <v>1</v>
      </c>
      <c r="N1434" s="44">
        <f t="shared" si="139"/>
        <v>0</v>
      </c>
      <c r="O1434" s="45">
        <f t="shared" si="140"/>
        <v>4</v>
      </c>
      <c r="P1434" s="46">
        <f t="shared" si="141"/>
        <v>1</v>
      </c>
    </row>
    <row r="1435" spans="1:16" ht="9.75" customHeight="1">
      <c r="A1435" s="5"/>
      <c r="B1435" s="40" t="s">
        <v>3</v>
      </c>
      <c r="C1435" s="40">
        <v>4</v>
      </c>
      <c r="D1435" s="41">
        <v>2</v>
      </c>
      <c r="E1435" s="42">
        <v>2</v>
      </c>
      <c r="F1435" s="42">
        <v>1</v>
      </c>
      <c r="G1435" s="42">
        <v>1</v>
      </c>
      <c r="H1435" s="42">
        <v>1</v>
      </c>
      <c r="I1435" s="42">
        <v>1</v>
      </c>
      <c r="J1435" s="42">
        <v>2</v>
      </c>
      <c r="K1435" s="42">
        <v>1</v>
      </c>
      <c r="L1435" s="42">
        <v>2</v>
      </c>
      <c r="M1435" s="43">
        <v>2</v>
      </c>
      <c r="N1435" s="44">
        <f t="shared" si="139"/>
        <v>1</v>
      </c>
      <c r="O1435" s="45">
        <f t="shared" si="140"/>
        <v>3</v>
      </c>
      <c r="P1435" s="46">
        <f t="shared" si="141"/>
        <v>0.75</v>
      </c>
    </row>
    <row r="1436" spans="1:16" ht="9.75" customHeight="1">
      <c r="A1436" s="5"/>
      <c r="B1436" s="40" t="s">
        <v>280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280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280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280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280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281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/>
      <c r="D1442" s="41"/>
      <c r="E1442" s="42"/>
      <c r="F1442" s="42"/>
      <c r="G1442" s="42"/>
      <c r="H1442" s="42"/>
      <c r="I1442" s="42"/>
      <c r="J1442" s="42"/>
      <c r="K1442" s="42"/>
      <c r="L1442" s="42"/>
      <c r="M1442" s="43"/>
      <c r="N1442" s="44"/>
      <c r="O1442" s="45"/>
      <c r="P1442" s="46"/>
    </row>
    <row r="1443" spans="1:16" ht="9.75" customHeight="1">
      <c r="A1443" s="5"/>
      <c r="B1443" s="40" t="s">
        <v>276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277</v>
      </c>
      <c r="C1444" s="40"/>
      <c r="D1444" s="41"/>
      <c r="E1444" s="42"/>
      <c r="F1444" s="42"/>
      <c r="G1444" s="42"/>
      <c r="H1444" s="42"/>
      <c r="I1444" s="42"/>
      <c r="J1444" s="42"/>
      <c r="K1444" s="42"/>
      <c r="L1444" s="42"/>
      <c r="M1444" s="43"/>
      <c r="N1444" s="44"/>
      <c r="O1444" s="45"/>
      <c r="P1444" s="46"/>
    </row>
    <row r="1445" spans="1:16" ht="9.75" customHeight="1">
      <c r="A1445" s="5"/>
      <c r="B1445" s="40" t="s">
        <v>4</v>
      </c>
      <c r="C1445" s="40">
        <v>6</v>
      </c>
      <c r="D1445" s="41">
        <v>4</v>
      </c>
      <c r="E1445" s="42">
        <v>3</v>
      </c>
      <c r="F1445" s="42">
        <v>4</v>
      </c>
      <c r="G1445" s="42">
        <v>5</v>
      </c>
      <c r="H1445" s="42">
        <v>3</v>
      </c>
      <c r="I1445" s="42">
        <v>2</v>
      </c>
      <c r="J1445" s="42">
        <v>2</v>
      </c>
      <c r="K1445" s="42">
        <v>2</v>
      </c>
      <c r="L1445" s="42">
        <v>3</v>
      </c>
      <c r="M1445" s="43">
        <v>4</v>
      </c>
      <c r="N1445" s="44">
        <f>MIN(D1445:M1445)</f>
        <v>2</v>
      </c>
      <c r="O1445" s="45">
        <f>C1445-N1445</f>
        <v>4</v>
      </c>
      <c r="P1445" s="46">
        <f>O1445/C1445</f>
        <v>0.6666666666666666</v>
      </c>
    </row>
    <row r="1446" spans="1:16" ht="9.75" customHeight="1">
      <c r="A1446" s="47"/>
      <c r="B1446" s="48" t="s">
        <v>5</v>
      </c>
      <c r="C1446" s="48">
        <f aca="true" t="shared" si="142" ref="C1446:M1446">SUM(C1431:C1435,C1441:C1445)</f>
        <v>355</v>
      </c>
      <c r="D1446" s="49">
        <f t="shared" si="142"/>
        <v>38</v>
      </c>
      <c r="E1446" s="50">
        <f t="shared" si="142"/>
        <v>9</v>
      </c>
      <c r="F1446" s="50">
        <f t="shared" si="142"/>
        <v>6</v>
      </c>
      <c r="G1446" s="50">
        <f t="shared" si="142"/>
        <v>7</v>
      </c>
      <c r="H1446" s="50">
        <f t="shared" si="142"/>
        <v>5</v>
      </c>
      <c r="I1446" s="50">
        <f t="shared" si="142"/>
        <v>3</v>
      </c>
      <c r="J1446" s="50">
        <f t="shared" si="142"/>
        <v>6</v>
      </c>
      <c r="K1446" s="50">
        <f t="shared" si="142"/>
        <v>7</v>
      </c>
      <c r="L1446" s="50">
        <f t="shared" si="142"/>
        <v>13</v>
      </c>
      <c r="M1446" s="51">
        <f t="shared" si="142"/>
        <v>25</v>
      </c>
      <c r="N1446" s="52">
        <f>MIN(D1446:M1446)</f>
        <v>3</v>
      </c>
      <c r="O1446" s="53">
        <f>C1446-N1446</f>
        <v>352</v>
      </c>
      <c r="P1446" s="54">
        <f>O1446/C1446</f>
        <v>0.9915492957746479</v>
      </c>
    </row>
    <row r="1447" spans="1:16" ht="9.75" customHeight="1">
      <c r="A1447" s="39" t="s">
        <v>81</v>
      </c>
      <c r="B1447" s="55" t="s">
        <v>0</v>
      </c>
      <c r="C1447" s="55">
        <v>129</v>
      </c>
      <c r="D1447" s="56">
        <v>113</v>
      </c>
      <c r="E1447" s="57">
        <v>84</v>
      </c>
      <c r="F1447" s="57">
        <v>61</v>
      </c>
      <c r="G1447" s="57">
        <v>44</v>
      </c>
      <c r="H1447" s="57">
        <v>39</v>
      </c>
      <c r="I1447" s="57">
        <v>37</v>
      </c>
      <c r="J1447" s="57">
        <v>37</v>
      </c>
      <c r="K1447" s="57">
        <v>39</v>
      </c>
      <c r="L1447" s="57">
        <v>46</v>
      </c>
      <c r="M1447" s="58">
        <v>54</v>
      </c>
      <c r="N1447" s="59">
        <f>MIN(D1447:M1447)</f>
        <v>37</v>
      </c>
      <c r="O1447" s="60">
        <f>C1447-N1447</f>
        <v>92</v>
      </c>
      <c r="P1447" s="61">
        <f>O1447/C1447</f>
        <v>0.7131782945736435</v>
      </c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/>
      <c r="D1449" s="41"/>
      <c r="E1449" s="42"/>
      <c r="F1449" s="42"/>
      <c r="G1449" s="42"/>
      <c r="H1449" s="42"/>
      <c r="I1449" s="42"/>
      <c r="J1449" s="42"/>
      <c r="K1449" s="42"/>
      <c r="L1449" s="42"/>
      <c r="M1449" s="43"/>
      <c r="N1449" s="44"/>
      <c r="O1449" s="45"/>
      <c r="P1449" s="46"/>
    </row>
    <row r="1450" spans="1:16" ht="9.75" customHeight="1">
      <c r="A1450" s="5"/>
      <c r="B1450" s="40" t="s">
        <v>482</v>
      </c>
      <c r="C1450" s="40">
        <v>4</v>
      </c>
      <c r="D1450" s="41">
        <v>3</v>
      </c>
      <c r="E1450" s="42">
        <v>2</v>
      </c>
      <c r="F1450" s="42">
        <v>1</v>
      </c>
      <c r="G1450" s="42">
        <v>1</v>
      </c>
      <c r="H1450" s="42">
        <v>0</v>
      </c>
      <c r="I1450" s="42">
        <v>0</v>
      </c>
      <c r="J1450" s="42">
        <v>0</v>
      </c>
      <c r="K1450" s="42">
        <v>1</v>
      </c>
      <c r="L1450" s="42">
        <v>0</v>
      </c>
      <c r="M1450" s="43">
        <v>1</v>
      </c>
      <c r="N1450" s="44">
        <f>MIN(D1450:M1450)</f>
        <v>0</v>
      </c>
      <c r="O1450" s="45">
        <f>C1450-N1450</f>
        <v>4</v>
      </c>
      <c r="P1450" s="46">
        <f>O1450/C1450</f>
        <v>1</v>
      </c>
    </row>
    <row r="1451" spans="1:16" ht="9.75" customHeight="1">
      <c r="A1451" s="5"/>
      <c r="B1451" s="40" t="s">
        <v>3</v>
      </c>
      <c r="C1451" s="40">
        <v>8</v>
      </c>
      <c r="D1451" s="41">
        <v>7</v>
      </c>
      <c r="E1451" s="42">
        <v>6</v>
      </c>
      <c r="F1451" s="42">
        <v>5</v>
      </c>
      <c r="G1451" s="42">
        <v>3</v>
      </c>
      <c r="H1451" s="42">
        <v>3</v>
      </c>
      <c r="I1451" s="42">
        <v>3</v>
      </c>
      <c r="J1451" s="42">
        <v>3</v>
      </c>
      <c r="K1451" s="42">
        <v>3</v>
      </c>
      <c r="L1451" s="42">
        <v>2</v>
      </c>
      <c r="M1451" s="43">
        <v>2</v>
      </c>
      <c r="N1451" s="44">
        <f>MIN(D1451:M1451)</f>
        <v>2</v>
      </c>
      <c r="O1451" s="45">
        <f>C1451-N1451</f>
        <v>6</v>
      </c>
      <c r="P1451" s="46">
        <f>O1451/C1451</f>
        <v>0.75</v>
      </c>
    </row>
    <row r="1452" spans="1:16" ht="9.75" customHeight="1">
      <c r="A1452" s="5"/>
      <c r="B1452" s="40" t="s">
        <v>280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280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280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280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280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281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5</v>
      </c>
      <c r="D1458" s="41">
        <v>5</v>
      </c>
      <c r="E1458" s="42">
        <v>5</v>
      </c>
      <c r="F1458" s="42">
        <v>5</v>
      </c>
      <c r="G1458" s="42">
        <v>5</v>
      </c>
      <c r="H1458" s="42">
        <v>5</v>
      </c>
      <c r="I1458" s="42">
        <v>4</v>
      </c>
      <c r="J1458" s="42">
        <v>4</v>
      </c>
      <c r="K1458" s="42">
        <v>4</v>
      </c>
      <c r="L1458" s="42">
        <v>4</v>
      </c>
      <c r="M1458" s="43">
        <v>5</v>
      </c>
      <c r="N1458" s="44">
        <f>MIN(D1458:M1458)</f>
        <v>4</v>
      </c>
      <c r="O1458" s="45">
        <f>C1458-N1458</f>
        <v>1</v>
      </c>
      <c r="P1458" s="46">
        <f>O1458/C1458</f>
        <v>0.2</v>
      </c>
    </row>
    <row r="1459" spans="1:16" ht="9.75" customHeight="1">
      <c r="A1459" s="5"/>
      <c r="B1459" s="40" t="s">
        <v>276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277</v>
      </c>
      <c r="C1460" s="40">
        <v>2</v>
      </c>
      <c r="D1460" s="41">
        <v>1</v>
      </c>
      <c r="E1460" s="42">
        <v>1</v>
      </c>
      <c r="F1460" s="42">
        <v>0</v>
      </c>
      <c r="G1460" s="42">
        <v>1</v>
      </c>
      <c r="H1460" s="42">
        <v>1</v>
      </c>
      <c r="I1460" s="42">
        <v>1</v>
      </c>
      <c r="J1460" s="42">
        <v>1</v>
      </c>
      <c r="K1460" s="42">
        <v>1</v>
      </c>
      <c r="L1460" s="42">
        <v>1</v>
      </c>
      <c r="M1460" s="43">
        <v>1</v>
      </c>
      <c r="N1460" s="44">
        <f>MIN(D1460:M1460)</f>
        <v>0</v>
      </c>
      <c r="O1460" s="45">
        <f>C1460-N1460</f>
        <v>2</v>
      </c>
      <c r="P1460" s="46">
        <f>O1460/C1460</f>
        <v>1</v>
      </c>
    </row>
    <row r="1461" spans="1:16" ht="9.75" customHeight="1">
      <c r="A1461" s="5"/>
      <c r="B1461" s="40" t="s">
        <v>4</v>
      </c>
      <c r="C1461" s="40"/>
      <c r="D1461" s="41"/>
      <c r="E1461" s="42"/>
      <c r="F1461" s="42"/>
      <c r="G1461" s="42"/>
      <c r="H1461" s="42"/>
      <c r="I1461" s="42"/>
      <c r="J1461" s="42"/>
      <c r="K1461" s="42"/>
      <c r="L1461" s="42"/>
      <c r="M1461" s="43"/>
      <c r="N1461" s="44"/>
      <c r="O1461" s="45"/>
      <c r="P1461" s="46"/>
    </row>
    <row r="1462" spans="1:16" ht="9.75" customHeight="1">
      <c r="A1462" s="47"/>
      <c r="B1462" s="48" t="s">
        <v>5</v>
      </c>
      <c r="C1462" s="48">
        <f aca="true" t="shared" si="143" ref="C1462:M1462">SUM(C1447:C1451,C1457:C1461)</f>
        <v>148</v>
      </c>
      <c r="D1462" s="49">
        <f t="shared" si="143"/>
        <v>129</v>
      </c>
      <c r="E1462" s="50">
        <f t="shared" si="143"/>
        <v>98</v>
      </c>
      <c r="F1462" s="50">
        <f t="shared" si="143"/>
        <v>72</v>
      </c>
      <c r="G1462" s="50">
        <f t="shared" si="143"/>
        <v>54</v>
      </c>
      <c r="H1462" s="50">
        <f t="shared" si="143"/>
        <v>48</v>
      </c>
      <c r="I1462" s="50">
        <f t="shared" si="143"/>
        <v>45</v>
      </c>
      <c r="J1462" s="50">
        <f t="shared" si="143"/>
        <v>45</v>
      </c>
      <c r="K1462" s="50">
        <f t="shared" si="143"/>
        <v>48</v>
      </c>
      <c r="L1462" s="50">
        <f t="shared" si="143"/>
        <v>53</v>
      </c>
      <c r="M1462" s="51">
        <f t="shared" si="143"/>
        <v>63</v>
      </c>
      <c r="N1462" s="52">
        <f>MIN(D1462:M1462)</f>
        <v>45</v>
      </c>
      <c r="O1462" s="53">
        <f>C1462-N1462</f>
        <v>103</v>
      </c>
      <c r="P1462" s="54">
        <f>O1462/C1462</f>
        <v>0.6959459459459459</v>
      </c>
    </row>
    <row r="1463" spans="1:16" ht="9.75" customHeight="1">
      <c r="A1463" s="39" t="s">
        <v>82</v>
      </c>
      <c r="B1463" s="55" t="s">
        <v>0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  <c r="O1463" s="60"/>
      <c r="P1463" s="61"/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>
        <v>35</v>
      </c>
      <c r="D1465" s="41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  <c r="J1465" s="42">
        <v>0</v>
      </c>
      <c r="K1465" s="42">
        <v>0</v>
      </c>
      <c r="L1465" s="42">
        <v>0</v>
      </c>
      <c r="M1465" s="43">
        <v>0</v>
      </c>
      <c r="N1465" s="44">
        <f>MIN(D1465:M1465)</f>
        <v>0</v>
      </c>
      <c r="O1465" s="45">
        <f>C1465-N1465</f>
        <v>35</v>
      </c>
      <c r="P1465" s="46">
        <f>O1465/C1465</f>
        <v>1</v>
      </c>
    </row>
    <row r="1466" spans="1:16" ht="9.75" customHeight="1">
      <c r="A1466" s="5"/>
      <c r="B1466" s="40" t="s">
        <v>482</v>
      </c>
      <c r="C1466" s="40">
        <v>7</v>
      </c>
      <c r="D1466" s="41">
        <v>3</v>
      </c>
      <c r="E1466" s="42">
        <v>3</v>
      </c>
      <c r="F1466" s="42">
        <v>2</v>
      </c>
      <c r="G1466" s="42">
        <v>3</v>
      </c>
      <c r="H1466" s="42">
        <v>2</v>
      </c>
      <c r="I1466" s="42">
        <v>0</v>
      </c>
      <c r="J1466" s="42">
        <v>2</v>
      </c>
      <c r="K1466" s="42">
        <v>2</v>
      </c>
      <c r="L1466" s="42">
        <v>2</v>
      </c>
      <c r="M1466" s="43">
        <v>0</v>
      </c>
      <c r="N1466" s="44">
        <f>MIN(D1466:M1466)</f>
        <v>0</v>
      </c>
      <c r="O1466" s="45">
        <f>C1466-N1466</f>
        <v>7</v>
      </c>
      <c r="P1466" s="46">
        <f>O1466/C1466</f>
        <v>1</v>
      </c>
    </row>
    <row r="1467" spans="1:16" ht="9.75" customHeight="1">
      <c r="A1467" s="5"/>
      <c r="B1467" s="40" t="s">
        <v>3</v>
      </c>
      <c r="C1467" s="40">
        <v>2</v>
      </c>
      <c r="D1467" s="41">
        <v>1</v>
      </c>
      <c r="E1467" s="42">
        <v>1</v>
      </c>
      <c r="F1467" s="42">
        <v>1</v>
      </c>
      <c r="G1467" s="42">
        <v>1</v>
      </c>
      <c r="H1467" s="42">
        <v>1</v>
      </c>
      <c r="I1467" s="42">
        <v>1</v>
      </c>
      <c r="J1467" s="42">
        <v>1</v>
      </c>
      <c r="K1467" s="42">
        <v>1</v>
      </c>
      <c r="L1467" s="42">
        <v>1</v>
      </c>
      <c r="M1467" s="43">
        <v>1</v>
      </c>
      <c r="N1467" s="44">
        <f>MIN(D1467:M1467)</f>
        <v>1</v>
      </c>
      <c r="O1467" s="45">
        <f>C1467-N1467</f>
        <v>1</v>
      </c>
      <c r="P1467" s="46">
        <f>O1467/C1467</f>
        <v>0.5</v>
      </c>
    </row>
    <row r="1468" spans="1:16" ht="9.75" customHeight="1">
      <c r="A1468" s="5"/>
      <c r="B1468" s="40" t="s">
        <v>280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280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280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280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280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281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>
        <v>6</v>
      </c>
      <c r="D1474" s="41">
        <v>4</v>
      </c>
      <c r="E1474" s="42">
        <v>3</v>
      </c>
      <c r="F1474" s="42">
        <v>3</v>
      </c>
      <c r="G1474" s="42">
        <v>3</v>
      </c>
      <c r="H1474" s="42">
        <v>2</v>
      </c>
      <c r="I1474" s="42">
        <v>3</v>
      </c>
      <c r="J1474" s="42">
        <v>3</v>
      </c>
      <c r="K1474" s="42">
        <v>3</v>
      </c>
      <c r="L1474" s="42">
        <v>3</v>
      </c>
      <c r="M1474" s="43">
        <v>3</v>
      </c>
      <c r="N1474" s="44">
        <f>MIN(D1474:M1474)</f>
        <v>2</v>
      </c>
      <c r="O1474" s="45">
        <f>C1474-N1474</f>
        <v>4</v>
      </c>
      <c r="P1474" s="46">
        <f>O1474/C1474</f>
        <v>0.6666666666666666</v>
      </c>
    </row>
    <row r="1475" spans="1:16" ht="9.75" customHeight="1">
      <c r="A1475" s="5"/>
      <c r="B1475" s="40" t="s">
        <v>276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277</v>
      </c>
      <c r="C1476" s="40"/>
      <c r="D1476" s="41"/>
      <c r="E1476" s="42"/>
      <c r="F1476" s="42"/>
      <c r="G1476" s="42"/>
      <c r="H1476" s="42"/>
      <c r="I1476" s="42"/>
      <c r="J1476" s="42"/>
      <c r="K1476" s="42"/>
      <c r="L1476" s="42"/>
      <c r="M1476" s="43"/>
      <c r="N1476" s="44"/>
      <c r="O1476" s="45"/>
      <c r="P1476" s="46"/>
    </row>
    <row r="1477" spans="1:16" ht="9.75" customHeight="1">
      <c r="A1477" s="5"/>
      <c r="B1477" s="40" t="s">
        <v>4</v>
      </c>
      <c r="C1477" s="40">
        <v>5</v>
      </c>
      <c r="D1477" s="41">
        <v>4</v>
      </c>
      <c r="E1477" s="42">
        <v>4</v>
      </c>
      <c r="F1477" s="42">
        <v>4</v>
      </c>
      <c r="G1477" s="42">
        <v>3</v>
      </c>
      <c r="H1477" s="42">
        <v>2</v>
      </c>
      <c r="I1477" s="42">
        <v>2</v>
      </c>
      <c r="J1477" s="42">
        <v>2</v>
      </c>
      <c r="K1477" s="42">
        <v>3</v>
      </c>
      <c r="L1477" s="42">
        <v>2</v>
      </c>
      <c r="M1477" s="43">
        <v>2</v>
      </c>
      <c r="N1477" s="44">
        <f>MIN(D1477:M1477)</f>
        <v>2</v>
      </c>
      <c r="O1477" s="45">
        <f>C1477-N1477</f>
        <v>3</v>
      </c>
      <c r="P1477" s="46">
        <f>O1477/C1477</f>
        <v>0.6</v>
      </c>
    </row>
    <row r="1478" spans="1:16" ht="9.75" customHeight="1">
      <c r="A1478" s="47"/>
      <c r="B1478" s="48" t="s">
        <v>5</v>
      </c>
      <c r="C1478" s="48">
        <f aca="true" t="shared" si="144" ref="C1478:M1478">SUM(C1463:C1467,C1473:C1477)</f>
        <v>55</v>
      </c>
      <c r="D1478" s="49">
        <f t="shared" si="144"/>
        <v>12</v>
      </c>
      <c r="E1478" s="50">
        <f t="shared" si="144"/>
        <v>11</v>
      </c>
      <c r="F1478" s="50">
        <f t="shared" si="144"/>
        <v>10</v>
      </c>
      <c r="G1478" s="50">
        <f t="shared" si="144"/>
        <v>10</v>
      </c>
      <c r="H1478" s="50">
        <f t="shared" si="144"/>
        <v>7</v>
      </c>
      <c r="I1478" s="50">
        <f t="shared" si="144"/>
        <v>6</v>
      </c>
      <c r="J1478" s="50">
        <f t="shared" si="144"/>
        <v>8</v>
      </c>
      <c r="K1478" s="50">
        <f t="shared" si="144"/>
        <v>9</v>
      </c>
      <c r="L1478" s="50">
        <f t="shared" si="144"/>
        <v>8</v>
      </c>
      <c r="M1478" s="51">
        <f t="shared" si="144"/>
        <v>6</v>
      </c>
      <c r="N1478" s="52">
        <f>MIN(D1478:M1478)</f>
        <v>6</v>
      </c>
      <c r="O1478" s="53">
        <f>C1478-N1478</f>
        <v>49</v>
      </c>
      <c r="P1478" s="54">
        <f>O1478/C1478</f>
        <v>0.8909090909090909</v>
      </c>
    </row>
    <row r="1479" spans="1:16" ht="9.75" customHeight="1">
      <c r="A1479" s="39" t="s">
        <v>83</v>
      </c>
      <c r="B1479" s="55" t="s">
        <v>0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  <c r="O1479" s="60"/>
      <c r="P1479" s="61"/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482</v>
      </c>
      <c r="C1482" s="40"/>
      <c r="D1482" s="41"/>
      <c r="E1482" s="42"/>
      <c r="F1482" s="42"/>
      <c r="G1482" s="42"/>
      <c r="H1482" s="42"/>
      <c r="I1482" s="42"/>
      <c r="J1482" s="42"/>
      <c r="K1482" s="42"/>
      <c r="L1482" s="42"/>
      <c r="M1482" s="43"/>
      <c r="N1482" s="44"/>
      <c r="O1482" s="45"/>
      <c r="P1482" s="46"/>
    </row>
    <row r="1483" spans="1:16" ht="9.75" customHeight="1">
      <c r="A1483" s="5"/>
      <c r="B1483" s="40" t="s">
        <v>3</v>
      </c>
      <c r="C1483" s="40">
        <v>4</v>
      </c>
      <c r="D1483" s="41">
        <v>3</v>
      </c>
      <c r="E1483" s="42">
        <v>3</v>
      </c>
      <c r="F1483" s="42">
        <v>3</v>
      </c>
      <c r="G1483" s="42">
        <v>2</v>
      </c>
      <c r="H1483" s="42">
        <v>2</v>
      </c>
      <c r="I1483" s="42">
        <v>1</v>
      </c>
      <c r="J1483" s="42">
        <v>1</v>
      </c>
      <c r="K1483" s="42">
        <v>1</v>
      </c>
      <c r="L1483" s="42">
        <v>2</v>
      </c>
      <c r="M1483" s="43">
        <v>1</v>
      </c>
      <c r="N1483" s="44">
        <f>MIN(D1483:M1483)</f>
        <v>1</v>
      </c>
      <c r="O1483" s="45">
        <f>C1483-N1483</f>
        <v>3</v>
      </c>
      <c r="P1483" s="46">
        <f>O1483/C1483</f>
        <v>0.75</v>
      </c>
    </row>
    <row r="1484" spans="1:16" ht="9.75" customHeight="1">
      <c r="A1484" s="5"/>
      <c r="B1484" s="40" t="s">
        <v>280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280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280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280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280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281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/>
      <c r="D1490" s="41"/>
      <c r="E1490" s="42"/>
      <c r="F1490" s="42"/>
      <c r="G1490" s="42"/>
      <c r="H1490" s="42"/>
      <c r="I1490" s="42"/>
      <c r="J1490" s="42"/>
      <c r="K1490" s="42"/>
      <c r="L1490" s="42"/>
      <c r="M1490" s="43"/>
      <c r="N1490" s="44"/>
      <c r="O1490" s="45"/>
      <c r="P1490" s="46"/>
    </row>
    <row r="1491" spans="1:16" ht="9.75" customHeight="1">
      <c r="A1491" s="5"/>
      <c r="B1491" s="40" t="s">
        <v>276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277</v>
      </c>
      <c r="C1492" s="40">
        <v>1</v>
      </c>
      <c r="D1492" s="41">
        <v>1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  <c r="J1492" s="42">
        <v>0</v>
      </c>
      <c r="K1492" s="42">
        <v>0</v>
      </c>
      <c r="L1492" s="42">
        <v>0</v>
      </c>
      <c r="M1492" s="43">
        <v>1</v>
      </c>
      <c r="N1492" s="44">
        <f>MIN(D1492:M1492)</f>
        <v>0</v>
      </c>
      <c r="O1492" s="45">
        <f>C1492-N1492</f>
        <v>1</v>
      </c>
      <c r="P1492" s="46">
        <f>O1492/C1492</f>
        <v>1</v>
      </c>
    </row>
    <row r="1493" spans="1:16" ht="9.75" customHeight="1">
      <c r="A1493" s="5"/>
      <c r="B1493" s="40" t="s">
        <v>4</v>
      </c>
      <c r="C1493" s="40"/>
      <c r="D1493" s="41"/>
      <c r="E1493" s="42"/>
      <c r="F1493" s="42"/>
      <c r="G1493" s="42"/>
      <c r="H1493" s="42"/>
      <c r="I1493" s="42"/>
      <c r="J1493" s="42"/>
      <c r="K1493" s="42"/>
      <c r="L1493" s="42"/>
      <c r="M1493" s="43"/>
      <c r="N1493" s="44"/>
      <c r="O1493" s="45"/>
      <c r="P1493" s="46"/>
    </row>
    <row r="1494" spans="1:16" ht="9.75" customHeight="1">
      <c r="A1494" s="47"/>
      <c r="B1494" s="48" t="s">
        <v>5</v>
      </c>
      <c r="C1494" s="48">
        <f aca="true" t="shared" si="145" ref="C1494:M1494">SUM(C1479:C1483,C1489:C1493)</f>
        <v>5</v>
      </c>
      <c r="D1494" s="49">
        <f t="shared" si="145"/>
        <v>4</v>
      </c>
      <c r="E1494" s="50">
        <f t="shared" si="145"/>
        <v>3</v>
      </c>
      <c r="F1494" s="50">
        <f t="shared" si="145"/>
        <v>3</v>
      </c>
      <c r="G1494" s="50">
        <f t="shared" si="145"/>
        <v>2</v>
      </c>
      <c r="H1494" s="50">
        <f t="shared" si="145"/>
        <v>2</v>
      </c>
      <c r="I1494" s="50">
        <f t="shared" si="145"/>
        <v>1</v>
      </c>
      <c r="J1494" s="50">
        <f t="shared" si="145"/>
        <v>1</v>
      </c>
      <c r="K1494" s="50">
        <f t="shared" si="145"/>
        <v>1</v>
      </c>
      <c r="L1494" s="50">
        <f t="shared" si="145"/>
        <v>2</v>
      </c>
      <c r="M1494" s="51">
        <f t="shared" si="145"/>
        <v>2</v>
      </c>
      <c r="N1494" s="52">
        <f>MIN(D1494:M1494)</f>
        <v>1</v>
      </c>
      <c r="O1494" s="53">
        <f>C1494-N1494</f>
        <v>4</v>
      </c>
      <c r="P1494" s="54">
        <f>O1494/C1494</f>
        <v>0.8</v>
      </c>
    </row>
    <row r="1495" spans="1:16" ht="9.75" customHeight="1">
      <c r="A1495" s="39" t="s">
        <v>421</v>
      </c>
      <c r="B1495" s="55" t="s">
        <v>0</v>
      </c>
      <c r="C1495" s="55">
        <v>45</v>
      </c>
      <c r="D1495" s="56">
        <v>33</v>
      </c>
      <c r="E1495" s="57">
        <v>23</v>
      </c>
      <c r="F1495" s="57">
        <v>11</v>
      </c>
      <c r="G1495" s="57">
        <v>5</v>
      </c>
      <c r="H1495" s="57">
        <v>2</v>
      </c>
      <c r="I1495" s="57">
        <v>1</v>
      </c>
      <c r="J1495" s="57">
        <v>3</v>
      </c>
      <c r="K1495" s="57">
        <v>5</v>
      </c>
      <c r="L1495" s="57">
        <v>10</v>
      </c>
      <c r="M1495" s="58">
        <v>10</v>
      </c>
      <c r="N1495" s="44">
        <f>MIN(D1495:M1495)</f>
        <v>1</v>
      </c>
      <c r="O1495" s="45">
        <f>C1495-N1495</f>
        <v>44</v>
      </c>
      <c r="P1495" s="46">
        <f>O1495/C1495</f>
        <v>0.9777777777777777</v>
      </c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482</v>
      </c>
      <c r="C1498" s="40">
        <v>6</v>
      </c>
      <c r="D1498" s="41">
        <v>1</v>
      </c>
      <c r="E1498" s="42">
        <v>2</v>
      </c>
      <c r="F1498" s="42">
        <v>2</v>
      </c>
      <c r="G1498" s="42">
        <v>2</v>
      </c>
      <c r="H1498" s="42">
        <v>0</v>
      </c>
      <c r="I1498" s="42">
        <v>0</v>
      </c>
      <c r="J1498" s="42">
        <v>0</v>
      </c>
      <c r="K1498" s="42">
        <v>0</v>
      </c>
      <c r="L1498" s="42">
        <v>0</v>
      </c>
      <c r="M1498" s="43">
        <v>0</v>
      </c>
      <c r="N1498" s="44">
        <f>MIN(D1498:M1498)</f>
        <v>0</v>
      </c>
      <c r="O1498" s="45">
        <f>C1498-N1498</f>
        <v>6</v>
      </c>
      <c r="P1498" s="46">
        <f>O1498/C1498</f>
        <v>1</v>
      </c>
    </row>
    <row r="1499" spans="1:16" ht="9.75" customHeight="1">
      <c r="A1499" s="5"/>
      <c r="B1499" s="40" t="s">
        <v>3</v>
      </c>
      <c r="C1499" s="40">
        <v>2</v>
      </c>
      <c r="D1499" s="41">
        <v>2</v>
      </c>
      <c r="E1499" s="42">
        <v>2</v>
      </c>
      <c r="F1499" s="42">
        <v>2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1</v>
      </c>
      <c r="N1499" s="44">
        <f>MIN(D1499:M1499)</f>
        <v>1</v>
      </c>
      <c r="O1499" s="45">
        <f>C1499-N1499</f>
        <v>1</v>
      </c>
      <c r="P1499" s="46">
        <f>O1499/C1499</f>
        <v>0.5</v>
      </c>
    </row>
    <row r="1500" spans="1:16" ht="9.75" customHeight="1">
      <c r="A1500" s="5"/>
      <c r="B1500" s="40" t="s">
        <v>280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280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280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280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280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281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>
        <v>3</v>
      </c>
      <c r="D1506" s="41">
        <v>3</v>
      </c>
      <c r="E1506" s="42">
        <v>3</v>
      </c>
      <c r="F1506" s="42">
        <v>3</v>
      </c>
      <c r="G1506" s="42">
        <v>3</v>
      </c>
      <c r="H1506" s="42">
        <v>2</v>
      </c>
      <c r="I1506" s="42">
        <v>2</v>
      </c>
      <c r="J1506" s="42">
        <v>2</v>
      </c>
      <c r="K1506" s="42">
        <v>2</v>
      </c>
      <c r="L1506" s="42">
        <v>3</v>
      </c>
      <c r="M1506" s="43">
        <v>3</v>
      </c>
      <c r="N1506" s="44">
        <f>MIN(D1506:M1506)</f>
        <v>2</v>
      </c>
      <c r="O1506" s="45">
        <f>C1506-N1506</f>
        <v>1</v>
      </c>
      <c r="P1506" s="46">
        <f>O1506/C1506</f>
        <v>0.3333333333333333</v>
      </c>
    </row>
    <row r="1507" spans="1:16" ht="9.75" customHeight="1">
      <c r="A1507" s="5"/>
      <c r="B1507" s="40" t="s">
        <v>276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277</v>
      </c>
      <c r="C1508" s="40">
        <v>3</v>
      </c>
      <c r="D1508" s="41">
        <v>3</v>
      </c>
      <c r="E1508" s="42">
        <v>3</v>
      </c>
      <c r="F1508" s="42">
        <v>2</v>
      </c>
      <c r="G1508" s="42">
        <v>2</v>
      </c>
      <c r="H1508" s="42">
        <v>2</v>
      </c>
      <c r="I1508" s="42">
        <v>2</v>
      </c>
      <c r="J1508" s="42">
        <v>2</v>
      </c>
      <c r="K1508" s="42">
        <v>2</v>
      </c>
      <c r="L1508" s="42">
        <v>2</v>
      </c>
      <c r="M1508" s="43">
        <v>3</v>
      </c>
      <c r="N1508" s="44">
        <f>MIN(D1508:M1508)</f>
        <v>2</v>
      </c>
      <c r="O1508" s="45">
        <f>C1508-N1508</f>
        <v>1</v>
      </c>
      <c r="P1508" s="46">
        <f>O1508/C1508</f>
        <v>0.3333333333333333</v>
      </c>
    </row>
    <row r="1509" spans="1:16" ht="9.75" customHeight="1">
      <c r="A1509" s="5"/>
      <c r="B1509" s="40" t="s">
        <v>4</v>
      </c>
      <c r="C1509" s="40">
        <v>3</v>
      </c>
      <c r="D1509" s="41">
        <v>2</v>
      </c>
      <c r="E1509" s="42">
        <v>1</v>
      </c>
      <c r="F1509" s="42">
        <v>2</v>
      </c>
      <c r="G1509" s="42">
        <v>2</v>
      </c>
      <c r="H1509" s="42">
        <v>2</v>
      </c>
      <c r="I1509" s="42">
        <v>1</v>
      </c>
      <c r="J1509" s="42">
        <v>0</v>
      </c>
      <c r="K1509" s="42">
        <v>1</v>
      </c>
      <c r="L1509" s="42">
        <v>1</v>
      </c>
      <c r="M1509" s="43">
        <v>1</v>
      </c>
      <c r="N1509" s="44">
        <f>MIN(D1509:M1509)</f>
        <v>0</v>
      </c>
      <c r="O1509" s="45">
        <f>C1509-N1509</f>
        <v>3</v>
      </c>
      <c r="P1509" s="46">
        <f>O1509/C1509</f>
        <v>1</v>
      </c>
    </row>
    <row r="1510" spans="1:16" ht="9.75" customHeight="1">
      <c r="A1510" s="47"/>
      <c r="B1510" s="48" t="s">
        <v>5</v>
      </c>
      <c r="C1510" s="48">
        <f aca="true" t="shared" si="146" ref="C1510:M1510">SUM(C1495:C1499,C1505:C1509)</f>
        <v>62</v>
      </c>
      <c r="D1510" s="49">
        <f t="shared" si="146"/>
        <v>44</v>
      </c>
      <c r="E1510" s="50">
        <f t="shared" si="146"/>
        <v>34</v>
      </c>
      <c r="F1510" s="50">
        <f t="shared" si="146"/>
        <v>22</v>
      </c>
      <c r="G1510" s="50">
        <f t="shared" si="146"/>
        <v>15</v>
      </c>
      <c r="H1510" s="50">
        <f t="shared" si="146"/>
        <v>9</v>
      </c>
      <c r="I1510" s="50">
        <f t="shared" si="146"/>
        <v>7</v>
      </c>
      <c r="J1510" s="50">
        <f t="shared" si="146"/>
        <v>8</v>
      </c>
      <c r="K1510" s="50">
        <f t="shared" si="146"/>
        <v>11</v>
      </c>
      <c r="L1510" s="50">
        <f t="shared" si="146"/>
        <v>17</v>
      </c>
      <c r="M1510" s="51">
        <f t="shared" si="146"/>
        <v>18</v>
      </c>
      <c r="N1510" s="52">
        <f>MIN(D1510:M1510)</f>
        <v>7</v>
      </c>
      <c r="O1510" s="53">
        <f>C1510-N1510</f>
        <v>55</v>
      </c>
      <c r="P1510" s="54">
        <f>O1510/C1510</f>
        <v>0.8870967741935484</v>
      </c>
    </row>
    <row r="1511" spans="1:16" ht="9.75" customHeight="1">
      <c r="A1511" s="39" t="s">
        <v>84</v>
      </c>
      <c r="B1511" s="55" t="s">
        <v>0</v>
      </c>
      <c r="C1511" s="55"/>
      <c r="D1511" s="56"/>
      <c r="E1511" s="57"/>
      <c r="F1511" s="57"/>
      <c r="G1511" s="57"/>
      <c r="H1511" s="57"/>
      <c r="I1511" s="57"/>
      <c r="J1511" s="57"/>
      <c r="K1511" s="57"/>
      <c r="L1511" s="57"/>
      <c r="M1511" s="58"/>
      <c r="N1511" s="59"/>
      <c r="O1511" s="60"/>
      <c r="P1511" s="61"/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482</v>
      </c>
      <c r="C1514" s="40">
        <v>19</v>
      </c>
      <c r="D1514" s="41">
        <v>5</v>
      </c>
      <c r="E1514" s="42">
        <v>5</v>
      </c>
      <c r="F1514" s="42">
        <v>5</v>
      </c>
      <c r="G1514" s="42">
        <v>6</v>
      </c>
      <c r="H1514" s="42">
        <v>8</v>
      </c>
      <c r="I1514" s="42">
        <v>6</v>
      </c>
      <c r="J1514" s="42">
        <v>7</v>
      </c>
      <c r="K1514" s="42">
        <v>7</v>
      </c>
      <c r="L1514" s="42">
        <v>4</v>
      </c>
      <c r="M1514" s="43">
        <v>6</v>
      </c>
      <c r="N1514" s="44">
        <f>MIN(D1514:M1514)</f>
        <v>4</v>
      </c>
      <c r="O1514" s="45">
        <f>C1514-N1514</f>
        <v>15</v>
      </c>
      <c r="P1514" s="46">
        <f>O1514/C1514</f>
        <v>0.7894736842105263</v>
      </c>
    </row>
    <row r="1515" spans="1:16" ht="9.75" customHeight="1">
      <c r="A1515" s="5"/>
      <c r="B1515" s="40" t="s">
        <v>3</v>
      </c>
      <c r="C1515" s="40">
        <v>1</v>
      </c>
      <c r="D1515" s="41">
        <v>1</v>
      </c>
      <c r="E1515" s="42">
        <v>1</v>
      </c>
      <c r="F1515" s="42">
        <v>0</v>
      </c>
      <c r="G1515" s="42">
        <v>0</v>
      </c>
      <c r="H1515" s="42">
        <v>0</v>
      </c>
      <c r="I1515" s="42">
        <v>0</v>
      </c>
      <c r="J1515" s="42">
        <v>1</v>
      </c>
      <c r="K1515" s="42">
        <v>1</v>
      </c>
      <c r="L1515" s="42">
        <v>1</v>
      </c>
      <c r="M1515" s="43">
        <v>1</v>
      </c>
      <c r="N1515" s="44">
        <f>MIN(D1515:M1515)</f>
        <v>0</v>
      </c>
      <c r="O1515" s="45">
        <f>C1515-N1515</f>
        <v>1</v>
      </c>
      <c r="P1515" s="46">
        <f>O1515/C1515</f>
        <v>1</v>
      </c>
    </row>
    <row r="1516" spans="1:16" ht="9.75" customHeight="1">
      <c r="A1516" s="5"/>
      <c r="B1516" s="40" t="s">
        <v>292</v>
      </c>
      <c r="C1516" s="40">
        <v>4</v>
      </c>
      <c r="D1516" s="41">
        <v>1</v>
      </c>
      <c r="E1516" s="42">
        <v>2</v>
      </c>
      <c r="F1516" s="42">
        <v>2</v>
      </c>
      <c r="G1516" s="42">
        <v>3</v>
      </c>
      <c r="H1516" s="42">
        <v>3</v>
      </c>
      <c r="I1516" s="42">
        <v>2</v>
      </c>
      <c r="J1516" s="42">
        <v>3</v>
      </c>
      <c r="K1516" s="42">
        <v>2</v>
      </c>
      <c r="L1516" s="42">
        <v>2</v>
      </c>
      <c r="M1516" s="43">
        <v>1</v>
      </c>
      <c r="N1516" s="44">
        <f>MIN(D1516:M1516)</f>
        <v>1</v>
      </c>
      <c r="O1516" s="45">
        <f>C1516-N1516</f>
        <v>3</v>
      </c>
      <c r="P1516" s="46">
        <f>O1516/C1516</f>
        <v>0.75</v>
      </c>
    </row>
    <row r="1517" spans="1:16" ht="9.75" customHeight="1">
      <c r="A1517" s="5"/>
      <c r="B1517" s="40" t="s">
        <v>367</v>
      </c>
      <c r="C1517" s="40">
        <v>33</v>
      </c>
      <c r="D1517" s="41">
        <v>29</v>
      </c>
      <c r="E1517" s="42">
        <v>29</v>
      </c>
      <c r="F1517" s="42">
        <v>27</v>
      </c>
      <c r="G1517" s="42">
        <v>27</v>
      </c>
      <c r="H1517" s="42">
        <v>24</v>
      </c>
      <c r="I1517" s="42">
        <v>24</v>
      </c>
      <c r="J1517" s="42">
        <v>23</v>
      </c>
      <c r="K1517" s="42">
        <v>24</v>
      </c>
      <c r="L1517" s="42">
        <v>27</v>
      </c>
      <c r="M1517" s="43">
        <v>30</v>
      </c>
      <c r="N1517" s="44">
        <f>MIN(D1517:M1517)</f>
        <v>23</v>
      </c>
      <c r="O1517" s="45">
        <f>C1517-N1517</f>
        <v>10</v>
      </c>
      <c r="P1517" s="46">
        <f>O1517/C1517</f>
        <v>0.30303030303030304</v>
      </c>
    </row>
    <row r="1518" spans="1:16" ht="9.75" customHeight="1">
      <c r="A1518" s="5"/>
      <c r="B1518" s="40" t="s">
        <v>280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280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280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281</v>
      </c>
      <c r="C1521" s="40">
        <f aca="true" t="shared" si="147" ref="C1521:M1521">SUM(C1516:C1520)</f>
        <v>37</v>
      </c>
      <c r="D1521" s="41">
        <f t="shared" si="147"/>
        <v>30</v>
      </c>
      <c r="E1521" s="42">
        <f t="shared" si="147"/>
        <v>31</v>
      </c>
      <c r="F1521" s="42">
        <f t="shared" si="147"/>
        <v>29</v>
      </c>
      <c r="G1521" s="42">
        <f t="shared" si="147"/>
        <v>30</v>
      </c>
      <c r="H1521" s="42">
        <f t="shared" si="147"/>
        <v>27</v>
      </c>
      <c r="I1521" s="42">
        <f t="shared" si="147"/>
        <v>26</v>
      </c>
      <c r="J1521" s="42">
        <f t="shared" si="147"/>
        <v>26</v>
      </c>
      <c r="K1521" s="42">
        <f t="shared" si="147"/>
        <v>26</v>
      </c>
      <c r="L1521" s="42">
        <f t="shared" si="147"/>
        <v>29</v>
      </c>
      <c r="M1521" s="43">
        <f t="shared" si="147"/>
        <v>31</v>
      </c>
      <c r="N1521" s="44">
        <f aca="true" t="shared" si="148" ref="N1521:N1527">MIN(D1521:M1521)</f>
        <v>26</v>
      </c>
      <c r="O1521" s="45">
        <f aca="true" t="shared" si="149" ref="O1521:O1527">C1521-N1521</f>
        <v>11</v>
      </c>
      <c r="P1521" s="46">
        <f aca="true" t="shared" si="150" ref="P1521:P1527">O1521/C1521</f>
        <v>0.2972972972972973</v>
      </c>
    </row>
    <row r="1522" spans="1:16" ht="9.75" customHeight="1">
      <c r="A1522" s="5"/>
      <c r="B1522" s="40" t="s">
        <v>109</v>
      </c>
      <c r="C1522" s="40">
        <v>9</v>
      </c>
      <c r="D1522" s="41">
        <v>5</v>
      </c>
      <c r="E1522" s="42">
        <v>3</v>
      </c>
      <c r="F1522" s="42">
        <v>3</v>
      </c>
      <c r="G1522" s="42">
        <v>3</v>
      </c>
      <c r="H1522" s="42">
        <v>4</v>
      </c>
      <c r="I1522" s="42">
        <v>4</v>
      </c>
      <c r="J1522" s="42">
        <v>5</v>
      </c>
      <c r="K1522" s="42">
        <v>5</v>
      </c>
      <c r="L1522" s="42">
        <v>6</v>
      </c>
      <c r="M1522" s="43">
        <v>6</v>
      </c>
      <c r="N1522" s="44">
        <f t="shared" si="148"/>
        <v>3</v>
      </c>
      <c r="O1522" s="45">
        <f t="shared" si="149"/>
        <v>6</v>
      </c>
      <c r="P1522" s="46">
        <f t="shared" si="150"/>
        <v>0.6666666666666666</v>
      </c>
    </row>
    <row r="1523" spans="1:16" ht="9.75" customHeight="1">
      <c r="A1523" s="5"/>
      <c r="B1523" s="40" t="s">
        <v>276</v>
      </c>
      <c r="C1523" s="40">
        <v>276</v>
      </c>
      <c r="D1523" s="41">
        <v>91</v>
      </c>
      <c r="E1523" s="42">
        <v>117</v>
      </c>
      <c r="F1523" s="42">
        <v>109</v>
      </c>
      <c r="G1523" s="42">
        <v>109</v>
      </c>
      <c r="H1523" s="42">
        <v>93</v>
      </c>
      <c r="I1523" s="42">
        <v>104</v>
      </c>
      <c r="J1523" s="42">
        <v>116</v>
      </c>
      <c r="K1523" s="42">
        <v>99</v>
      </c>
      <c r="L1523" s="42">
        <v>90</v>
      </c>
      <c r="M1523" s="43">
        <v>69</v>
      </c>
      <c r="N1523" s="44">
        <f t="shared" si="148"/>
        <v>69</v>
      </c>
      <c r="O1523" s="45">
        <f t="shared" si="149"/>
        <v>207</v>
      </c>
      <c r="P1523" s="46">
        <f t="shared" si="150"/>
        <v>0.75</v>
      </c>
    </row>
    <row r="1524" spans="1:16" ht="9.75" customHeight="1">
      <c r="A1524" s="5"/>
      <c r="B1524" s="40" t="s">
        <v>277</v>
      </c>
      <c r="C1524" s="40">
        <v>13</v>
      </c>
      <c r="D1524" s="41">
        <v>3</v>
      </c>
      <c r="E1524" s="42">
        <v>2</v>
      </c>
      <c r="F1524" s="42">
        <v>3</v>
      </c>
      <c r="G1524" s="42">
        <v>3</v>
      </c>
      <c r="H1524" s="42">
        <v>6</v>
      </c>
      <c r="I1524" s="42">
        <v>5</v>
      </c>
      <c r="J1524" s="42">
        <v>5</v>
      </c>
      <c r="K1524" s="42">
        <v>4</v>
      </c>
      <c r="L1524" s="42">
        <v>6</v>
      </c>
      <c r="M1524" s="43">
        <v>6</v>
      </c>
      <c r="N1524" s="44">
        <f t="shared" si="148"/>
        <v>2</v>
      </c>
      <c r="O1524" s="45">
        <f t="shared" si="149"/>
        <v>11</v>
      </c>
      <c r="P1524" s="46">
        <f t="shared" si="150"/>
        <v>0.8461538461538461</v>
      </c>
    </row>
    <row r="1525" spans="1:16" ht="9.75" customHeight="1">
      <c r="A1525" s="5"/>
      <c r="B1525" s="40" t="s">
        <v>4</v>
      </c>
      <c r="C1525" s="40">
        <v>7</v>
      </c>
      <c r="D1525" s="41">
        <v>6</v>
      </c>
      <c r="E1525" s="42">
        <v>5</v>
      </c>
      <c r="F1525" s="42">
        <v>4</v>
      </c>
      <c r="G1525" s="42">
        <v>5</v>
      </c>
      <c r="H1525" s="42">
        <v>5</v>
      </c>
      <c r="I1525" s="42">
        <v>6</v>
      </c>
      <c r="J1525" s="42">
        <v>6</v>
      </c>
      <c r="K1525" s="42">
        <v>5</v>
      </c>
      <c r="L1525" s="42">
        <v>5</v>
      </c>
      <c r="M1525" s="43">
        <v>6</v>
      </c>
      <c r="N1525" s="44">
        <f t="shared" si="148"/>
        <v>4</v>
      </c>
      <c r="O1525" s="45">
        <f t="shared" si="149"/>
        <v>3</v>
      </c>
      <c r="P1525" s="46">
        <f t="shared" si="150"/>
        <v>0.42857142857142855</v>
      </c>
    </row>
    <row r="1526" spans="1:16" ht="9.75" customHeight="1">
      <c r="A1526" s="47"/>
      <c r="B1526" s="48" t="s">
        <v>5</v>
      </c>
      <c r="C1526" s="48">
        <f aca="true" t="shared" si="151" ref="C1526:M1526">SUM(C1511:C1515,C1521:C1525)</f>
        <v>362</v>
      </c>
      <c r="D1526" s="49">
        <f t="shared" si="151"/>
        <v>141</v>
      </c>
      <c r="E1526" s="50">
        <f t="shared" si="151"/>
        <v>164</v>
      </c>
      <c r="F1526" s="50">
        <f t="shared" si="151"/>
        <v>153</v>
      </c>
      <c r="G1526" s="50">
        <f t="shared" si="151"/>
        <v>156</v>
      </c>
      <c r="H1526" s="50">
        <f t="shared" si="151"/>
        <v>143</v>
      </c>
      <c r="I1526" s="50">
        <f t="shared" si="151"/>
        <v>151</v>
      </c>
      <c r="J1526" s="50">
        <f t="shared" si="151"/>
        <v>166</v>
      </c>
      <c r="K1526" s="50">
        <f t="shared" si="151"/>
        <v>147</v>
      </c>
      <c r="L1526" s="50">
        <f t="shared" si="151"/>
        <v>141</v>
      </c>
      <c r="M1526" s="51">
        <f t="shared" si="151"/>
        <v>125</v>
      </c>
      <c r="N1526" s="52">
        <f t="shared" si="148"/>
        <v>125</v>
      </c>
      <c r="O1526" s="53">
        <f t="shared" si="149"/>
        <v>237</v>
      </c>
      <c r="P1526" s="54">
        <f t="shared" si="150"/>
        <v>0.6546961325966851</v>
      </c>
    </row>
    <row r="1527" spans="1:16" ht="9.75" customHeight="1">
      <c r="A1527" s="39" t="s">
        <v>85</v>
      </c>
      <c r="B1527" s="55" t="s">
        <v>0</v>
      </c>
      <c r="C1527" s="55">
        <v>22</v>
      </c>
      <c r="D1527" s="56">
        <v>2</v>
      </c>
      <c r="E1527" s="57">
        <v>0</v>
      </c>
      <c r="F1527" s="57">
        <v>0</v>
      </c>
      <c r="G1527" s="57">
        <v>0</v>
      </c>
      <c r="H1527" s="57">
        <v>0</v>
      </c>
      <c r="I1527" s="57">
        <v>0</v>
      </c>
      <c r="J1527" s="57">
        <v>0</v>
      </c>
      <c r="K1527" s="57">
        <v>0</v>
      </c>
      <c r="L1527" s="57">
        <v>1</v>
      </c>
      <c r="M1527" s="58">
        <v>3</v>
      </c>
      <c r="N1527" s="59">
        <f t="shared" si="148"/>
        <v>0</v>
      </c>
      <c r="O1527" s="60">
        <f t="shared" si="149"/>
        <v>22</v>
      </c>
      <c r="P1527" s="61">
        <f t="shared" si="150"/>
        <v>1</v>
      </c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482</v>
      </c>
      <c r="C1530" s="40">
        <v>3</v>
      </c>
      <c r="D1530" s="41">
        <v>1</v>
      </c>
      <c r="E1530" s="42">
        <v>0</v>
      </c>
      <c r="F1530" s="42">
        <v>0</v>
      </c>
      <c r="G1530" s="42">
        <v>0</v>
      </c>
      <c r="H1530" s="42">
        <v>0</v>
      </c>
      <c r="I1530" s="42">
        <v>0</v>
      </c>
      <c r="J1530" s="42">
        <v>0</v>
      </c>
      <c r="K1530" s="42">
        <v>0</v>
      </c>
      <c r="L1530" s="42">
        <v>0</v>
      </c>
      <c r="M1530" s="43">
        <v>0</v>
      </c>
      <c r="N1530" s="44">
        <f>MIN(D1530:M1530)</f>
        <v>0</v>
      </c>
      <c r="O1530" s="45">
        <f>C1530-N1530</f>
        <v>3</v>
      </c>
      <c r="P1530" s="46">
        <f>O1530/C1530</f>
        <v>1</v>
      </c>
    </row>
    <row r="1531" spans="1:16" ht="9.75" customHeight="1">
      <c r="A1531" s="5"/>
      <c r="B1531" s="40" t="s">
        <v>3</v>
      </c>
      <c r="C1531" s="40">
        <v>6</v>
      </c>
      <c r="D1531" s="41">
        <v>6</v>
      </c>
      <c r="E1531" s="42">
        <v>5</v>
      </c>
      <c r="F1531" s="42">
        <v>4</v>
      </c>
      <c r="G1531" s="42">
        <v>2</v>
      </c>
      <c r="H1531" s="42">
        <v>1</v>
      </c>
      <c r="I1531" s="42">
        <v>2</v>
      </c>
      <c r="J1531" s="42">
        <v>2</v>
      </c>
      <c r="K1531" s="42">
        <v>2</v>
      </c>
      <c r="L1531" s="42">
        <v>3</v>
      </c>
      <c r="M1531" s="43">
        <v>3</v>
      </c>
      <c r="N1531" s="44">
        <f>MIN(D1531:M1531)</f>
        <v>1</v>
      </c>
      <c r="O1531" s="45">
        <f>C1531-N1531</f>
        <v>5</v>
      </c>
      <c r="P1531" s="46">
        <f>O1531/C1531</f>
        <v>0.8333333333333334</v>
      </c>
    </row>
    <row r="1532" spans="1:16" ht="9.75" customHeight="1">
      <c r="A1532" s="5"/>
      <c r="B1532" s="40" t="s">
        <v>280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280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280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280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280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281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>
        <v>2</v>
      </c>
      <c r="D1538" s="41">
        <v>2</v>
      </c>
      <c r="E1538" s="42">
        <v>1</v>
      </c>
      <c r="F1538" s="42">
        <v>0</v>
      </c>
      <c r="G1538" s="42">
        <v>0</v>
      </c>
      <c r="H1538" s="42">
        <v>0</v>
      </c>
      <c r="I1538" s="42">
        <v>0</v>
      </c>
      <c r="J1538" s="42">
        <v>0</v>
      </c>
      <c r="K1538" s="42">
        <v>1</v>
      </c>
      <c r="L1538" s="42">
        <v>1</v>
      </c>
      <c r="M1538" s="43">
        <v>0</v>
      </c>
      <c r="N1538" s="44">
        <f>MIN(D1538:M1538)</f>
        <v>0</v>
      </c>
      <c r="O1538" s="45">
        <f>C1538-N1538</f>
        <v>2</v>
      </c>
      <c r="P1538" s="46">
        <f>O1538/C1538</f>
        <v>1</v>
      </c>
    </row>
    <row r="1539" spans="1:16" ht="9.75" customHeight="1">
      <c r="A1539" s="5"/>
      <c r="B1539" s="40" t="s">
        <v>276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277</v>
      </c>
      <c r="C1540" s="40"/>
      <c r="D1540" s="41"/>
      <c r="E1540" s="42"/>
      <c r="F1540" s="42"/>
      <c r="G1540" s="42"/>
      <c r="H1540" s="42"/>
      <c r="I1540" s="42"/>
      <c r="J1540" s="42"/>
      <c r="K1540" s="42"/>
      <c r="L1540" s="42"/>
      <c r="M1540" s="43"/>
      <c r="N1540" s="44"/>
      <c r="O1540" s="45"/>
      <c r="P1540" s="46"/>
    </row>
    <row r="1541" spans="1:16" ht="9.75" customHeight="1">
      <c r="A1541" s="5"/>
      <c r="B1541" s="40" t="s">
        <v>4</v>
      </c>
      <c r="C1541" s="40">
        <v>3</v>
      </c>
      <c r="D1541" s="41">
        <v>2</v>
      </c>
      <c r="E1541" s="42">
        <v>1</v>
      </c>
      <c r="F1541" s="42">
        <v>1</v>
      </c>
      <c r="G1541" s="42">
        <v>1</v>
      </c>
      <c r="H1541" s="42">
        <v>0</v>
      </c>
      <c r="I1541" s="42">
        <v>1</v>
      </c>
      <c r="J1541" s="42">
        <v>1</v>
      </c>
      <c r="K1541" s="42">
        <v>1</v>
      </c>
      <c r="L1541" s="42">
        <v>1</v>
      </c>
      <c r="M1541" s="43">
        <v>1</v>
      </c>
      <c r="N1541" s="44">
        <f>MIN(D1541:M1541)</f>
        <v>0</v>
      </c>
      <c r="O1541" s="45">
        <f>C1541-N1541</f>
        <v>3</v>
      </c>
      <c r="P1541" s="46">
        <f>O1541/C1541</f>
        <v>1</v>
      </c>
    </row>
    <row r="1542" spans="1:16" ht="9.75" customHeight="1">
      <c r="A1542" s="47"/>
      <c r="B1542" s="48" t="s">
        <v>5</v>
      </c>
      <c r="C1542" s="48">
        <f aca="true" t="shared" si="152" ref="C1542:M1542">SUM(C1527:C1531,C1537:C1541)</f>
        <v>36</v>
      </c>
      <c r="D1542" s="49">
        <f t="shared" si="152"/>
        <v>13</v>
      </c>
      <c r="E1542" s="50">
        <f t="shared" si="152"/>
        <v>7</v>
      </c>
      <c r="F1542" s="50">
        <f t="shared" si="152"/>
        <v>5</v>
      </c>
      <c r="G1542" s="50">
        <f t="shared" si="152"/>
        <v>3</v>
      </c>
      <c r="H1542" s="50">
        <f t="shared" si="152"/>
        <v>1</v>
      </c>
      <c r="I1542" s="50">
        <f t="shared" si="152"/>
        <v>3</v>
      </c>
      <c r="J1542" s="50">
        <f t="shared" si="152"/>
        <v>3</v>
      </c>
      <c r="K1542" s="50">
        <f t="shared" si="152"/>
        <v>4</v>
      </c>
      <c r="L1542" s="50">
        <f t="shared" si="152"/>
        <v>6</v>
      </c>
      <c r="M1542" s="51">
        <f t="shared" si="152"/>
        <v>7</v>
      </c>
      <c r="N1542" s="52">
        <f>MIN(D1542:M1542)</f>
        <v>1</v>
      </c>
      <c r="O1542" s="53">
        <f>C1542-N1542</f>
        <v>35</v>
      </c>
      <c r="P1542" s="54">
        <f>O1542/C1542</f>
        <v>0.9722222222222222</v>
      </c>
    </row>
    <row r="1543" spans="1:16" ht="9.75" customHeight="1">
      <c r="A1543" s="39" t="s">
        <v>86</v>
      </c>
      <c r="B1543" s="55" t="s">
        <v>0</v>
      </c>
      <c r="C1543" s="55"/>
      <c r="D1543" s="56"/>
      <c r="E1543" s="57"/>
      <c r="F1543" s="57"/>
      <c r="G1543" s="57"/>
      <c r="H1543" s="57"/>
      <c r="I1543" s="57"/>
      <c r="J1543" s="57"/>
      <c r="K1543" s="57"/>
      <c r="L1543" s="57"/>
      <c r="M1543" s="58"/>
      <c r="N1543" s="59"/>
      <c r="O1543" s="60"/>
      <c r="P1543" s="61"/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482</v>
      </c>
      <c r="C1546" s="40"/>
      <c r="D1546" s="41"/>
      <c r="E1546" s="42"/>
      <c r="F1546" s="42"/>
      <c r="G1546" s="42"/>
      <c r="H1546" s="42"/>
      <c r="I1546" s="42"/>
      <c r="J1546" s="42"/>
      <c r="K1546" s="42"/>
      <c r="L1546" s="42"/>
      <c r="M1546" s="43"/>
      <c r="N1546" s="44"/>
      <c r="O1546" s="45"/>
      <c r="P1546" s="46"/>
    </row>
    <row r="1547" spans="1:16" ht="9.75" customHeight="1">
      <c r="A1547" s="5"/>
      <c r="B1547" s="40" t="s">
        <v>3</v>
      </c>
      <c r="C1547" s="40"/>
      <c r="D1547" s="41"/>
      <c r="E1547" s="42"/>
      <c r="F1547" s="42"/>
      <c r="G1547" s="42"/>
      <c r="H1547" s="42"/>
      <c r="I1547" s="42"/>
      <c r="J1547" s="42"/>
      <c r="K1547" s="42"/>
      <c r="L1547" s="42"/>
      <c r="M1547" s="43"/>
      <c r="N1547" s="44"/>
      <c r="O1547" s="45"/>
      <c r="P1547" s="46"/>
    </row>
    <row r="1548" spans="1:16" ht="9.75" customHeight="1">
      <c r="A1548" s="5"/>
      <c r="B1548" s="40" t="s">
        <v>280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280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280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280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280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281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/>
      <c r="D1554" s="41"/>
      <c r="E1554" s="42"/>
      <c r="F1554" s="42"/>
      <c r="G1554" s="42"/>
      <c r="H1554" s="42"/>
      <c r="I1554" s="42"/>
      <c r="J1554" s="42"/>
      <c r="K1554" s="42"/>
      <c r="L1554" s="42"/>
      <c r="M1554" s="43"/>
      <c r="N1554" s="44"/>
      <c r="O1554" s="45"/>
      <c r="P1554" s="46"/>
    </row>
    <row r="1555" spans="1:16" ht="9.75" customHeight="1">
      <c r="A1555" s="5"/>
      <c r="B1555" s="40" t="s">
        <v>276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277</v>
      </c>
      <c r="C1556" s="40">
        <v>5</v>
      </c>
      <c r="D1556" s="41">
        <v>4</v>
      </c>
      <c r="E1556" s="42">
        <v>3</v>
      </c>
      <c r="F1556" s="42">
        <v>3</v>
      </c>
      <c r="G1556" s="42">
        <v>2</v>
      </c>
      <c r="H1556" s="42">
        <v>2</v>
      </c>
      <c r="I1556" s="42">
        <v>2</v>
      </c>
      <c r="J1556" s="42">
        <v>2</v>
      </c>
      <c r="K1556" s="42">
        <v>2</v>
      </c>
      <c r="L1556" s="42">
        <v>2</v>
      </c>
      <c r="M1556" s="43">
        <v>3</v>
      </c>
      <c r="N1556" s="44">
        <f>MIN(D1556:M1556)</f>
        <v>2</v>
      </c>
      <c r="O1556" s="45">
        <f>C1556-N1556</f>
        <v>3</v>
      </c>
      <c r="P1556" s="46">
        <f>O1556/C1556</f>
        <v>0.6</v>
      </c>
    </row>
    <row r="1557" spans="1:16" ht="9.75" customHeight="1">
      <c r="A1557" s="5"/>
      <c r="B1557" s="40" t="s">
        <v>4</v>
      </c>
      <c r="C1557" s="40"/>
      <c r="D1557" s="41"/>
      <c r="E1557" s="42"/>
      <c r="F1557" s="42"/>
      <c r="G1557" s="42"/>
      <c r="H1557" s="42"/>
      <c r="I1557" s="42"/>
      <c r="J1557" s="42"/>
      <c r="K1557" s="42"/>
      <c r="L1557" s="42"/>
      <c r="M1557" s="43"/>
      <c r="N1557" s="44"/>
      <c r="O1557" s="45"/>
      <c r="P1557" s="46"/>
    </row>
    <row r="1558" spans="1:16" ht="9.75" customHeight="1">
      <c r="A1558" s="47"/>
      <c r="B1558" s="48" t="s">
        <v>5</v>
      </c>
      <c r="C1558" s="48">
        <f aca="true" t="shared" si="153" ref="C1558:M1558">SUM(C1543:C1547,C1553:C1557)</f>
        <v>5</v>
      </c>
      <c r="D1558" s="49">
        <f t="shared" si="153"/>
        <v>4</v>
      </c>
      <c r="E1558" s="50">
        <f t="shared" si="153"/>
        <v>3</v>
      </c>
      <c r="F1558" s="50">
        <f t="shared" si="153"/>
        <v>3</v>
      </c>
      <c r="G1558" s="50">
        <f t="shared" si="153"/>
        <v>2</v>
      </c>
      <c r="H1558" s="50">
        <f t="shared" si="153"/>
        <v>2</v>
      </c>
      <c r="I1558" s="50">
        <f t="shared" si="153"/>
        <v>2</v>
      </c>
      <c r="J1558" s="50">
        <f t="shared" si="153"/>
        <v>2</v>
      </c>
      <c r="K1558" s="50">
        <f t="shared" si="153"/>
        <v>2</v>
      </c>
      <c r="L1558" s="50">
        <f t="shared" si="153"/>
        <v>2</v>
      </c>
      <c r="M1558" s="51">
        <f t="shared" si="153"/>
        <v>3</v>
      </c>
      <c r="N1558" s="52">
        <f>MIN(D1558:M1558)</f>
        <v>2</v>
      </c>
      <c r="O1558" s="53">
        <f>C1558-N1558</f>
        <v>3</v>
      </c>
      <c r="P1558" s="54">
        <f>O1558/C1558</f>
        <v>0.6</v>
      </c>
    </row>
    <row r="1559" spans="1:16" ht="9.75" customHeight="1">
      <c r="A1559" s="39" t="s">
        <v>87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>
        <v>104</v>
      </c>
      <c r="D1560" s="41">
        <v>1</v>
      </c>
      <c r="E1560" s="42">
        <v>1</v>
      </c>
      <c r="F1560" s="42">
        <v>0</v>
      </c>
      <c r="G1560" s="42">
        <v>0</v>
      </c>
      <c r="H1560" s="42">
        <v>1</v>
      </c>
      <c r="I1560" s="42">
        <v>0</v>
      </c>
      <c r="J1560" s="42">
        <v>4</v>
      </c>
      <c r="K1560" s="42">
        <v>17</v>
      </c>
      <c r="L1560" s="42">
        <v>38</v>
      </c>
      <c r="M1560" s="43">
        <v>55</v>
      </c>
      <c r="N1560" s="44">
        <f>MIN(D1560:M1560)</f>
        <v>0</v>
      </c>
      <c r="O1560" s="45">
        <f>C1560-N1560</f>
        <v>104</v>
      </c>
      <c r="P1560" s="46">
        <f>O1560/C1560</f>
        <v>1</v>
      </c>
    </row>
    <row r="1561" spans="1:16" ht="9.75" customHeight="1">
      <c r="A1561" s="5"/>
      <c r="B1561" s="40" t="s">
        <v>2</v>
      </c>
      <c r="C1561" s="40">
        <v>88</v>
      </c>
      <c r="D1561" s="41">
        <v>0</v>
      </c>
      <c r="E1561" s="42">
        <v>0</v>
      </c>
      <c r="F1561" s="42">
        <v>0</v>
      </c>
      <c r="G1561" s="42">
        <v>0</v>
      </c>
      <c r="H1561" s="42">
        <v>0</v>
      </c>
      <c r="I1561" s="42">
        <v>0</v>
      </c>
      <c r="J1561" s="42">
        <v>0</v>
      </c>
      <c r="K1561" s="42">
        <v>0</v>
      </c>
      <c r="L1561" s="42">
        <v>0</v>
      </c>
      <c r="M1561" s="43">
        <v>1</v>
      </c>
      <c r="N1561" s="44">
        <f>MIN(D1561:M1561)</f>
        <v>0</v>
      </c>
      <c r="O1561" s="45">
        <f>C1561-N1561</f>
        <v>88</v>
      </c>
      <c r="P1561" s="46">
        <f>O1561/C1561</f>
        <v>1</v>
      </c>
    </row>
    <row r="1562" spans="1:16" ht="9.75" customHeight="1">
      <c r="A1562" s="5"/>
      <c r="B1562" s="40" t="s">
        <v>482</v>
      </c>
      <c r="C1562" s="40">
        <v>17</v>
      </c>
      <c r="D1562" s="41">
        <v>8</v>
      </c>
      <c r="E1562" s="42">
        <v>11</v>
      </c>
      <c r="F1562" s="42">
        <v>13</v>
      </c>
      <c r="G1562" s="42">
        <v>14</v>
      </c>
      <c r="H1562" s="42">
        <v>10</v>
      </c>
      <c r="I1562" s="42">
        <v>7</v>
      </c>
      <c r="J1562" s="42">
        <v>6</v>
      </c>
      <c r="K1562" s="42">
        <v>9</v>
      </c>
      <c r="L1562" s="42">
        <v>11</v>
      </c>
      <c r="M1562" s="43">
        <v>10</v>
      </c>
      <c r="N1562" s="44">
        <f>MIN(D1562:M1562)</f>
        <v>6</v>
      </c>
      <c r="O1562" s="45">
        <f>C1562-N1562</f>
        <v>11</v>
      </c>
      <c r="P1562" s="46">
        <f>O1562/C1562</f>
        <v>0.6470588235294118</v>
      </c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280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280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280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280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280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281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/>
      <c r="D1570" s="41"/>
      <c r="E1570" s="42"/>
      <c r="F1570" s="42"/>
      <c r="G1570" s="42"/>
      <c r="H1570" s="42"/>
      <c r="I1570" s="42"/>
      <c r="J1570" s="42"/>
      <c r="K1570" s="42"/>
      <c r="L1570" s="42"/>
      <c r="M1570" s="43"/>
      <c r="N1570" s="44"/>
      <c r="O1570" s="45"/>
      <c r="P1570" s="46"/>
    </row>
    <row r="1571" spans="1:16" ht="9.75" customHeight="1">
      <c r="A1571" s="5"/>
      <c r="B1571" s="40" t="s">
        <v>276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277</v>
      </c>
      <c r="C1572" s="40"/>
      <c r="D1572" s="41"/>
      <c r="E1572" s="42"/>
      <c r="F1572" s="42"/>
      <c r="G1572" s="42"/>
      <c r="H1572" s="42"/>
      <c r="I1572" s="42"/>
      <c r="J1572" s="42"/>
      <c r="K1572" s="42"/>
      <c r="L1572" s="42"/>
      <c r="M1572" s="43"/>
      <c r="N1572" s="44"/>
      <c r="O1572" s="45"/>
      <c r="P1572" s="46"/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4" ref="C1574:M1574">SUM(C1559:C1563,C1569:C1573)</f>
        <v>209</v>
      </c>
      <c r="D1574" s="49">
        <f t="shared" si="154"/>
        <v>9</v>
      </c>
      <c r="E1574" s="50">
        <f t="shared" si="154"/>
        <v>12</v>
      </c>
      <c r="F1574" s="50">
        <f t="shared" si="154"/>
        <v>13</v>
      </c>
      <c r="G1574" s="50">
        <f t="shared" si="154"/>
        <v>14</v>
      </c>
      <c r="H1574" s="50">
        <f t="shared" si="154"/>
        <v>11</v>
      </c>
      <c r="I1574" s="50">
        <f t="shared" si="154"/>
        <v>7</v>
      </c>
      <c r="J1574" s="50">
        <f t="shared" si="154"/>
        <v>10</v>
      </c>
      <c r="K1574" s="50">
        <f t="shared" si="154"/>
        <v>26</v>
      </c>
      <c r="L1574" s="50">
        <f t="shared" si="154"/>
        <v>49</v>
      </c>
      <c r="M1574" s="51">
        <f t="shared" si="154"/>
        <v>66</v>
      </c>
      <c r="N1574" s="52">
        <f>MIN(D1574:M1574)</f>
        <v>7</v>
      </c>
      <c r="O1574" s="53">
        <f>C1574-N1574</f>
        <v>202</v>
      </c>
      <c r="P1574" s="54">
        <f>O1574/C1574</f>
        <v>0.9665071770334929</v>
      </c>
    </row>
    <row r="1575" spans="1:16" ht="9.75" customHeight="1">
      <c r="A1575" s="39" t="s">
        <v>164</v>
      </c>
      <c r="B1575" s="55" t="s">
        <v>0</v>
      </c>
      <c r="C1575" s="55">
        <v>98</v>
      </c>
      <c r="D1575" s="56">
        <v>32</v>
      </c>
      <c r="E1575" s="57">
        <v>2</v>
      </c>
      <c r="F1575" s="57">
        <v>1</v>
      </c>
      <c r="G1575" s="57">
        <v>0</v>
      </c>
      <c r="H1575" s="57">
        <v>3</v>
      </c>
      <c r="I1575" s="57">
        <v>0</v>
      </c>
      <c r="J1575" s="57">
        <v>1</v>
      </c>
      <c r="K1575" s="57">
        <v>2</v>
      </c>
      <c r="L1575" s="57">
        <v>1</v>
      </c>
      <c r="M1575" s="58">
        <v>7</v>
      </c>
      <c r="N1575" s="44">
        <f>MIN(D1575:M1575)</f>
        <v>0</v>
      </c>
      <c r="O1575" s="45">
        <f>C1575-N1575</f>
        <v>98</v>
      </c>
      <c r="P1575" s="46">
        <f>O1575/C1575</f>
        <v>1</v>
      </c>
    </row>
    <row r="1576" spans="1:16" ht="9.75" customHeight="1">
      <c r="A1576" s="5"/>
      <c r="B1576" s="40" t="s">
        <v>1</v>
      </c>
      <c r="C1576" s="40"/>
      <c r="D1576" s="41"/>
      <c r="E1576" s="42"/>
      <c r="F1576" s="42"/>
      <c r="G1576" s="42"/>
      <c r="H1576" s="42"/>
      <c r="I1576" s="42"/>
      <c r="J1576" s="42"/>
      <c r="K1576" s="42"/>
      <c r="L1576" s="42"/>
      <c r="M1576" s="43"/>
      <c r="N1576" s="44"/>
      <c r="O1576" s="45"/>
      <c r="P1576" s="46"/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482</v>
      </c>
      <c r="C1578" s="40">
        <v>43</v>
      </c>
      <c r="D1578" s="41">
        <v>16</v>
      </c>
      <c r="E1578" s="42">
        <v>1</v>
      </c>
      <c r="F1578" s="42">
        <v>2</v>
      </c>
      <c r="G1578" s="42">
        <v>0</v>
      </c>
      <c r="H1578" s="42">
        <v>1</v>
      </c>
      <c r="I1578" s="42">
        <v>1</v>
      </c>
      <c r="J1578" s="42">
        <v>1</v>
      </c>
      <c r="K1578" s="42">
        <v>5</v>
      </c>
      <c r="L1578" s="42">
        <v>2</v>
      </c>
      <c r="M1578" s="43">
        <v>0</v>
      </c>
      <c r="N1578" s="44">
        <f>MIN(D1578:M1578)</f>
        <v>0</v>
      </c>
      <c r="O1578" s="45">
        <f>C1578-N1578</f>
        <v>43</v>
      </c>
      <c r="P1578" s="46">
        <f>O1578/C1578</f>
        <v>1</v>
      </c>
    </row>
    <row r="1579" spans="1:16" ht="9.75" customHeight="1">
      <c r="A1579" s="5"/>
      <c r="B1579" s="40" t="s">
        <v>3</v>
      </c>
      <c r="C1579" s="40">
        <v>12</v>
      </c>
      <c r="D1579" s="41">
        <v>8</v>
      </c>
      <c r="E1579" s="42">
        <v>6</v>
      </c>
      <c r="F1579" s="42">
        <v>5</v>
      </c>
      <c r="G1579" s="42">
        <v>4</v>
      </c>
      <c r="H1579" s="42">
        <v>5</v>
      </c>
      <c r="I1579" s="42">
        <v>5</v>
      </c>
      <c r="J1579" s="42">
        <v>5</v>
      </c>
      <c r="K1579" s="42">
        <v>4</v>
      </c>
      <c r="L1579" s="42">
        <v>5</v>
      </c>
      <c r="M1579" s="43">
        <v>6</v>
      </c>
      <c r="N1579" s="44">
        <f>MIN(D1579:M1579)</f>
        <v>4</v>
      </c>
      <c r="O1579" s="45">
        <f>C1579-N1579</f>
        <v>8</v>
      </c>
      <c r="P1579" s="46">
        <f>O1579/C1579</f>
        <v>0.6666666666666666</v>
      </c>
    </row>
    <row r="1580" spans="1:16" ht="9.75" customHeight="1">
      <c r="A1580" s="5"/>
      <c r="B1580" s="40" t="s">
        <v>280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280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280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280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280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281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>
        <v>6</v>
      </c>
      <c r="D1586" s="41">
        <v>4</v>
      </c>
      <c r="E1586" s="42">
        <v>3</v>
      </c>
      <c r="F1586" s="42">
        <v>1</v>
      </c>
      <c r="G1586" s="42">
        <v>1</v>
      </c>
      <c r="H1586" s="42">
        <v>0</v>
      </c>
      <c r="I1586" s="42">
        <v>0</v>
      </c>
      <c r="J1586" s="42">
        <v>1</v>
      </c>
      <c r="K1586" s="42">
        <v>2</v>
      </c>
      <c r="L1586" s="42">
        <v>2</v>
      </c>
      <c r="M1586" s="43">
        <v>3</v>
      </c>
      <c r="N1586" s="44">
        <f>MIN(D1586:M1586)</f>
        <v>0</v>
      </c>
      <c r="O1586" s="45">
        <f>C1586-N1586</f>
        <v>6</v>
      </c>
      <c r="P1586" s="46">
        <f>O1586/C1586</f>
        <v>1</v>
      </c>
    </row>
    <row r="1587" spans="1:16" ht="9.75" customHeight="1">
      <c r="A1587" s="5"/>
      <c r="B1587" s="40" t="s">
        <v>276</v>
      </c>
      <c r="C1587" s="40">
        <v>2</v>
      </c>
      <c r="D1587" s="41">
        <v>1</v>
      </c>
      <c r="E1587" s="42">
        <v>1</v>
      </c>
      <c r="F1587" s="42">
        <v>1</v>
      </c>
      <c r="G1587" s="42">
        <v>0</v>
      </c>
      <c r="H1587" s="42">
        <v>0</v>
      </c>
      <c r="I1587" s="42">
        <v>0</v>
      </c>
      <c r="J1587" s="42">
        <v>0</v>
      </c>
      <c r="K1587" s="42">
        <v>1</v>
      </c>
      <c r="L1587" s="42">
        <v>1</v>
      </c>
      <c r="M1587" s="43">
        <v>2</v>
      </c>
      <c r="N1587" s="44">
        <f>MIN(D1587:M1587)</f>
        <v>0</v>
      </c>
      <c r="O1587" s="45">
        <f>C1587-N1587</f>
        <v>2</v>
      </c>
      <c r="P1587" s="46">
        <f>O1587/C1587</f>
        <v>1</v>
      </c>
    </row>
    <row r="1588" spans="1:16" ht="9.75" customHeight="1">
      <c r="A1588" s="5"/>
      <c r="B1588" s="40" t="s">
        <v>277</v>
      </c>
      <c r="C1588" s="40">
        <v>2</v>
      </c>
      <c r="D1588" s="41">
        <v>1</v>
      </c>
      <c r="E1588" s="42">
        <v>0</v>
      </c>
      <c r="F1588" s="42">
        <v>0</v>
      </c>
      <c r="G1588" s="42">
        <v>0</v>
      </c>
      <c r="H1588" s="42">
        <v>0</v>
      </c>
      <c r="I1588" s="42">
        <v>0</v>
      </c>
      <c r="J1588" s="42">
        <v>0</v>
      </c>
      <c r="K1588" s="42">
        <v>1</v>
      </c>
      <c r="L1588" s="42">
        <v>0</v>
      </c>
      <c r="M1588" s="43">
        <v>1</v>
      </c>
      <c r="N1588" s="44">
        <f>MIN(D1588:M1588)</f>
        <v>0</v>
      </c>
      <c r="O1588" s="45">
        <f>C1588-N1588</f>
        <v>2</v>
      </c>
      <c r="P1588" s="46">
        <f>O1588/C1588</f>
        <v>1</v>
      </c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5" ref="C1590:M1590">SUM(C1575:C1579,C1585:C1589)</f>
        <v>163</v>
      </c>
      <c r="D1590" s="49">
        <f t="shared" si="155"/>
        <v>62</v>
      </c>
      <c r="E1590" s="50">
        <f t="shared" si="155"/>
        <v>13</v>
      </c>
      <c r="F1590" s="50">
        <f t="shared" si="155"/>
        <v>10</v>
      </c>
      <c r="G1590" s="50">
        <f t="shared" si="155"/>
        <v>5</v>
      </c>
      <c r="H1590" s="50">
        <f t="shared" si="155"/>
        <v>9</v>
      </c>
      <c r="I1590" s="50">
        <f t="shared" si="155"/>
        <v>6</v>
      </c>
      <c r="J1590" s="50">
        <f t="shared" si="155"/>
        <v>8</v>
      </c>
      <c r="K1590" s="50">
        <f t="shared" si="155"/>
        <v>15</v>
      </c>
      <c r="L1590" s="50">
        <f t="shared" si="155"/>
        <v>11</v>
      </c>
      <c r="M1590" s="51">
        <f t="shared" si="155"/>
        <v>19</v>
      </c>
      <c r="N1590" s="52">
        <f>MIN(D1590:M1590)</f>
        <v>5</v>
      </c>
      <c r="O1590" s="53">
        <f>C1590-N1590</f>
        <v>158</v>
      </c>
      <c r="P1590" s="54">
        <f>O1590/C1590</f>
        <v>0.9693251533742331</v>
      </c>
    </row>
    <row r="1591" spans="1:16" ht="9.75" customHeight="1">
      <c r="A1591" s="39" t="s">
        <v>88</v>
      </c>
      <c r="B1591" s="55" t="s">
        <v>0</v>
      </c>
      <c r="C1591" s="55">
        <v>131</v>
      </c>
      <c r="D1591" s="56">
        <v>97</v>
      </c>
      <c r="E1591" s="57">
        <v>63</v>
      </c>
      <c r="F1591" s="57">
        <v>50</v>
      </c>
      <c r="G1591" s="57">
        <v>43</v>
      </c>
      <c r="H1591" s="57">
        <v>43</v>
      </c>
      <c r="I1591" s="57">
        <v>43</v>
      </c>
      <c r="J1591" s="57">
        <v>44</v>
      </c>
      <c r="K1591" s="57">
        <v>46</v>
      </c>
      <c r="L1591" s="57">
        <v>76</v>
      </c>
      <c r="M1591" s="58">
        <v>88</v>
      </c>
      <c r="N1591" s="59">
        <f>MIN(D1591:M1591)</f>
        <v>43</v>
      </c>
      <c r="O1591" s="60">
        <f>C1591-N1591</f>
        <v>88</v>
      </c>
      <c r="P1591" s="61">
        <f>O1591/C1591</f>
        <v>0.6717557251908397</v>
      </c>
    </row>
    <row r="1592" spans="1:16" ht="9.75" customHeight="1">
      <c r="A1592" s="5"/>
      <c r="B1592" s="40" t="s">
        <v>1</v>
      </c>
      <c r="C1592" s="40">
        <v>74</v>
      </c>
      <c r="D1592" s="41">
        <v>0</v>
      </c>
      <c r="E1592" s="42">
        <v>0</v>
      </c>
      <c r="F1592" s="42">
        <v>0</v>
      </c>
      <c r="G1592" s="42">
        <v>0</v>
      </c>
      <c r="H1592" s="42">
        <v>8</v>
      </c>
      <c r="I1592" s="42">
        <v>3</v>
      </c>
      <c r="J1592" s="42">
        <v>1</v>
      </c>
      <c r="K1592" s="42">
        <v>5</v>
      </c>
      <c r="L1592" s="42">
        <v>19</v>
      </c>
      <c r="M1592" s="43">
        <v>38</v>
      </c>
      <c r="N1592" s="44">
        <f>MIN(D1592:M1592)</f>
        <v>0</v>
      </c>
      <c r="O1592" s="45">
        <f>C1592-N1592</f>
        <v>74</v>
      </c>
      <c r="P1592" s="46">
        <f>O1592/C1592</f>
        <v>1</v>
      </c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482</v>
      </c>
      <c r="C1594" s="40">
        <v>8</v>
      </c>
      <c r="D1594" s="41">
        <v>6</v>
      </c>
      <c r="E1594" s="42">
        <v>2</v>
      </c>
      <c r="F1594" s="42">
        <v>0</v>
      </c>
      <c r="G1594" s="42">
        <v>0</v>
      </c>
      <c r="H1594" s="42">
        <v>1</v>
      </c>
      <c r="I1594" s="42">
        <v>1</v>
      </c>
      <c r="J1594" s="42">
        <v>1</v>
      </c>
      <c r="K1594" s="42">
        <v>1</v>
      </c>
      <c r="L1594" s="42">
        <v>2</v>
      </c>
      <c r="M1594" s="43">
        <v>1</v>
      </c>
      <c r="N1594" s="44">
        <f>MIN(D1594:M1594)</f>
        <v>0</v>
      </c>
      <c r="O1594" s="45">
        <f>C1594-N1594</f>
        <v>8</v>
      </c>
      <c r="P1594" s="46">
        <f>O1594/C1594</f>
        <v>1</v>
      </c>
    </row>
    <row r="1595" spans="1:16" ht="9.75" customHeight="1">
      <c r="A1595" s="5"/>
      <c r="B1595" s="40" t="s">
        <v>3</v>
      </c>
      <c r="C1595" s="40">
        <v>9</v>
      </c>
      <c r="D1595" s="41">
        <v>9</v>
      </c>
      <c r="E1595" s="42">
        <v>8</v>
      </c>
      <c r="F1595" s="42">
        <v>7</v>
      </c>
      <c r="G1595" s="42">
        <v>7</v>
      </c>
      <c r="H1595" s="42">
        <v>7</v>
      </c>
      <c r="I1595" s="42">
        <v>7</v>
      </c>
      <c r="J1595" s="42">
        <v>7</v>
      </c>
      <c r="K1595" s="42">
        <v>7</v>
      </c>
      <c r="L1595" s="42">
        <v>7</v>
      </c>
      <c r="M1595" s="43">
        <v>7</v>
      </c>
      <c r="N1595" s="44">
        <f>MIN(D1595:M1595)</f>
        <v>7</v>
      </c>
      <c r="O1595" s="45">
        <f>C1595-N1595</f>
        <v>2</v>
      </c>
      <c r="P1595" s="46">
        <f>O1595/C1595</f>
        <v>0.2222222222222222</v>
      </c>
    </row>
    <row r="1596" spans="1:16" ht="9.75" customHeight="1">
      <c r="A1596" s="5"/>
      <c r="B1596" s="40" t="s">
        <v>287</v>
      </c>
      <c r="C1596" s="40">
        <v>4</v>
      </c>
      <c r="D1596" s="41">
        <v>1</v>
      </c>
      <c r="E1596" s="42">
        <v>1</v>
      </c>
      <c r="F1596" s="42">
        <v>1</v>
      </c>
      <c r="G1596" s="42">
        <v>0</v>
      </c>
      <c r="H1596" s="42">
        <v>1</v>
      </c>
      <c r="I1596" s="42">
        <v>0</v>
      </c>
      <c r="J1596" s="42">
        <v>1</v>
      </c>
      <c r="K1596" s="42">
        <v>1</v>
      </c>
      <c r="L1596" s="42">
        <v>1</v>
      </c>
      <c r="M1596" s="43">
        <v>2</v>
      </c>
      <c r="N1596" s="44">
        <f>MIN(D1596:M1596)</f>
        <v>0</v>
      </c>
      <c r="O1596" s="45">
        <f>C1596-N1596</f>
        <v>4</v>
      </c>
      <c r="P1596" s="46">
        <f>O1596/C1596</f>
        <v>1</v>
      </c>
    </row>
    <row r="1597" spans="1:16" ht="9.75" customHeight="1">
      <c r="A1597" s="5"/>
      <c r="B1597" s="40" t="s">
        <v>280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280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280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280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281</v>
      </c>
      <c r="C1601" s="40">
        <f aca="true" t="shared" si="156" ref="C1601:M1601">SUM(C1596:C1600)</f>
        <v>4</v>
      </c>
      <c r="D1601" s="41">
        <f t="shared" si="156"/>
        <v>1</v>
      </c>
      <c r="E1601" s="42">
        <f t="shared" si="156"/>
        <v>1</v>
      </c>
      <c r="F1601" s="42">
        <f t="shared" si="156"/>
        <v>1</v>
      </c>
      <c r="G1601" s="42">
        <f t="shared" si="156"/>
        <v>0</v>
      </c>
      <c r="H1601" s="42">
        <f t="shared" si="156"/>
        <v>1</v>
      </c>
      <c r="I1601" s="42">
        <f t="shared" si="156"/>
        <v>0</v>
      </c>
      <c r="J1601" s="42">
        <f t="shared" si="156"/>
        <v>1</v>
      </c>
      <c r="K1601" s="42">
        <f t="shared" si="156"/>
        <v>1</v>
      </c>
      <c r="L1601" s="42">
        <f t="shared" si="156"/>
        <v>1</v>
      </c>
      <c r="M1601" s="43">
        <f t="shared" si="156"/>
        <v>2</v>
      </c>
      <c r="N1601" s="44">
        <f>MIN(D1601:M1601)</f>
        <v>0</v>
      </c>
      <c r="O1601" s="45">
        <f>C1601-N1601</f>
        <v>4</v>
      </c>
      <c r="P1601" s="46">
        <f>O1601/C1601</f>
        <v>1</v>
      </c>
    </row>
    <row r="1602" spans="1:16" ht="9.75" customHeight="1">
      <c r="A1602" s="5"/>
      <c r="B1602" s="40" t="s">
        <v>109</v>
      </c>
      <c r="C1602" s="40">
        <v>4</v>
      </c>
      <c r="D1602" s="41">
        <v>3</v>
      </c>
      <c r="E1602" s="42">
        <v>1</v>
      </c>
      <c r="F1602" s="42">
        <v>0</v>
      </c>
      <c r="G1602" s="42">
        <v>0</v>
      </c>
      <c r="H1602" s="42">
        <v>1</v>
      </c>
      <c r="I1602" s="42">
        <v>1</v>
      </c>
      <c r="J1602" s="42">
        <v>1</v>
      </c>
      <c r="K1602" s="42">
        <v>1</v>
      </c>
      <c r="L1602" s="42">
        <v>2</v>
      </c>
      <c r="M1602" s="43">
        <v>3</v>
      </c>
      <c r="N1602" s="44">
        <f>MIN(D1602:M1602)</f>
        <v>0</v>
      </c>
      <c r="O1602" s="45">
        <f>C1602-N1602</f>
        <v>4</v>
      </c>
      <c r="P1602" s="46">
        <f>O1602/C1602</f>
        <v>1</v>
      </c>
    </row>
    <row r="1603" spans="1:16" ht="9.75" customHeight="1">
      <c r="A1603" s="5"/>
      <c r="B1603" s="40" t="s">
        <v>276</v>
      </c>
      <c r="C1603" s="40">
        <v>2</v>
      </c>
      <c r="D1603" s="41">
        <v>2</v>
      </c>
      <c r="E1603" s="42">
        <v>1</v>
      </c>
      <c r="F1603" s="42">
        <v>1</v>
      </c>
      <c r="G1603" s="42">
        <v>0</v>
      </c>
      <c r="H1603" s="42">
        <v>1</v>
      </c>
      <c r="I1603" s="42">
        <v>1</v>
      </c>
      <c r="J1603" s="42">
        <v>1</v>
      </c>
      <c r="K1603" s="42">
        <v>1</v>
      </c>
      <c r="L1603" s="42">
        <v>1</v>
      </c>
      <c r="M1603" s="43">
        <v>1</v>
      </c>
      <c r="N1603" s="44">
        <f>MIN(D1603:M1603)</f>
        <v>0</v>
      </c>
      <c r="O1603" s="45">
        <f>C1603-N1603</f>
        <v>2</v>
      </c>
      <c r="P1603" s="46">
        <f>O1603/C1603</f>
        <v>1</v>
      </c>
    </row>
    <row r="1604" spans="1:16" ht="9.75" customHeight="1">
      <c r="A1604" s="5"/>
      <c r="B1604" s="40" t="s">
        <v>277</v>
      </c>
      <c r="C1604" s="40"/>
      <c r="D1604" s="41"/>
      <c r="E1604" s="42"/>
      <c r="F1604" s="42"/>
      <c r="G1604" s="42"/>
      <c r="H1604" s="42"/>
      <c r="I1604" s="42"/>
      <c r="J1604" s="42"/>
      <c r="K1604" s="42"/>
      <c r="L1604" s="42"/>
      <c r="M1604" s="43"/>
      <c r="N1604" s="44"/>
      <c r="O1604" s="45"/>
      <c r="P1604" s="46"/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7" ref="C1606:M1606">SUM(C1591:C1595,C1601:C1605)</f>
        <v>232</v>
      </c>
      <c r="D1606" s="49">
        <f t="shared" si="157"/>
        <v>118</v>
      </c>
      <c r="E1606" s="50">
        <f t="shared" si="157"/>
        <v>76</v>
      </c>
      <c r="F1606" s="50">
        <f t="shared" si="157"/>
        <v>59</v>
      </c>
      <c r="G1606" s="50">
        <f t="shared" si="157"/>
        <v>50</v>
      </c>
      <c r="H1606" s="50">
        <f t="shared" si="157"/>
        <v>62</v>
      </c>
      <c r="I1606" s="50">
        <f t="shared" si="157"/>
        <v>56</v>
      </c>
      <c r="J1606" s="50">
        <f t="shared" si="157"/>
        <v>56</v>
      </c>
      <c r="K1606" s="50">
        <f t="shared" si="157"/>
        <v>62</v>
      </c>
      <c r="L1606" s="50">
        <f t="shared" si="157"/>
        <v>108</v>
      </c>
      <c r="M1606" s="51">
        <f t="shared" si="157"/>
        <v>140</v>
      </c>
      <c r="N1606" s="52">
        <f>MIN(D1606:M1606)</f>
        <v>50</v>
      </c>
      <c r="O1606" s="53">
        <f>C1606-N1606</f>
        <v>182</v>
      </c>
      <c r="P1606" s="54">
        <f>O1606/C1606</f>
        <v>0.7844827586206896</v>
      </c>
    </row>
    <row r="1607" spans="1:16" ht="9.75" customHeight="1">
      <c r="A1607" s="39" t="s">
        <v>89</v>
      </c>
      <c r="B1607" s="55" t="s">
        <v>0</v>
      </c>
      <c r="C1607" s="55">
        <v>203</v>
      </c>
      <c r="D1607" s="56">
        <v>156</v>
      </c>
      <c r="E1607" s="57">
        <v>105</v>
      </c>
      <c r="F1607" s="57">
        <v>69</v>
      </c>
      <c r="G1607" s="57">
        <v>55</v>
      </c>
      <c r="H1607" s="57">
        <v>58</v>
      </c>
      <c r="I1607" s="57">
        <v>60</v>
      </c>
      <c r="J1607" s="57">
        <v>63</v>
      </c>
      <c r="K1607" s="57">
        <v>60</v>
      </c>
      <c r="L1607" s="57">
        <v>67</v>
      </c>
      <c r="M1607" s="58">
        <v>89</v>
      </c>
      <c r="N1607" s="59">
        <f>MIN(D1607:M1607)</f>
        <v>55</v>
      </c>
      <c r="O1607" s="60">
        <f>C1607-N1607</f>
        <v>148</v>
      </c>
      <c r="P1607" s="61">
        <f>O1607/C1607</f>
        <v>0.729064039408867</v>
      </c>
    </row>
    <row r="1608" spans="1:16" ht="9.75" customHeight="1">
      <c r="A1608" s="5"/>
      <c r="B1608" s="40" t="s">
        <v>1</v>
      </c>
      <c r="C1608" s="40">
        <v>285</v>
      </c>
      <c r="D1608" s="41">
        <v>103</v>
      </c>
      <c r="E1608" s="42">
        <v>2</v>
      </c>
      <c r="F1608" s="42">
        <v>0</v>
      </c>
      <c r="G1608" s="42">
        <v>1</v>
      </c>
      <c r="H1608" s="42">
        <v>14</v>
      </c>
      <c r="I1608" s="42">
        <v>21</v>
      </c>
      <c r="J1608" s="42">
        <v>32</v>
      </c>
      <c r="K1608" s="42">
        <v>47</v>
      </c>
      <c r="L1608" s="42">
        <v>73</v>
      </c>
      <c r="M1608" s="43">
        <v>124</v>
      </c>
      <c r="N1608" s="44">
        <f>MIN(D1608:M1608)</f>
        <v>0</v>
      </c>
      <c r="O1608" s="45">
        <f>C1608-N1608</f>
        <v>285</v>
      </c>
      <c r="P1608" s="46">
        <f>O1608/C1608</f>
        <v>1</v>
      </c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482</v>
      </c>
      <c r="C1610" s="40">
        <v>20</v>
      </c>
      <c r="D1610" s="41">
        <v>12</v>
      </c>
      <c r="E1610" s="42">
        <v>8</v>
      </c>
      <c r="F1610" s="42">
        <v>5</v>
      </c>
      <c r="G1610" s="42">
        <v>1</v>
      </c>
      <c r="H1610" s="42">
        <v>1</v>
      </c>
      <c r="I1610" s="42">
        <v>3</v>
      </c>
      <c r="J1610" s="42">
        <v>9</v>
      </c>
      <c r="K1610" s="42">
        <v>7</v>
      </c>
      <c r="L1610" s="42">
        <v>6</v>
      </c>
      <c r="M1610" s="43">
        <v>4</v>
      </c>
      <c r="N1610" s="44">
        <f>MIN(D1610:M1610)</f>
        <v>1</v>
      </c>
      <c r="O1610" s="45">
        <f>C1610-N1610</f>
        <v>19</v>
      </c>
      <c r="P1610" s="46">
        <f>O1610/C1610</f>
        <v>0.95</v>
      </c>
    </row>
    <row r="1611" spans="1:16" ht="9.75" customHeight="1">
      <c r="A1611" s="5"/>
      <c r="B1611" s="40" t="s">
        <v>3</v>
      </c>
      <c r="C1611" s="40">
        <v>8</v>
      </c>
      <c r="D1611" s="41">
        <v>7</v>
      </c>
      <c r="E1611" s="42">
        <v>7</v>
      </c>
      <c r="F1611" s="42">
        <v>7</v>
      </c>
      <c r="G1611" s="42">
        <v>7</v>
      </c>
      <c r="H1611" s="42">
        <v>7</v>
      </c>
      <c r="I1611" s="42">
        <v>5</v>
      </c>
      <c r="J1611" s="42">
        <v>4</v>
      </c>
      <c r="K1611" s="42">
        <v>6</v>
      </c>
      <c r="L1611" s="42">
        <v>6</v>
      </c>
      <c r="M1611" s="43">
        <v>6</v>
      </c>
      <c r="N1611" s="44">
        <f>MIN(D1611:M1611)</f>
        <v>4</v>
      </c>
      <c r="O1611" s="45">
        <f>C1611-N1611</f>
        <v>4</v>
      </c>
      <c r="P1611" s="46">
        <f>O1611/C1611</f>
        <v>0.5</v>
      </c>
    </row>
    <row r="1612" spans="1:16" ht="9.75" customHeight="1">
      <c r="A1612" s="5"/>
      <c r="B1612" s="40" t="s">
        <v>361</v>
      </c>
      <c r="C1612" s="40">
        <v>1</v>
      </c>
      <c r="D1612" s="41">
        <v>1</v>
      </c>
      <c r="E1612" s="42">
        <v>1</v>
      </c>
      <c r="F1612" s="42">
        <v>1</v>
      </c>
      <c r="G1612" s="42">
        <v>1</v>
      </c>
      <c r="H1612" s="42">
        <v>1</v>
      </c>
      <c r="I1612" s="42">
        <v>1</v>
      </c>
      <c r="J1612" s="42">
        <v>1</v>
      </c>
      <c r="K1612" s="42">
        <v>1</v>
      </c>
      <c r="L1612" s="42">
        <v>1</v>
      </c>
      <c r="M1612" s="43">
        <v>1</v>
      </c>
      <c r="N1612" s="44">
        <f>MIN(D1612:M1612)</f>
        <v>1</v>
      </c>
      <c r="O1612" s="45">
        <f>C1612-N1612</f>
        <v>0</v>
      </c>
      <c r="P1612" s="46">
        <f>O1612/C1612</f>
        <v>0</v>
      </c>
    </row>
    <row r="1613" spans="1:16" ht="9.75" customHeight="1">
      <c r="A1613" s="5"/>
      <c r="B1613" s="40" t="s">
        <v>297</v>
      </c>
      <c r="C1613" s="40">
        <v>27</v>
      </c>
      <c r="D1613" s="41">
        <v>21</v>
      </c>
      <c r="E1613" s="42">
        <v>15</v>
      </c>
      <c r="F1613" s="42">
        <v>11</v>
      </c>
      <c r="G1613" s="42">
        <v>14</v>
      </c>
      <c r="H1613" s="42">
        <v>17</v>
      </c>
      <c r="I1613" s="42">
        <v>15</v>
      </c>
      <c r="J1613" s="42">
        <v>14</v>
      </c>
      <c r="K1613" s="42">
        <v>13</v>
      </c>
      <c r="L1613" s="42">
        <v>16</v>
      </c>
      <c r="M1613" s="43">
        <v>17</v>
      </c>
      <c r="N1613" s="44">
        <f>MIN(D1613:M1613)</f>
        <v>11</v>
      </c>
      <c r="O1613" s="45">
        <f>C1613-N1613</f>
        <v>16</v>
      </c>
      <c r="P1613" s="46">
        <f>O1613/C1613</f>
        <v>0.5925925925925926</v>
      </c>
    </row>
    <row r="1614" spans="1:16" ht="9.75" customHeight="1">
      <c r="A1614" s="5"/>
      <c r="B1614" s="40" t="s">
        <v>280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280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280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281</v>
      </c>
      <c r="C1617" s="40">
        <f aca="true" t="shared" si="158" ref="C1617:M1617">SUM(C1612:C1616)</f>
        <v>28</v>
      </c>
      <c r="D1617" s="41">
        <f t="shared" si="158"/>
        <v>22</v>
      </c>
      <c r="E1617" s="42">
        <f t="shared" si="158"/>
        <v>16</v>
      </c>
      <c r="F1617" s="42">
        <f t="shared" si="158"/>
        <v>12</v>
      </c>
      <c r="G1617" s="42">
        <f t="shared" si="158"/>
        <v>15</v>
      </c>
      <c r="H1617" s="42">
        <f t="shared" si="158"/>
        <v>18</v>
      </c>
      <c r="I1617" s="42">
        <f t="shared" si="158"/>
        <v>16</v>
      </c>
      <c r="J1617" s="42">
        <f t="shared" si="158"/>
        <v>15</v>
      </c>
      <c r="K1617" s="42">
        <f t="shared" si="158"/>
        <v>14</v>
      </c>
      <c r="L1617" s="42">
        <f t="shared" si="158"/>
        <v>17</v>
      </c>
      <c r="M1617" s="43">
        <f t="shared" si="158"/>
        <v>18</v>
      </c>
      <c r="N1617" s="44">
        <f aca="true" t="shared" si="159" ref="N1617:N1624">MIN(D1617:M1617)</f>
        <v>12</v>
      </c>
      <c r="O1617" s="45">
        <f aca="true" t="shared" si="160" ref="O1617:O1624">C1617-N1617</f>
        <v>16</v>
      </c>
      <c r="P1617" s="46">
        <f aca="true" t="shared" si="161" ref="P1617:P1624">O1617/C1617</f>
        <v>0.5714285714285714</v>
      </c>
    </row>
    <row r="1618" spans="1:16" ht="9.75" customHeight="1">
      <c r="A1618" s="5"/>
      <c r="B1618" s="40" t="s">
        <v>109</v>
      </c>
      <c r="C1618" s="40">
        <v>13</v>
      </c>
      <c r="D1618" s="41">
        <v>10</v>
      </c>
      <c r="E1618" s="42">
        <v>5</v>
      </c>
      <c r="F1618" s="42">
        <v>3</v>
      </c>
      <c r="G1618" s="42">
        <v>4</v>
      </c>
      <c r="H1618" s="42">
        <v>5</v>
      </c>
      <c r="I1618" s="42">
        <v>6</v>
      </c>
      <c r="J1618" s="42">
        <v>6</v>
      </c>
      <c r="K1618" s="42">
        <v>5</v>
      </c>
      <c r="L1618" s="42">
        <v>7</v>
      </c>
      <c r="M1618" s="43">
        <v>8</v>
      </c>
      <c r="N1618" s="44">
        <f t="shared" si="159"/>
        <v>3</v>
      </c>
      <c r="O1618" s="45">
        <f t="shared" si="160"/>
        <v>10</v>
      </c>
      <c r="P1618" s="46">
        <f t="shared" si="161"/>
        <v>0.7692307692307693</v>
      </c>
    </row>
    <row r="1619" spans="1:16" ht="9.75" customHeight="1">
      <c r="A1619" s="5"/>
      <c r="B1619" s="40" t="s">
        <v>276</v>
      </c>
      <c r="C1619" s="40"/>
      <c r="D1619" s="41"/>
      <c r="E1619" s="42"/>
      <c r="F1619" s="42"/>
      <c r="G1619" s="42"/>
      <c r="H1619" s="42"/>
      <c r="I1619" s="42"/>
      <c r="J1619" s="42"/>
      <c r="K1619" s="42"/>
      <c r="L1619" s="42"/>
      <c r="M1619" s="43"/>
      <c r="N1619" s="44"/>
      <c r="O1619" s="45"/>
      <c r="P1619" s="46"/>
    </row>
    <row r="1620" spans="1:16" ht="9.75" customHeight="1">
      <c r="A1620" s="5"/>
      <c r="B1620" s="40" t="s">
        <v>277</v>
      </c>
      <c r="C1620" s="40">
        <v>5</v>
      </c>
      <c r="D1620" s="41">
        <v>4</v>
      </c>
      <c r="E1620" s="42">
        <v>3</v>
      </c>
      <c r="F1620" s="42">
        <v>3</v>
      </c>
      <c r="G1620" s="42">
        <v>3</v>
      </c>
      <c r="H1620" s="42">
        <v>3</v>
      </c>
      <c r="I1620" s="42">
        <v>3</v>
      </c>
      <c r="J1620" s="42">
        <v>3</v>
      </c>
      <c r="K1620" s="42">
        <v>4</v>
      </c>
      <c r="L1620" s="42">
        <v>5</v>
      </c>
      <c r="M1620" s="43">
        <v>4</v>
      </c>
      <c r="N1620" s="44">
        <f t="shared" si="159"/>
        <v>3</v>
      </c>
      <c r="O1620" s="45">
        <f t="shared" si="160"/>
        <v>2</v>
      </c>
      <c r="P1620" s="46">
        <f t="shared" si="161"/>
        <v>0.4</v>
      </c>
    </row>
    <row r="1621" spans="1:16" ht="9.75" customHeight="1">
      <c r="A1621" s="5"/>
      <c r="B1621" s="40" t="s">
        <v>4</v>
      </c>
      <c r="C1621" s="40">
        <v>3</v>
      </c>
      <c r="D1621" s="41">
        <v>2</v>
      </c>
      <c r="E1621" s="42">
        <v>2</v>
      </c>
      <c r="F1621" s="42">
        <v>1</v>
      </c>
      <c r="G1621" s="42">
        <v>0</v>
      </c>
      <c r="H1621" s="42">
        <v>2</v>
      </c>
      <c r="I1621" s="42">
        <v>1</v>
      </c>
      <c r="J1621" s="42">
        <v>1</v>
      </c>
      <c r="K1621" s="42">
        <v>1</v>
      </c>
      <c r="L1621" s="42">
        <v>2</v>
      </c>
      <c r="M1621" s="43">
        <v>1</v>
      </c>
      <c r="N1621" s="44">
        <f t="shared" si="159"/>
        <v>0</v>
      </c>
      <c r="O1621" s="45">
        <f t="shared" si="160"/>
        <v>3</v>
      </c>
      <c r="P1621" s="46">
        <f t="shared" si="161"/>
        <v>1</v>
      </c>
    </row>
    <row r="1622" spans="1:16" ht="9.75" customHeight="1">
      <c r="A1622" s="47"/>
      <c r="B1622" s="48" t="s">
        <v>5</v>
      </c>
      <c r="C1622" s="48">
        <f aca="true" t="shared" si="162" ref="C1622:M1622">SUM(C1607:C1611,C1617:C1621)</f>
        <v>565</v>
      </c>
      <c r="D1622" s="49">
        <f t="shared" si="162"/>
        <v>316</v>
      </c>
      <c r="E1622" s="50">
        <f t="shared" si="162"/>
        <v>148</v>
      </c>
      <c r="F1622" s="50">
        <f t="shared" si="162"/>
        <v>100</v>
      </c>
      <c r="G1622" s="50">
        <f t="shared" si="162"/>
        <v>86</v>
      </c>
      <c r="H1622" s="50">
        <f t="shared" si="162"/>
        <v>108</v>
      </c>
      <c r="I1622" s="50">
        <f t="shared" si="162"/>
        <v>115</v>
      </c>
      <c r="J1622" s="50">
        <f t="shared" si="162"/>
        <v>133</v>
      </c>
      <c r="K1622" s="50">
        <f t="shared" si="162"/>
        <v>144</v>
      </c>
      <c r="L1622" s="50">
        <f t="shared" si="162"/>
        <v>183</v>
      </c>
      <c r="M1622" s="51">
        <f t="shared" si="162"/>
        <v>254</v>
      </c>
      <c r="N1622" s="52">
        <f t="shared" si="159"/>
        <v>86</v>
      </c>
      <c r="O1622" s="53">
        <f t="shared" si="160"/>
        <v>479</v>
      </c>
      <c r="P1622" s="54">
        <f t="shared" si="161"/>
        <v>0.8477876106194691</v>
      </c>
    </row>
    <row r="1623" spans="1:16" ht="9.75" customHeight="1">
      <c r="A1623" s="39" t="s">
        <v>90</v>
      </c>
      <c r="B1623" s="55" t="s">
        <v>0</v>
      </c>
      <c r="C1623" s="55"/>
      <c r="D1623" s="56"/>
      <c r="E1623" s="57"/>
      <c r="F1623" s="57"/>
      <c r="G1623" s="57"/>
      <c r="H1623" s="57"/>
      <c r="I1623" s="57"/>
      <c r="J1623" s="57"/>
      <c r="K1623" s="57"/>
      <c r="L1623" s="57"/>
      <c r="M1623" s="58"/>
      <c r="N1623" s="59"/>
      <c r="O1623" s="60"/>
      <c r="P1623" s="61"/>
    </row>
    <row r="1624" spans="1:16" ht="9.75" customHeight="1">
      <c r="A1624" s="5"/>
      <c r="B1624" s="40" t="s">
        <v>1</v>
      </c>
      <c r="C1624" s="40">
        <v>213</v>
      </c>
      <c r="D1624" s="41">
        <v>156</v>
      </c>
      <c r="E1624" s="42">
        <v>86</v>
      </c>
      <c r="F1624" s="42">
        <v>29</v>
      </c>
      <c r="G1624" s="42">
        <v>12</v>
      </c>
      <c r="H1624" s="42">
        <v>13</v>
      </c>
      <c r="I1624" s="42">
        <v>21</v>
      </c>
      <c r="J1624" s="42">
        <v>26</v>
      </c>
      <c r="K1624" s="42">
        <v>35</v>
      </c>
      <c r="L1624" s="42">
        <v>53</v>
      </c>
      <c r="M1624" s="43">
        <v>80</v>
      </c>
      <c r="N1624" s="44">
        <f t="shared" si="159"/>
        <v>12</v>
      </c>
      <c r="O1624" s="45">
        <f t="shared" si="160"/>
        <v>201</v>
      </c>
      <c r="P1624" s="46">
        <f t="shared" si="161"/>
        <v>0.9436619718309859</v>
      </c>
    </row>
    <row r="1625" spans="1:16" ht="9.75" customHeight="1">
      <c r="A1625" s="5"/>
      <c r="B1625" s="40" t="s">
        <v>2</v>
      </c>
      <c r="C1625" s="40">
        <v>224</v>
      </c>
      <c r="D1625" s="41">
        <v>96</v>
      </c>
      <c r="E1625" s="42">
        <v>10</v>
      </c>
      <c r="F1625" s="42">
        <v>0</v>
      </c>
      <c r="G1625" s="42">
        <v>0</v>
      </c>
      <c r="H1625" s="42">
        <v>1</v>
      </c>
      <c r="I1625" s="42">
        <v>3</v>
      </c>
      <c r="J1625" s="42">
        <v>8</v>
      </c>
      <c r="K1625" s="42">
        <v>21</v>
      </c>
      <c r="L1625" s="42">
        <v>33</v>
      </c>
      <c r="M1625" s="43">
        <v>63</v>
      </c>
      <c r="N1625" s="44">
        <f>MIN(D1625:M1625)</f>
        <v>0</v>
      </c>
      <c r="O1625" s="45">
        <f>C1625-N1625</f>
        <v>224</v>
      </c>
      <c r="P1625" s="46">
        <f>O1625/C1625</f>
        <v>1</v>
      </c>
    </row>
    <row r="1626" spans="1:16" ht="9.75" customHeight="1">
      <c r="A1626" s="5"/>
      <c r="B1626" s="40" t="s">
        <v>482</v>
      </c>
      <c r="C1626" s="40"/>
      <c r="D1626" s="41"/>
      <c r="E1626" s="42"/>
      <c r="F1626" s="42"/>
      <c r="G1626" s="42"/>
      <c r="H1626" s="42"/>
      <c r="I1626" s="42"/>
      <c r="J1626" s="42"/>
      <c r="K1626" s="42"/>
      <c r="L1626" s="42"/>
      <c r="M1626" s="43"/>
      <c r="N1626" s="44"/>
      <c r="O1626" s="45"/>
      <c r="P1626" s="46"/>
    </row>
    <row r="1627" spans="1:16" ht="9.75" customHeight="1">
      <c r="A1627" s="5"/>
      <c r="B1627" s="40" t="s">
        <v>3</v>
      </c>
      <c r="C1627" s="40"/>
      <c r="D1627" s="41"/>
      <c r="E1627" s="42"/>
      <c r="F1627" s="42"/>
      <c r="G1627" s="42"/>
      <c r="H1627" s="42"/>
      <c r="I1627" s="42"/>
      <c r="J1627" s="42"/>
      <c r="K1627" s="42"/>
      <c r="L1627" s="42"/>
      <c r="M1627" s="43"/>
      <c r="N1627" s="44"/>
      <c r="O1627" s="45"/>
      <c r="P1627" s="46"/>
    </row>
    <row r="1628" spans="1:16" ht="9.75" customHeight="1">
      <c r="A1628" s="5"/>
      <c r="B1628" s="40" t="s">
        <v>283</v>
      </c>
      <c r="C1628" s="40">
        <v>5</v>
      </c>
      <c r="D1628" s="41">
        <v>4</v>
      </c>
      <c r="E1628" s="42">
        <v>4</v>
      </c>
      <c r="F1628" s="42">
        <v>3</v>
      </c>
      <c r="G1628" s="42">
        <v>3</v>
      </c>
      <c r="H1628" s="42">
        <v>3</v>
      </c>
      <c r="I1628" s="42">
        <v>3</v>
      </c>
      <c r="J1628" s="42">
        <v>3</v>
      </c>
      <c r="K1628" s="42">
        <v>2</v>
      </c>
      <c r="L1628" s="42">
        <v>2</v>
      </c>
      <c r="M1628" s="43">
        <v>3</v>
      </c>
      <c r="N1628" s="44">
        <f>MIN(D1628:M1628)</f>
        <v>2</v>
      </c>
      <c r="O1628" s="45">
        <f>C1628-N1628</f>
        <v>3</v>
      </c>
      <c r="P1628" s="46">
        <f>O1628/C1628</f>
        <v>0.6</v>
      </c>
    </row>
    <row r="1629" spans="1:16" ht="9.75" customHeight="1">
      <c r="A1629" s="5"/>
      <c r="B1629" s="40" t="s">
        <v>280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280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280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280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281</v>
      </c>
      <c r="C1633" s="40">
        <f aca="true" t="shared" si="163" ref="C1633:M1633">SUM(C1628:C1632)</f>
        <v>5</v>
      </c>
      <c r="D1633" s="41">
        <f t="shared" si="163"/>
        <v>4</v>
      </c>
      <c r="E1633" s="42">
        <f t="shared" si="163"/>
        <v>4</v>
      </c>
      <c r="F1633" s="42">
        <f t="shared" si="163"/>
        <v>3</v>
      </c>
      <c r="G1633" s="42">
        <f t="shared" si="163"/>
        <v>3</v>
      </c>
      <c r="H1633" s="42">
        <f t="shared" si="163"/>
        <v>3</v>
      </c>
      <c r="I1633" s="42">
        <f t="shared" si="163"/>
        <v>3</v>
      </c>
      <c r="J1633" s="42">
        <f t="shared" si="163"/>
        <v>3</v>
      </c>
      <c r="K1633" s="42">
        <f t="shared" si="163"/>
        <v>2</v>
      </c>
      <c r="L1633" s="42">
        <f t="shared" si="163"/>
        <v>2</v>
      </c>
      <c r="M1633" s="43">
        <f t="shared" si="163"/>
        <v>3</v>
      </c>
      <c r="N1633" s="44">
        <f>MIN(D1633:M1633)</f>
        <v>2</v>
      </c>
      <c r="O1633" s="45">
        <f>C1633-N1633</f>
        <v>3</v>
      </c>
      <c r="P1633" s="46">
        <f>O1633/C1633</f>
        <v>0.6</v>
      </c>
    </row>
    <row r="1634" spans="1:16" ht="9.75" customHeight="1">
      <c r="A1634" s="5"/>
      <c r="B1634" s="40" t="s">
        <v>109</v>
      </c>
      <c r="C1634" s="40"/>
      <c r="D1634" s="41"/>
      <c r="E1634" s="42"/>
      <c r="F1634" s="42"/>
      <c r="G1634" s="42"/>
      <c r="H1634" s="42"/>
      <c r="I1634" s="42"/>
      <c r="J1634" s="42"/>
      <c r="K1634" s="42"/>
      <c r="L1634" s="42"/>
      <c r="M1634" s="43"/>
      <c r="N1634" s="44"/>
      <c r="O1634" s="45"/>
      <c r="P1634" s="46"/>
    </row>
    <row r="1635" spans="1:16" ht="9.75" customHeight="1">
      <c r="A1635" s="5"/>
      <c r="B1635" s="40" t="s">
        <v>276</v>
      </c>
      <c r="C1635" s="40"/>
      <c r="D1635" s="41"/>
      <c r="E1635" s="42"/>
      <c r="F1635" s="42"/>
      <c r="G1635" s="42"/>
      <c r="H1635" s="42"/>
      <c r="I1635" s="42"/>
      <c r="J1635" s="42"/>
      <c r="K1635" s="42"/>
      <c r="L1635" s="42"/>
      <c r="M1635" s="43"/>
      <c r="N1635" s="44"/>
      <c r="O1635" s="45"/>
      <c r="P1635" s="46"/>
    </row>
    <row r="1636" spans="1:16" ht="9.75" customHeight="1">
      <c r="A1636" s="5"/>
      <c r="B1636" s="40" t="s">
        <v>277</v>
      </c>
      <c r="C1636" s="40"/>
      <c r="D1636" s="41"/>
      <c r="E1636" s="42"/>
      <c r="F1636" s="42"/>
      <c r="G1636" s="42"/>
      <c r="H1636" s="42"/>
      <c r="I1636" s="42"/>
      <c r="J1636" s="42"/>
      <c r="K1636" s="42"/>
      <c r="L1636" s="42"/>
      <c r="M1636" s="43"/>
      <c r="N1636" s="44"/>
      <c r="O1636" s="45"/>
      <c r="P1636" s="46"/>
    </row>
    <row r="1637" spans="1:16" ht="9.75" customHeight="1">
      <c r="A1637" s="5"/>
      <c r="B1637" s="40" t="s">
        <v>4</v>
      </c>
      <c r="C1637" s="40"/>
      <c r="D1637" s="41"/>
      <c r="E1637" s="42"/>
      <c r="F1637" s="42"/>
      <c r="G1637" s="42"/>
      <c r="H1637" s="42"/>
      <c r="I1637" s="42"/>
      <c r="J1637" s="42"/>
      <c r="K1637" s="42"/>
      <c r="L1637" s="42"/>
      <c r="M1637" s="43"/>
      <c r="N1637" s="44"/>
      <c r="O1637" s="45"/>
      <c r="P1637" s="46"/>
    </row>
    <row r="1638" spans="1:16" ht="9.75" customHeight="1">
      <c r="A1638" s="47"/>
      <c r="B1638" s="48" t="s">
        <v>5</v>
      </c>
      <c r="C1638" s="48">
        <f aca="true" t="shared" si="164" ref="C1638:M1638">SUM(C1623:C1627,C1633:C1637)</f>
        <v>442</v>
      </c>
      <c r="D1638" s="49">
        <f t="shared" si="164"/>
        <v>256</v>
      </c>
      <c r="E1638" s="50">
        <f t="shared" si="164"/>
        <v>100</v>
      </c>
      <c r="F1638" s="50">
        <f t="shared" si="164"/>
        <v>32</v>
      </c>
      <c r="G1638" s="50">
        <f t="shared" si="164"/>
        <v>15</v>
      </c>
      <c r="H1638" s="50">
        <f t="shared" si="164"/>
        <v>17</v>
      </c>
      <c r="I1638" s="50">
        <f t="shared" si="164"/>
        <v>27</v>
      </c>
      <c r="J1638" s="50">
        <f t="shared" si="164"/>
        <v>37</v>
      </c>
      <c r="K1638" s="50">
        <f t="shared" si="164"/>
        <v>58</v>
      </c>
      <c r="L1638" s="50">
        <f t="shared" si="164"/>
        <v>88</v>
      </c>
      <c r="M1638" s="51">
        <f t="shared" si="164"/>
        <v>146</v>
      </c>
      <c r="N1638" s="52">
        <f>MIN(D1638:M1638)</f>
        <v>15</v>
      </c>
      <c r="O1638" s="53">
        <f>C1638-N1638</f>
        <v>427</v>
      </c>
      <c r="P1638" s="54">
        <f>O1638/C1638</f>
        <v>0.9660633484162896</v>
      </c>
    </row>
    <row r="1639" spans="1:16" ht="9.75" customHeight="1">
      <c r="A1639" s="39" t="s">
        <v>91</v>
      </c>
      <c r="B1639" s="55" t="s">
        <v>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  <c r="O1639" s="60"/>
      <c r="P1639" s="61"/>
    </row>
    <row r="1640" spans="1:16" ht="9.75" customHeight="1">
      <c r="A1640" s="5"/>
      <c r="B1640" s="40" t="s">
        <v>1</v>
      </c>
      <c r="C1640" s="40"/>
      <c r="D1640" s="41"/>
      <c r="E1640" s="42"/>
      <c r="F1640" s="42"/>
      <c r="G1640" s="42"/>
      <c r="H1640" s="42"/>
      <c r="I1640" s="42"/>
      <c r="J1640" s="42"/>
      <c r="K1640" s="42"/>
      <c r="L1640" s="42"/>
      <c r="M1640" s="43"/>
      <c r="N1640" s="44"/>
      <c r="O1640" s="45"/>
      <c r="P1640" s="46"/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482</v>
      </c>
      <c r="C1642" s="40"/>
      <c r="D1642" s="41"/>
      <c r="E1642" s="42"/>
      <c r="F1642" s="42"/>
      <c r="G1642" s="42"/>
      <c r="H1642" s="42"/>
      <c r="I1642" s="42"/>
      <c r="J1642" s="42"/>
      <c r="K1642" s="42"/>
      <c r="L1642" s="42"/>
      <c r="M1642" s="43"/>
      <c r="N1642" s="44"/>
      <c r="O1642" s="45"/>
      <c r="P1642" s="46"/>
    </row>
    <row r="1643" spans="1:16" ht="9.75" customHeight="1">
      <c r="A1643" s="5"/>
      <c r="B1643" s="40" t="s">
        <v>3</v>
      </c>
      <c r="C1643" s="40">
        <v>7</v>
      </c>
      <c r="D1643" s="41">
        <v>3</v>
      </c>
      <c r="E1643" s="42">
        <v>2</v>
      </c>
      <c r="F1643" s="42">
        <v>1</v>
      </c>
      <c r="G1643" s="42">
        <v>1</v>
      </c>
      <c r="H1643" s="42">
        <v>1</v>
      </c>
      <c r="I1643" s="42">
        <v>1</v>
      </c>
      <c r="J1643" s="42">
        <v>1</v>
      </c>
      <c r="K1643" s="42">
        <v>1</v>
      </c>
      <c r="L1643" s="42">
        <v>0</v>
      </c>
      <c r="M1643" s="43">
        <v>0</v>
      </c>
      <c r="N1643" s="44">
        <f>MIN(D1643:M1643)</f>
        <v>0</v>
      </c>
      <c r="O1643" s="45">
        <f>C1643-N1643</f>
        <v>7</v>
      </c>
      <c r="P1643" s="46">
        <f>O1643/C1643</f>
        <v>1</v>
      </c>
    </row>
    <row r="1644" spans="1:16" ht="9.75" customHeight="1">
      <c r="A1644" s="5"/>
      <c r="B1644" s="40" t="s">
        <v>454</v>
      </c>
      <c r="C1644" s="40">
        <v>2</v>
      </c>
      <c r="D1644" s="41">
        <v>1</v>
      </c>
      <c r="E1644" s="42">
        <v>1</v>
      </c>
      <c r="F1644" s="42">
        <v>1</v>
      </c>
      <c r="G1644" s="42">
        <v>0</v>
      </c>
      <c r="H1644" s="42">
        <v>0</v>
      </c>
      <c r="I1644" s="42">
        <v>0</v>
      </c>
      <c r="J1644" s="42">
        <v>0</v>
      </c>
      <c r="K1644" s="42">
        <v>0</v>
      </c>
      <c r="L1644" s="42">
        <v>0</v>
      </c>
      <c r="M1644" s="43">
        <v>0</v>
      </c>
      <c r="N1644" s="44">
        <f>MIN(D1644:M1644)</f>
        <v>0</v>
      </c>
      <c r="O1644" s="45">
        <f>C1644-N1644</f>
        <v>2</v>
      </c>
      <c r="P1644" s="46">
        <f>O1644/C1644</f>
        <v>1</v>
      </c>
    </row>
    <row r="1645" spans="1:16" ht="9.75" customHeight="1">
      <c r="A1645" s="5"/>
      <c r="B1645" s="40" t="s">
        <v>280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280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280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280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281</v>
      </c>
      <c r="C1649" s="40">
        <f aca="true" t="shared" si="165" ref="C1649:M1649">SUM(C1644:C1648)</f>
        <v>2</v>
      </c>
      <c r="D1649" s="41">
        <f t="shared" si="165"/>
        <v>1</v>
      </c>
      <c r="E1649" s="42">
        <f t="shared" si="165"/>
        <v>1</v>
      </c>
      <c r="F1649" s="42">
        <f t="shared" si="165"/>
        <v>1</v>
      </c>
      <c r="G1649" s="42">
        <f t="shared" si="165"/>
        <v>0</v>
      </c>
      <c r="H1649" s="42">
        <f t="shared" si="165"/>
        <v>0</v>
      </c>
      <c r="I1649" s="42">
        <f t="shared" si="165"/>
        <v>0</v>
      </c>
      <c r="J1649" s="42">
        <f t="shared" si="165"/>
        <v>0</v>
      </c>
      <c r="K1649" s="42">
        <f t="shared" si="165"/>
        <v>0</v>
      </c>
      <c r="L1649" s="42">
        <f t="shared" si="165"/>
        <v>0</v>
      </c>
      <c r="M1649" s="43">
        <f t="shared" si="165"/>
        <v>0</v>
      </c>
      <c r="N1649" s="44">
        <f>MIN(D1649:M1649)</f>
        <v>0</v>
      </c>
      <c r="O1649" s="45">
        <f>C1649-N1649</f>
        <v>2</v>
      </c>
      <c r="P1649" s="46">
        <f>O1649/C1649</f>
        <v>1</v>
      </c>
    </row>
    <row r="1650" spans="1:16" ht="9.75" customHeight="1">
      <c r="A1650" s="5"/>
      <c r="B1650" s="40" t="s">
        <v>109</v>
      </c>
      <c r="C1650" s="40"/>
      <c r="D1650" s="41"/>
      <c r="E1650" s="42"/>
      <c r="F1650" s="42"/>
      <c r="G1650" s="42"/>
      <c r="H1650" s="42"/>
      <c r="I1650" s="42"/>
      <c r="J1650" s="42"/>
      <c r="K1650" s="42"/>
      <c r="L1650" s="42"/>
      <c r="M1650" s="43"/>
      <c r="N1650" s="44"/>
      <c r="O1650" s="45"/>
      <c r="P1650" s="46"/>
    </row>
    <row r="1651" spans="1:16" ht="9.75" customHeight="1">
      <c r="A1651" s="5"/>
      <c r="B1651" s="40" t="s">
        <v>276</v>
      </c>
      <c r="C1651" s="40">
        <v>4</v>
      </c>
      <c r="D1651" s="41">
        <v>2</v>
      </c>
      <c r="E1651" s="42">
        <v>1</v>
      </c>
      <c r="F1651" s="42">
        <v>1</v>
      </c>
      <c r="G1651" s="42">
        <v>1</v>
      </c>
      <c r="H1651" s="42">
        <v>0</v>
      </c>
      <c r="I1651" s="42">
        <v>0</v>
      </c>
      <c r="J1651" s="42">
        <v>1</v>
      </c>
      <c r="K1651" s="42">
        <v>0</v>
      </c>
      <c r="L1651" s="42">
        <v>1</v>
      </c>
      <c r="M1651" s="43">
        <v>1</v>
      </c>
      <c r="N1651" s="44">
        <f>MIN(D1651:M1651)</f>
        <v>0</v>
      </c>
      <c r="O1651" s="45">
        <f>C1651-N1651</f>
        <v>4</v>
      </c>
      <c r="P1651" s="46">
        <f>O1651/C1651</f>
        <v>1</v>
      </c>
    </row>
    <row r="1652" spans="1:16" ht="9.75" customHeight="1">
      <c r="A1652" s="5"/>
      <c r="B1652" s="40" t="s">
        <v>277</v>
      </c>
      <c r="C1652" s="40"/>
      <c r="D1652" s="41"/>
      <c r="E1652" s="42"/>
      <c r="F1652" s="42"/>
      <c r="G1652" s="42"/>
      <c r="H1652" s="42"/>
      <c r="I1652" s="42"/>
      <c r="J1652" s="42"/>
      <c r="K1652" s="42"/>
      <c r="L1652" s="42"/>
      <c r="M1652" s="43"/>
      <c r="N1652" s="44"/>
      <c r="O1652" s="45"/>
      <c r="P1652" s="46"/>
    </row>
    <row r="1653" spans="1:16" ht="9.75" customHeight="1">
      <c r="A1653" s="5"/>
      <c r="B1653" s="40" t="s">
        <v>4</v>
      </c>
      <c r="C1653" s="40">
        <v>1</v>
      </c>
      <c r="D1653" s="41">
        <v>1</v>
      </c>
      <c r="E1653" s="42">
        <v>1</v>
      </c>
      <c r="F1653" s="42">
        <v>1</v>
      </c>
      <c r="G1653" s="42">
        <v>0</v>
      </c>
      <c r="H1653" s="42">
        <v>0</v>
      </c>
      <c r="I1653" s="42">
        <v>0</v>
      </c>
      <c r="J1653" s="42">
        <v>0</v>
      </c>
      <c r="K1653" s="42">
        <v>0</v>
      </c>
      <c r="L1653" s="42">
        <v>0</v>
      </c>
      <c r="M1653" s="43">
        <v>0</v>
      </c>
      <c r="N1653" s="44">
        <f>MIN(D1653:M1653)</f>
        <v>0</v>
      </c>
      <c r="O1653" s="45">
        <f>C1653-N1653</f>
        <v>1</v>
      </c>
      <c r="P1653" s="46">
        <f>O1653/C1653</f>
        <v>1</v>
      </c>
    </row>
    <row r="1654" spans="1:16" ht="9.75" customHeight="1">
      <c r="A1654" s="47"/>
      <c r="B1654" s="48" t="s">
        <v>5</v>
      </c>
      <c r="C1654" s="48">
        <f aca="true" t="shared" si="166" ref="C1654:M1654">SUM(C1639:C1643,C1649:C1653)</f>
        <v>14</v>
      </c>
      <c r="D1654" s="49">
        <f t="shared" si="166"/>
        <v>7</v>
      </c>
      <c r="E1654" s="50">
        <f t="shared" si="166"/>
        <v>5</v>
      </c>
      <c r="F1654" s="50">
        <f t="shared" si="166"/>
        <v>4</v>
      </c>
      <c r="G1654" s="50">
        <f t="shared" si="166"/>
        <v>2</v>
      </c>
      <c r="H1654" s="50">
        <f t="shared" si="166"/>
        <v>1</v>
      </c>
      <c r="I1654" s="50">
        <f t="shared" si="166"/>
        <v>1</v>
      </c>
      <c r="J1654" s="50">
        <f t="shared" si="166"/>
        <v>2</v>
      </c>
      <c r="K1654" s="50">
        <f t="shared" si="166"/>
        <v>1</v>
      </c>
      <c r="L1654" s="50">
        <f t="shared" si="166"/>
        <v>1</v>
      </c>
      <c r="M1654" s="51">
        <f t="shared" si="166"/>
        <v>1</v>
      </c>
      <c r="N1654" s="52">
        <f>MIN(D1654:M1654)</f>
        <v>1</v>
      </c>
      <c r="O1654" s="53">
        <f>C1654-N1654</f>
        <v>13</v>
      </c>
      <c r="P1654" s="54">
        <f>O1654/C1654</f>
        <v>0.9285714285714286</v>
      </c>
    </row>
    <row r="1655" spans="1:16" ht="9.75" customHeight="1">
      <c r="A1655" s="39" t="s">
        <v>92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482</v>
      </c>
      <c r="C1658" s="40">
        <v>2</v>
      </c>
      <c r="D1658" s="41">
        <v>1</v>
      </c>
      <c r="E1658" s="42">
        <v>0</v>
      </c>
      <c r="F1658" s="42">
        <v>0</v>
      </c>
      <c r="G1658" s="42">
        <v>0</v>
      </c>
      <c r="H1658" s="42">
        <v>0</v>
      </c>
      <c r="I1658" s="42">
        <v>0</v>
      </c>
      <c r="J1658" s="42">
        <v>0</v>
      </c>
      <c r="K1658" s="42">
        <v>0</v>
      </c>
      <c r="L1658" s="42">
        <v>1</v>
      </c>
      <c r="M1658" s="43">
        <v>1</v>
      </c>
      <c r="N1658" s="44">
        <f>MIN(D1658:M1658)</f>
        <v>0</v>
      </c>
      <c r="O1658" s="45">
        <f>C1658-N1658</f>
        <v>2</v>
      </c>
      <c r="P1658" s="46">
        <f>O1658/C1658</f>
        <v>1</v>
      </c>
    </row>
    <row r="1659" spans="1:16" ht="9.75" customHeight="1">
      <c r="A1659" s="5"/>
      <c r="B1659" s="40" t="s">
        <v>3</v>
      </c>
      <c r="C1659" s="40">
        <v>1</v>
      </c>
      <c r="D1659" s="41">
        <v>1</v>
      </c>
      <c r="E1659" s="42">
        <v>1</v>
      </c>
      <c r="F1659" s="42">
        <v>0</v>
      </c>
      <c r="G1659" s="42">
        <v>0</v>
      </c>
      <c r="H1659" s="42">
        <v>0</v>
      </c>
      <c r="I1659" s="42">
        <v>0</v>
      </c>
      <c r="J1659" s="42">
        <v>0</v>
      </c>
      <c r="K1659" s="42">
        <v>0</v>
      </c>
      <c r="L1659" s="42">
        <v>0</v>
      </c>
      <c r="M1659" s="43">
        <v>0</v>
      </c>
      <c r="N1659" s="44">
        <f>MIN(D1659:M1659)</f>
        <v>0</v>
      </c>
      <c r="O1659" s="45">
        <f>C1659-N1659</f>
        <v>1</v>
      </c>
      <c r="P1659" s="46">
        <f>O1659/C1659</f>
        <v>1</v>
      </c>
    </row>
    <row r="1660" spans="1:16" ht="9.75" customHeight="1">
      <c r="A1660" s="5"/>
      <c r="B1660" s="40" t="s">
        <v>280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280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280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280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280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281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>
        <v>2</v>
      </c>
      <c r="D1666" s="41">
        <v>0</v>
      </c>
      <c r="E1666" s="42">
        <v>0</v>
      </c>
      <c r="F1666" s="42">
        <v>0</v>
      </c>
      <c r="G1666" s="42">
        <v>0</v>
      </c>
      <c r="H1666" s="42">
        <v>0</v>
      </c>
      <c r="I1666" s="42">
        <v>0</v>
      </c>
      <c r="J1666" s="42">
        <v>1</v>
      </c>
      <c r="K1666" s="42">
        <v>0</v>
      </c>
      <c r="L1666" s="42">
        <v>1</v>
      </c>
      <c r="M1666" s="43">
        <v>1</v>
      </c>
      <c r="N1666" s="44">
        <f>MIN(D1666:M1666)</f>
        <v>0</v>
      </c>
      <c r="O1666" s="45">
        <f>C1666-N1666</f>
        <v>2</v>
      </c>
      <c r="P1666" s="46">
        <f>O1666/C1666</f>
        <v>1</v>
      </c>
    </row>
    <row r="1667" spans="1:16" ht="9.75" customHeight="1">
      <c r="A1667" s="5"/>
      <c r="B1667" s="40" t="s">
        <v>276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277</v>
      </c>
      <c r="C1668" s="40">
        <v>2</v>
      </c>
      <c r="D1668" s="41">
        <v>1</v>
      </c>
      <c r="E1668" s="42">
        <v>0</v>
      </c>
      <c r="F1668" s="42">
        <v>1</v>
      </c>
      <c r="G1668" s="42">
        <v>0</v>
      </c>
      <c r="H1668" s="42">
        <v>0</v>
      </c>
      <c r="I1668" s="42">
        <v>0</v>
      </c>
      <c r="J1668" s="42">
        <v>1</v>
      </c>
      <c r="K1668" s="42">
        <v>1</v>
      </c>
      <c r="L1668" s="42">
        <v>0</v>
      </c>
      <c r="M1668" s="43">
        <v>1</v>
      </c>
      <c r="N1668" s="44">
        <f>MIN(D1668:M1668)</f>
        <v>0</v>
      </c>
      <c r="O1668" s="45">
        <f>C1668-N1668</f>
        <v>2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/>
      <c r="D1669" s="41"/>
      <c r="E1669" s="42"/>
      <c r="F1669" s="42"/>
      <c r="G1669" s="42"/>
      <c r="H1669" s="42"/>
      <c r="I1669" s="42"/>
      <c r="J1669" s="42"/>
      <c r="K1669" s="42"/>
      <c r="L1669" s="42"/>
      <c r="M1669" s="43"/>
      <c r="N1669" s="44"/>
      <c r="O1669" s="45"/>
      <c r="P1669" s="46"/>
    </row>
    <row r="1670" spans="1:16" ht="9.75" customHeight="1">
      <c r="A1670" s="47"/>
      <c r="B1670" s="48" t="s">
        <v>5</v>
      </c>
      <c r="C1670" s="48">
        <f aca="true" t="shared" si="167" ref="C1670:M1670">SUM(C1655:C1659,C1665:C1669)</f>
        <v>7</v>
      </c>
      <c r="D1670" s="49">
        <f t="shared" si="167"/>
        <v>3</v>
      </c>
      <c r="E1670" s="50">
        <f t="shared" si="167"/>
        <v>1</v>
      </c>
      <c r="F1670" s="50">
        <f t="shared" si="167"/>
        <v>1</v>
      </c>
      <c r="G1670" s="50">
        <f t="shared" si="167"/>
        <v>0</v>
      </c>
      <c r="H1670" s="50">
        <f t="shared" si="167"/>
        <v>0</v>
      </c>
      <c r="I1670" s="50">
        <f t="shared" si="167"/>
        <v>0</v>
      </c>
      <c r="J1670" s="50">
        <f t="shared" si="167"/>
        <v>2</v>
      </c>
      <c r="K1670" s="50">
        <f t="shared" si="167"/>
        <v>1</v>
      </c>
      <c r="L1670" s="50">
        <f t="shared" si="167"/>
        <v>2</v>
      </c>
      <c r="M1670" s="51">
        <f t="shared" si="167"/>
        <v>3</v>
      </c>
      <c r="N1670" s="52">
        <f>MIN(D1670:M1670)</f>
        <v>0</v>
      </c>
      <c r="O1670" s="53">
        <f>C1670-N1670</f>
        <v>7</v>
      </c>
      <c r="P1670" s="54">
        <f>O1670/C1670</f>
        <v>1</v>
      </c>
    </row>
    <row r="1671" spans="1:16" ht="9.75" customHeight="1">
      <c r="A1671" s="39" t="s">
        <v>93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482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/>
      <c r="D1675" s="41"/>
      <c r="E1675" s="42"/>
      <c r="F1675" s="42"/>
      <c r="G1675" s="42"/>
      <c r="H1675" s="42"/>
      <c r="I1675" s="42"/>
      <c r="J1675" s="42"/>
      <c r="K1675" s="42"/>
      <c r="L1675" s="42"/>
      <c r="M1675" s="43"/>
      <c r="N1675" s="44"/>
      <c r="O1675" s="45"/>
      <c r="P1675" s="46"/>
    </row>
    <row r="1676" spans="1:16" ht="9.75" customHeight="1">
      <c r="A1676" s="5"/>
      <c r="B1676" s="40" t="s">
        <v>280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280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280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280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280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281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/>
      <c r="D1682" s="41"/>
      <c r="E1682" s="42"/>
      <c r="F1682" s="42"/>
      <c r="G1682" s="42"/>
      <c r="H1682" s="42"/>
      <c r="I1682" s="42"/>
      <c r="J1682" s="42"/>
      <c r="K1682" s="42"/>
      <c r="L1682" s="42"/>
      <c r="M1682" s="43"/>
      <c r="N1682" s="44"/>
      <c r="O1682" s="45"/>
      <c r="P1682" s="46"/>
    </row>
    <row r="1683" spans="1:16" ht="9.75" customHeight="1">
      <c r="A1683" s="5"/>
      <c r="B1683" s="40" t="s">
        <v>276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277</v>
      </c>
      <c r="C1684" s="40">
        <v>2</v>
      </c>
      <c r="D1684" s="41">
        <v>0</v>
      </c>
      <c r="E1684" s="42">
        <v>0</v>
      </c>
      <c r="F1684" s="42">
        <v>0</v>
      </c>
      <c r="G1684" s="42">
        <v>0</v>
      </c>
      <c r="H1684" s="42">
        <v>0</v>
      </c>
      <c r="I1684" s="42">
        <v>0</v>
      </c>
      <c r="J1684" s="42">
        <v>0</v>
      </c>
      <c r="K1684" s="42">
        <v>0</v>
      </c>
      <c r="L1684" s="42">
        <v>0</v>
      </c>
      <c r="M1684" s="43">
        <v>0</v>
      </c>
      <c r="N1684" s="44">
        <f>MIN(D1684:M1684)</f>
        <v>0</v>
      </c>
      <c r="O1684" s="45">
        <f>C1684-N1684</f>
        <v>2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8" ref="C1686:M1686">SUM(C1671:C1675,C1681:C1685)</f>
        <v>2</v>
      </c>
      <c r="D1686" s="49">
        <f t="shared" si="168"/>
        <v>0</v>
      </c>
      <c r="E1686" s="50">
        <f t="shared" si="168"/>
        <v>0</v>
      </c>
      <c r="F1686" s="50">
        <f t="shared" si="168"/>
        <v>0</v>
      </c>
      <c r="G1686" s="50">
        <f t="shared" si="168"/>
        <v>0</v>
      </c>
      <c r="H1686" s="50">
        <f t="shared" si="168"/>
        <v>0</v>
      </c>
      <c r="I1686" s="50">
        <f t="shared" si="168"/>
        <v>0</v>
      </c>
      <c r="J1686" s="50">
        <f t="shared" si="168"/>
        <v>0</v>
      </c>
      <c r="K1686" s="50">
        <f t="shared" si="168"/>
        <v>0</v>
      </c>
      <c r="L1686" s="50">
        <f t="shared" si="168"/>
        <v>0</v>
      </c>
      <c r="M1686" s="51">
        <f t="shared" si="168"/>
        <v>0</v>
      </c>
      <c r="N1686" s="52">
        <f>MIN(D1686:M1686)</f>
        <v>0</v>
      </c>
      <c r="O1686" s="53">
        <f>C1686-N1686</f>
        <v>2</v>
      </c>
      <c r="P1686" s="54">
        <f>O1686/C1686</f>
        <v>1</v>
      </c>
    </row>
    <row r="1687" spans="1:16" ht="9.75" customHeight="1">
      <c r="A1687" s="39" t="s">
        <v>94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>
        <v>72</v>
      </c>
      <c r="D1688" s="41">
        <v>71</v>
      </c>
      <c r="E1688" s="42">
        <v>68</v>
      </c>
      <c r="F1688" s="42">
        <v>37</v>
      </c>
      <c r="G1688" s="42">
        <v>28</v>
      </c>
      <c r="H1688" s="42">
        <v>23</v>
      </c>
      <c r="I1688" s="42">
        <v>25</v>
      </c>
      <c r="J1688" s="42">
        <v>34</v>
      </c>
      <c r="K1688" s="42">
        <v>36</v>
      </c>
      <c r="L1688" s="42">
        <v>42</v>
      </c>
      <c r="M1688" s="43">
        <v>49</v>
      </c>
      <c r="N1688" s="44">
        <f>MIN(D1688:M1688)</f>
        <v>23</v>
      </c>
      <c r="O1688" s="45">
        <f>C1688-N1688</f>
        <v>49</v>
      </c>
      <c r="P1688" s="46">
        <f>O1688/C1688</f>
        <v>0.6805555555555556</v>
      </c>
    </row>
    <row r="1689" spans="1:16" ht="9.75" customHeight="1">
      <c r="A1689" s="5"/>
      <c r="B1689" s="40" t="s">
        <v>2</v>
      </c>
      <c r="C1689" s="40">
        <v>321</v>
      </c>
      <c r="D1689" s="41">
        <v>302</v>
      </c>
      <c r="E1689" s="42">
        <v>254</v>
      </c>
      <c r="F1689" s="42">
        <v>140</v>
      </c>
      <c r="G1689" s="42">
        <v>90</v>
      </c>
      <c r="H1689" s="42">
        <v>72</v>
      </c>
      <c r="I1689" s="42">
        <v>80</v>
      </c>
      <c r="J1689" s="42">
        <v>101</v>
      </c>
      <c r="K1689" s="42">
        <v>140</v>
      </c>
      <c r="L1689" s="42">
        <v>188</v>
      </c>
      <c r="M1689" s="43">
        <v>210</v>
      </c>
      <c r="N1689" s="44">
        <f>MIN(D1689:M1689)</f>
        <v>72</v>
      </c>
      <c r="O1689" s="45">
        <f>C1689-N1689</f>
        <v>249</v>
      </c>
      <c r="P1689" s="46">
        <f>O1689/C1689</f>
        <v>0.7757009345794392</v>
      </c>
    </row>
    <row r="1690" spans="1:16" ht="9.75" customHeight="1">
      <c r="A1690" s="5"/>
      <c r="B1690" s="40" t="s">
        <v>482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280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280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280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280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280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281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/>
      <c r="D1698" s="41"/>
      <c r="E1698" s="42"/>
      <c r="F1698" s="42"/>
      <c r="G1698" s="42"/>
      <c r="H1698" s="42"/>
      <c r="I1698" s="42"/>
      <c r="J1698" s="42"/>
      <c r="K1698" s="42"/>
      <c r="L1698" s="42"/>
      <c r="M1698" s="43"/>
      <c r="N1698" s="44"/>
      <c r="O1698" s="45"/>
      <c r="P1698" s="46"/>
    </row>
    <row r="1699" spans="1:16" ht="9.75" customHeight="1">
      <c r="A1699" s="5"/>
      <c r="B1699" s="40" t="s">
        <v>276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277</v>
      </c>
      <c r="C1700" s="40"/>
      <c r="D1700" s="41"/>
      <c r="E1700" s="42"/>
      <c r="F1700" s="42"/>
      <c r="G1700" s="42"/>
      <c r="H1700" s="42"/>
      <c r="I1700" s="42"/>
      <c r="J1700" s="42"/>
      <c r="K1700" s="42"/>
      <c r="L1700" s="42"/>
      <c r="M1700" s="43"/>
      <c r="N1700" s="44"/>
      <c r="O1700" s="45"/>
      <c r="P1700" s="46"/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69" ref="C1702:M1702">SUM(C1687:C1691,C1697:C1701)</f>
        <v>393</v>
      </c>
      <c r="D1702" s="49">
        <f t="shared" si="169"/>
        <v>373</v>
      </c>
      <c r="E1702" s="50">
        <f t="shared" si="169"/>
        <v>322</v>
      </c>
      <c r="F1702" s="50">
        <f t="shared" si="169"/>
        <v>177</v>
      </c>
      <c r="G1702" s="50">
        <f t="shared" si="169"/>
        <v>118</v>
      </c>
      <c r="H1702" s="50">
        <f t="shared" si="169"/>
        <v>95</v>
      </c>
      <c r="I1702" s="50">
        <f t="shared" si="169"/>
        <v>105</v>
      </c>
      <c r="J1702" s="50">
        <f t="shared" si="169"/>
        <v>135</v>
      </c>
      <c r="K1702" s="50">
        <f t="shared" si="169"/>
        <v>176</v>
      </c>
      <c r="L1702" s="50">
        <f t="shared" si="169"/>
        <v>230</v>
      </c>
      <c r="M1702" s="51">
        <f t="shared" si="169"/>
        <v>259</v>
      </c>
      <c r="N1702" s="52">
        <f>MIN(D1702:M1702)</f>
        <v>95</v>
      </c>
      <c r="O1702" s="53">
        <f>C1702-N1702</f>
        <v>298</v>
      </c>
      <c r="P1702" s="54">
        <f>O1702/C1702</f>
        <v>0.7582697201017812</v>
      </c>
    </row>
    <row r="1703" spans="1:16" ht="9.75" customHeight="1">
      <c r="A1703" s="39" t="s">
        <v>95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/>
      <c r="D1704" s="41"/>
      <c r="E1704" s="42"/>
      <c r="F1704" s="42"/>
      <c r="G1704" s="42"/>
      <c r="H1704" s="42"/>
      <c r="I1704" s="42"/>
      <c r="J1704" s="42"/>
      <c r="K1704" s="42"/>
      <c r="L1704" s="42"/>
      <c r="M1704" s="43"/>
      <c r="N1704" s="44"/>
      <c r="O1704" s="45"/>
      <c r="P1704" s="46"/>
    </row>
    <row r="1705" spans="1:16" ht="9.75" customHeight="1">
      <c r="A1705" s="5"/>
      <c r="B1705" s="40" t="s">
        <v>2</v>
      </c>
      <c r="C1705" s="40"/>
      <c r="D1705" s="41"/>
      <c r="E1705" s="42"/>
      <c r="F1705" s="42"/>
      <c r="G1705" s="42"/>
      <c r="H1705" s="42"/>
      <c r="I1705" s="42"/>
      <c r="J1705" s="42"/>
      <c r="K1705" s="42"/>
      <c r="L1705" s="42"/>
      <c r="M1705" s="43"/>
      <c r="N1705" s="44"/>
      <c r="O1705" s="45"/>
      <c r="P1705" s="46"/>
    </row>
    <row r="1706" spans="1:16" ht="9.75" customHeight="1">
      <c r="A1706" s="5"/>
      <c r="B1706" s="40" t="s">
        <v>482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369</v>
      </c>
      <c r="C1708" s="40">
        <v>4</v>
      </c>
      <c r="D1708" s="41">
        <v>4</v>
      </c>
      <c r="E1708" s="42">
        <v>3</v>
      </c>
      <c r="F1708" s="42">
        <v>2</v>
      </c>
      <c r="G1708" s="42">
        <v>2</v>
      </c>
      <c r="H1708" s="42">
        <v>3</v>
      </c>
      <c r="I1708" s="42">
        <v>3</v>
      </c>
      <c r="J1708" s="42">
        <v>4</v>
      </c>
      <c r="K1708" s="42">
        <v>3</v>
      </c>
      <c r="L1708" s="42">
        <v>4</v>
      </c>
      <c r="M1708" s="43">
        <v>3</v>
      </c>
      <c r="N1708" s="44">
        <f>MIN(D1708:M1708)</f>
        <v>2</v>
      </c>
      <c r="O1708" s="45">
        <f>C1708-N1708</f>
        <v>2</v>
      </c>
      <c r="P1708" s="46">
        <f>O1708/C1708</f>
        <v>0.5</v>
      </c>
    </row>
    <row r="1709" spans="1:16" ht="9.75" customHeight="1">
      <c r="A1709" s="5"/>
      <c r="B1709" s="40" t="s">
        <v>280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280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280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280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281</v>
      </c>
      <c r="C1713" s="40">
        <f aca="true" t="shared" si="170" ref="C1713:M1713">SUM(C1708:C1712)</f>
        <v>4</v>
      </c>
      <c r="D1713" s="41">
        <f t="shared" si="170"/>
        <v>4</v>
      </c>
      <c r="E1713" s="42">
        <f t="shared" si="170"/>
        <v>3</v>
      </c>
      <c r="F1713" s="42">
        <f t="shared" si="170"/>
        <v>2</v>
      </c>
      <c r="G1713" s="42">
        <f t="shared" si="170"/>
        <v>2</v>
      </c>
      <c r="H1713" s="42">
        <f t="shared" si="170"/>
        <v>3</v>
      </c>
      <c r="I1713" s="42">
        <f t="shared" si="170"/>
        <v>3</v>
      </c>
      <c r="J1713" s="42">
        <f t="shared" si="170"/>
        <v>4</v>
      </c>
      <c r="K1713" s="42">
        <f t="shared" si="170"/>
        <v>3</v>
      </c>
      <c r="L1713" s="42">
        <f t="shared" si="170"/>
        <v>4</v>
      </c>
      <c r="M1713" s="43">
        <f t="shared" si="170"/>
        <v>3</v>
      </c>
      <c r="N1713" s="44">
        <f>MIN(D1713:M1713)</f>
        <v>2</v>
      </c>
      <c r="O1713" s="45">
        <f>C1713-N1713</f>
        <v>2</v>
      </c>
      <c r="P1713" s="46">
        <f>O1713/C1713</f>
        <v>0.5</v>
      </c>
    </row>
    <row r="1714" spans="1:16" ht="9.75" customHeight="1">
      <c r="A1714" s="5"/>
      <c r="B1714" s="40" t="s">
        <v>109</v>
      </c>
      <c r="C1714" s="40">
        <v>1</v>
      </c>
      <c r="D1714" s="41">
        <v>1</v>
      </c>
      <c r="E1714" s="42">
        <v>1</v>
      </c>
      <c r="F1714" s="42">
        <v>1</v>
      </c>
      <c r="G1714" s="42">
        <v>1</v>
      </c>
      <c r="H1714" s="42">
        <v>1</v>
      </c>
      <c r="I1714" s="42">
        <v>1</v>
      </c>
      <c r="J1714" s="42">
        <v>1</v>
      </c>
      <c r="K1714" s="42">
        <v>1</v>
      </c>
      <c r="L1714" s="42">
        <v>1</v>
      </c>
      <c r="M1714" s="43">
        <v>1</v>
      </c>
      <c r="N1714" s="44">
        <f>MIN(D1714:M1714)</f>
        <v>1</v>
      </c>
      <c r="O1714" s="45">
        <f>C1714-N1714</f>
        <v>0</v>
      </c>
      <c r="P1714" s="46">
        <f>O1714/C1714</f>
        <v>0</v>
      </c>
    </row>
    <row r="1715" spans="1:16" ht="9.75" customHeight="1">
      <c r="A1715" s="5"/>
      <c r="B1715" s="40" t="s">
        <v>276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277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1" ref="C1718:M1718">SUM(C1703:C1707,C1713:C1717)</f>
        <v>5</v>
      </c>
      <c r="D1718" s="49">
        <f t="shared" si="171"/>
        <v>5</v>
      </c>
      <c r="E1718" s="50">
        <f t="shared" si="171"/>
        <v>4</v>
      </c>
      <c r="F1718" s="50">
        <f t="shared" si="171"/>
        <v>3</v>
      </c>
      <c r="G1718" s="50">
        <f t="shared" si="171"/>
        <v>3</v>
      </c>
      <c r="H1718" s="50">
        <f t="shared" si="171"/>
        <v>4</v>
      </c>
      <c r="I1718" s="50">
        <f t="shared" si="171"/>
        <v>4</v>
      </c>
      <c r="J1718" s="50">
        <f t="shared" si="171"/>
        <v>5</v>
      </c>
      <c r="K1718" s="50">
        <f t="shared" si="171"/>
        <v>4</v>
      </c>
      <c r="L1718" s="50">
        <f t="shared" si="171"/>
        <v>5</v>
      </c>
      <c r="M1718" s="51">
        <f t="shared" si="171"/>
        <v>4</v>
      </c>
      <c r="N1718" s="52">
        <f>MIN(D1718:M1718)</f>
        <v>3</v>
      </c>
      <c r="O1718" s="53">
        <f>C1718-N1718</f>
        <v>2</v>
      </c>
      <c r="P1718" s="54">
        <f>O1718/C1718</f>
        <v>0.4</v>
      </c>
    </row>
    <row r="1719" spans="1:16" ht="9.75" customHeight="1">
      <c r="A1719" s="39" t="s">
        <v>96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>
        <v>136</v>
      </c>
      <c r="D1720" s="41">
        <v>130</v>
      </c>
      <c r="E1720" s="42">
        <v>124</v>
      </c>
      <c r="F1720" s="42">
        <v>117</v>
      </c>
      <c r="G1720" s="42">
        <v>114</v>
      </c>
      <c r="H1720" s="42">
        <v>110</v>
      </c>
      <c r="I1720" s="42">
        <v>112</v>
      </c>
      <c r="J1720" s="42">
        <v>110</v>
      </c>
      <c r="K1720" s="42">
        <v>114</v>
      </c>
      <c r="L1720" s="42">
        <v>117</v>
      </c>
      <c r="M1720" s="43">
        <v>121</v>
      </c>
      <c r="N1720" s="44">
        <f>MIN(D1720:M1720)</f>
        <v>110</v>
      </c>
      <c r="O1720" s="45">
        <f>C1720-N1720</f>
        <v>26</v>
      </c>
      <c r="P1720" s="46">
        <f>O1720/C1720</f>
        <v>0.19117647058823528</v>
      </c>
    </row>
    <row r="1721" spans="1:16" ht="9.75" customHeight="1">
      <c r="A1721" s="5"/>
      <c r="B1721" s="40" t="s">
        <v>2</v>
      </c>
      <c r="C1721" s="40">
        <v>247</v>
      </c>
      <c r="D1721" s="41">
        <v>209</v>
      </c>
      <c r="E1721" s="42">
        <v>197</v>
      </c>
      <c r="F1721" s="42">
        <v>186</v>
      </c>
      <c r="G1721" s="42">
        <v>181</v>
      </c>
      <c r="H1721" s="42">
        <v>178</v>
      </c>
      <c r="I1721" s="42">
        <v>167</v>
      </c>
      <c r="J1721" s="42">
        <v>157</v>
      </c>
      <c r="K1721" s="42">
        <v>151</v>
      </c>
      <c r="L1721" s="42">
        <v>159</v>
      </c>
      <c r="M1721" s="43">
        <v>173</v>
      </c>
      <c r="N1721" s="44">
        <f>MIN(D1721:M1721)</f>
        <v>151</v>
      </c>
      <c r="O1721" s="45">
        <f>C1721-N1721</f>
        <v>96</v>
      </c>
      <c r="P1721" s="46">
        <f>O1721/C1721</f>
        <v>0.38866396761133604</v>
      </c>
    </row>
    <row r="1722" spans="1:16" ht="9.75" customHeight="1">
      <c r="A1722" s="5"/>
      <c r="B1722" s="40" t="s">
        <v>482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280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280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280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280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280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281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276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277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2" ref="C1734:M1734">SUM(C1719:C1723,C1729:C1733)</f>
        <v>383</v>
      </c>
      <c r="D1734" s="49">
        <f t="shared" si="172"/>
        <v>339</v>
      </c>
      <c r="E1734" s="50">
        <f t="shared" si="172"/>
        <v>321</v>
      </c>
      <c r="F1734" s="50">
        <f t="shared" si="172"/>
        <v>303</v>
      </c>
      <c r="G1734" s="50">
        <f t="shared" si="172"/>
        <v>295</v>
      </c>
      <c r="H1734" s="50">
        <f t="shared" si="172"/>
        <v>288</v>
      </c>
      <c r="I1734" s="50">
        <f t="shared" si="172"/>
        <v>279</v>
      </c>
      <c r="J1734" s="50">
        <f t="shared" si="172"/>
        <v>267</v>
      </c>
      <c r="K1734" s="50">
        <f t="shared" si="172"/>
        <v>265</v>
      </c>
      <c r="L1734" s="50">
        <f t="shared" si="172"/>
        <v>276</v>
      </c>
      <c r="M1734" s="51">
        <f t="shared" si="172"/>
        <v>294</v>
      </c>
      <c r="N1734" s="52">
        <f>MIN(D1734:M1734)</f>
        <v>265</v>
      </c>
      <c r="O1734" s="53">
        <f>C1734-N1734</f>
        <v>118</v>
      </c>
      <c r="P1734" s="54">
        <f>O1734/C1734</f>
        <v>0.30809399477806787</v>
      </c>
    </row>
    <row r="1735" spans="1:16" ht="9.75" customHeight="1">
      <c r="A1735" s="39" t="s">
        <v>97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/>
      <c r="D1736" s="41"/>
      <c r="E1736" s="42"/>
      <c r="F1736" s="42"/>
      <c r="G1736" s="42"/>
      <c r="H1736" s="42"/>
      <c r="I1736" s="42"/>
      <c r="J1736" s="42"/>
      <c r="K1736" s="42"/>
      <c r="L1736" s="42"/>
      <c r="M1736" s="43"/>
      <c r="N1736" s="44"/>
      <c r="O1736" s="45"/>
      <c r="P1736" s="46"/>
    </row>
    <row r="1737" spans="1:16" ht="9.75" customHeight="1">
      <c r="A1737" s="5"/>
      <c r="B1737" s="40" t="s">
        <v>2</v>
      </c>
      <c r="C1737" s="40">
        <v>653</v>
      </c>
      <c r="D1737" s="41">
        <v>540</v>
      </c>
      <c r="E1737" s="42">
        <v>372</v>
      </c>
      <c r="F1737" s="42">
        <v>184</v>
      </c>
      <c r="G1737" s="42">
        <v>68</v>
      </c>
      <c r="H1737" s="42">
        <v>57</v>
      </c>
      <c r="I1737" s="42">
        <v>78</v>
      </c>
      <c r="J1737" s="42">
        <v>98</v>
      </c>
      <c r="K1737" s="42">
        <v>165</v>
      </c>
      <c r="L1737" s="42">
        <v>217</v>
      </c>
      <c r="M1737" s="43">
        <v>306</v>
      </c>
      <c r="N1737" s="44">
        <f>MIN(D1737:M1737)</f>
        <v>57</v>
      </c>
      <c r="O1737" s="45">
        <f>C1737-N1737</f>
        <v>596</v>
      </c>
      <c r="P1737" s="46">
        <f>O1737/C1737</f>
        <v>0.9127105666156202</v>
      </c>
    </row>
    <row r="1738" spans="1:16" ht="9.75" customHeight="1">
      <c r="A1738" s="5"/>
      <c r="B1738" s="40" t="s">
        <v>482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280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280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280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280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280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281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276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277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3" ref="C1750:M1750">SUM(C1735:C1739,C1745:C1749)</f>
        <v>653</v>
      </c>
      <c r="D1750" s="49">
        <f t="shared" si="173"/>
        <v>540</v>
      </c>
      <c r="E1750" s="50">
        <f t="shared" si="173"/>
        <v>372</v>
      </c>
      <c r="F1750" s="50">
        <f t="shared" si="173"/>
        <v>184</v>
      </c>
      <c r="G1750" s="50">
        <f t="shared" si="173"/>
        <v>68</v>
      </c>
      <c r="H1750" s="50">
        <f t="shared" si="173"/>
        <v>57</v>
      </c>
      <c r="I1750" s="50">
        <f t="shared" si="173"/>
        <v>78</v>
      </c>
      <c r="J1750" s="50">
        <f t="shared" si="173"/>
        <v>98</v>
      </c>
      <c r="K1750" s="50">
        <f t="shared" si="173"/>
        <v>165</v>
      </c>
      <c r="L1750" s="50">
        <f t="shared" si="173"/>
        <v>217</v>
      </c>
      <c r="M1750" s="51">
        <f t="shared" si="173"/>
        <v>306</v>
      </c>
      <c r="N1750" s="52">
        <f>MIN(D1750:M1750)</f>
        <v>57</v>
      </c>
      <c r="O1750" s="53">
        <f>C1750-N1750</f>
        <v>596</v>
      </c>
      <c r="P1750" s="54">
        <f>O1750/C1750</f>
        <v>0.9127105666156202</v>
      </c>
    </row>
    <row r="1751" spans="1:16" ht="9.75" customHeight="1">
      <c r="A1751" s="39" t="s">
        <v>104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977</v>
      </c>
      <c r="D1753" s="41">
        <v>903</v>
      </c>
      <c r="E1753" s="42">
        <v>757</v>
      </c>
      <c r="F1753" s="42">
        <v>557</v>
      </c>
      <c r="G1753" s="42">
        <v>422</v>
      </c>
      <c r="H1753" s="42">
        <v>368</v>
      </c>
      <c r="I1753" s="42">
        <v>315</v>
      </c>
      <c r="J1753" s="42">
        <v>312</v>
      </c>
      <c r="K1753" s="42">
        <v>391</v>
      </c>
      <c r="L1753" s="42">
        <v>501</v>
      </c>
      <c r="M1753" s="43">
        <v>607</v>
      </c>
      <c r="N1753" s="44">
        <f>MIN(D1753:M1753)</f>
        <v>312</v>
      </c>
      <c r="O1753" s="45">
        <f>C1753-N1753</f>
        <v>665</v>
      </c>
      <c r="P1753" s="46">
        <f>O1753/C1753</f>
        <v>0.6806550665301945</v>
      </c>
    </row>
    <row r="1754" spans="1:16" ht="9.75" customHeight="1">
      <c r="A1754" s="5"/>
      <c r="B1754" s="40" t="s">
        <v>482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280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280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280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280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280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281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276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277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4" ref="C1766:M1766">SUM(C1751:C1755,C1761:C1765)</f>
        <v>977</v>
      </c>
      <c r="D1766" s="49">
        <f t="shared" si="174"/>
        <v>903</v>
      </c>
      <c r="E1766" s="50">
        <f t="shared" si="174"/>
        <v>757</v>
      </c>
      <c r="F1766" s="50">
        <f t="shared" si="174"/>
        <v>557</v>
      </c>
      <c r="G1766" s="50">
        <f t="shared" si="174"/>
        <v>422</v>
      </c>
      <c r="H1766" s="50">
        <f t="shared" si="174"/>
        <v>368</v>
      </c>
      <c r="I1766" s="50">
        <f t="shared" si="174"/>
        <v>315</v>
      </c>
      <c r="J1766" s="50">
        <f t="shared" si="174"/>
        <v>312</v>
      </c>
      <c r="K1766" s="50">
        <f t="shared" si="174"/>
        <v>391</v>
      </c>
      <c r="L1766" s="50">
        <f t="shared" si="174"/>
        <v>501</v>
      </c>
      <c r="M1766" s="51">
        <f t="shared" si="174"/>
        <v>607</v>
      </c>
      <c r="N1766" s="52">
        <f>MIN(D1766:M1766)</f>
        <v>312</v>
      </c>
      <c r="O1766" s="53">
        <f>C1766-N1766</f>
        <v>665</v>
      </c>
      <c r="P1766" s="54">
        <f>O1766/C1766</f>
        <v>0.6806550665301945</v>
      </c>
    </row>
    <row r="1767" spans="1:16" ht="9.75" customHeight="1">
      <c r="A1767" s="39" t="s">
        <v>98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575</v>
      </c>
      <c r="D1769" s="41">
        <v>413</v>
      </c>
      <c r="E1769" s="42">
        <v>247</v>
      </c>
      <c r="F1769" s="42">
        <v>108</v>
      </c>
      <c r="G1769" s="42">
        <v>43</v>
      </c>
      <c r="H1769" s="42">
        <v>34</v>
      </c>
      <c r="I1769" s="42">
        <v>40</v>
      </c>
      <c r="J1769" s="42">
        <v>38</v>
      </c>
      <c r="K1769" s="42">
        <v>94</v>
      </c>
      <c r="L1769" s="42">
        <v>164</v>
      </c>
      <c r="M1769" s="43">
        <v>249</v>
      </c>
      <c r="N1769" s="44">
        <f>MIN(D1769:M1769)</f>
        <v>34</v>
      </c>
      <c r="O1769" s="45">
        <f>C1769-N1769</f>
        <v>541</v>
      </c>
      <c r="P1769" s="46">
        <f>O1769/C1769</f>
        <v>0.9408695652173913</v>
      </c>
    </row>
    <row r="1770" spans="1:16" ht="9.75" customHeight="1">
      <c r="A1770" s="5"/>
      <c r="B1770" s="40" t="s">
        <v>482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280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280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280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280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280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281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276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277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5" ref="C1782:M1782">SUM(C1767:C1771,C1777:C1781)</f>
        <v>575</v>
      </c>
      <c r="D1782" s="49">
        <f t="shared" si="175"/>
        <v>413</v>
      </c>
      <c r="E1782" s="50">
        <f t="shared" si="175"/>
        <v>247</v>
      </c>
      <c r="F1782" s="50">
        <f t="shared" si="175"/>
        <v>108</v>
      </c>
      <c r="G1782" s="50">
        <f t="shared" si="175"/>
        <v>43</v>
      </c>
      <c r="H1782" s="50">
        <f t="shared" si="175"/>
        <v>34</v>
      </c>
      <c r="I1782" s="50">
        <f t="shared" si="175"/>
        <v>40</v>
      </c>
      <c r="J1782" s="50">
        <f t="shared" si="175"/>
        <v>38</v>
      </c>
      <c r="K1782" s="50">
        <f t="shared" si="175"/>
        <v>94</v>
      </c>
      <c r="L1782" s="50">
        <f t="shared" si="175"/>
        <v>164</v>
      </c>
      <c r="M1782" s="51">
        <f t="shared" si="175"/>
        <v>249</v>
      </c>
      <c r="N1782" s="52">
        <f>MIN(D1782:M1782)</f>
        <v>34</v>
      </c>
      <c r="O1782" s="53">
        <f>C1782-N1782</f>
        <v>541</v>
      </c>
      <c r="P1782" s="54">
        <f>O1782/C1782</f>
        <v>0.9408695652173913</v>
      </c>
    </row>
    <row r="1783" spans="1:16" ht="9.75" customHeight="1">
      <c r="A1783" s="39" t="s">
        <v>107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161</v>
      </c>
      <c r="D1785" s="41">
        <v>160</v>
      </c>
      <c r="E1785" s="42">
        <v>157</v>
      </c>
      <c r="F1785" s="42">
        <v>119</v>
      </c>
      <c r="G1785" s="42">
        <v>83</v>
      </c>
      <c r="H1785" s="42">
        <v>68</v>
      </c>
      <c r="I1785" s="42">
        <v>54</v>
      </c>
      <c r="J1785" s="42">
        <v>52</v>
      </c>
      <c r="K1785" s="42">
        <v>69</v>
      </c>
      <c r="L1785" s="42">
        <v>89</v>
      </c>
      <c r="M1785" s="43">
        <v>102</v>
      </c>
      <c r="N1785" s="44">
        <f>MIN(D1785:M1785)</f>
        <v>52</v>
      </c>
      <c r="O1785" s="45">
        <f>C1785-N1785</f>
        <v>109</v>
      </c>
      <c r="P1785" s="46">
        <f>O1785/C1785</f>
        <v>0.6770186335403726</v>
      </c>
    </row>
    <row r="1786" spans="1:16" ht="9.75" customHeight="1">
      <c r="A1786" s="5"/>
      <c r="B1786" s="40" t="s">
        <v>482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280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280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280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280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280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281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276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277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6" ref="C1798:M1798">SUM(C1783:C1787,C1793:C1797)</f>
        <v>161</v>
      </c>
      <c r="D1798" s="49">
        <f t="shared" si="176"/>
        <v>160</v>
      </c>
      <c r="E1798" s="50">
        <f t="shared" si="176"/>
        <v>157</v>
      </c>
      <c r="F1798" s="50">
        <f t="shared" si="176"/>
        <v>119</v>
      </c>
      <c r="G1798" s="50">
        <f t="shared" si="176"/>
        <v>83</v>
      </c>
      <c r="H1798" s="50">
        <f t="shared" si="176"/>
        <v>68</v>
      </c>
      <c r="I1798" s="50">
        <f t="shared" si="176"/>
        <v>54</v>
      </c>
      <c r="J1798" s="50">
        <f t="shared" si="176"/>
        <v>52</v>
      </c>
      <c r="K1798" s="50">
        <f t="shared" si="176"/>
        <v>69</v>
      </c>
      <c r="L1798" s="50">
        <f t="shared" si="176"/>
        <v>89</v>
      </c>
      <c r="M1798" s="51">
        <f t="shared" si="176"/>
        <v>102</v>
      </c>
      <c r="N1798" s="52">
        <f>MIN(D1798:M1798)</f>
        <v>52</v>
      </c>
      <c r="O1798" s="53">
        <f>C1798-N1798</f>
        <v>109</v>
      </c>
      <c r="P1798" s="54">
        <f>O1798/C1798</f>
        <v>0.6770186335403726</v>
      </c>
    </row>
    <row r="1799" spans="1:16" ht="9.75" customHeight="1">
      <c r="A1799" s="39" t="s">
        <v>99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/>
      <c r="D1801" s="41"/>
      <c r="E1801" s="42"/>
      <c r="F1801" s="42"/>
      <c r="G1801" s="42"/>
      <c r="H1801" s="42"/>
      <c r="I1801" s="42"/>
      <c r="J1801" s="42"/>
      <c r="K1801" s="42"/>
      <c r="L1801" s="42"/>
      <c r="M1801" s="43"/>
      <c r="N1801" s="44"/>
      <c r="O1801" s="45"/>
      <c r="P1801" s="46"/>
    </row>
    <row r="1802" spans="1:16" ht="9.75" customHeight="1">
      <c r="A1802" s="5"/>
      <c r="B1802" s="40" t="s">
        <v>482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370</v>
      </c>
      <c r="C1804" s="40">
        <v>219</v>
      </c>
      <c r="D1804" s="41">
        <v>130</v>
      </c>
      <c r="E1804" s="42">
        <v>72</v>
      </c>
      <c r="F1804" s="42">
        <v>28</v>
      </c>
      <c r="G1804" s="42">
        <v>22</v>
      </c>
      <c r="H1804" s="42">
        <v>58</v>
      </c>
      <c r="I1804" s="42">
        <v>45</v>
      </c>
      <c r="J1804" s="42">
        <v>25</v>
      </c>
      <c r="K1804" s="42">
        <v>39</v>
      </c>
      <c r="L1804" s="42">
        <v>61</v>
      </c>
      <c r="M1804" s="43">
        <v>104</v>
      </c>
      <c r="N1804" s="44">
        <f>MIN(D1804:M1804)</f>
        <v>22</v>
      </c>
      <c r="O1804" s="45">
        <f>C1804-N1804</f>
        <v>197</v>
      </c>
      <c r="P1804" s="46">
        <f>O1804/C1804</f>
        <v>0.8995433789954338</v>
      </c>
    </row>
    <row r="1805" spans="1:16" ht="9.75" customHeight="1">
      <c r="A1805" s="5"/>
      <c r="B1805" s="40" t="s">
        <v>280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280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280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280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281</v>
      </c>
      <c r="C1809" s="40">
        <f aca="true" t="shared" si="177" ref="C1809:M1809">SUM(C1804:C1808)</f>
        <v>219</v>
      </c>
      <c r="D1809" s="41">
        <f t="shared" si="177"/>
        <v>130</v>
      </c>
      <c r="E1809" s="42">
        <f t="shared" si="177"/>
        <v>72</v>
      </c>
      <c r="F1809" s="42">
        <f t="shared" si="177"/>
        <v>28</v>
      </c>
      <c r="G1809" s="42">
        <f t="shared" si="177"/>
        <v>22</v>
      </c>
      <c r="H1809" s="42">
        <f t="shared" si="177"/>
        <v>58</v>
      </c>
      <c r="I1809" s="42">
        <f t="shared" si="177"/>
        <v>45</v>
      </c>
      <c r="J1809" s="42">
        <f t="shared" si="177"/>
        <v>25</v>
      </c>
      <c r="K1809" s="42">
        <f t="shared" si="177"/>
        <v>39</v>
      </c>
      <c r="L1809" s="42">
        <f t="shared" si="177"/>
        <v>61</v>
      </c>
      <c r="M1809" s="43">
        <f t="shared" si="177"/>
        <v>104</v>
      </c>
      <c r="N1809" s="44">
        <f>MIN(D1809:M1809)</f>
        <v>22</v>
      </c>
      <c r="O1809" s="45">
        <f>C1809-N1809</f>
        <v>197</v>
      </c>
      <c r="P1809" s="46">
        <f>O1809/C1809</f>
        <v>0.8995433789954338</v>
      </c>
    </row>
    <row r="1810" spans="1:16" ht="9.75" customHeight="1">
      <c r="A1810" s="5"/>
      <c r="B1810" s="40" t="s">
        <v>109</v>
      </c>
      <c r="C1810" s="40">
        <v>20</v>
      </c>
      <c r="D1810" s="41">
        <v>13</v>
      </c>
      <c r="E1810" s="42">
        <v>7</v>
      </c>
      <c r="F1810" s="42">
        <v>1</v>
      </c>
      <c r="G1810" s="42">
        <v>0</v>
      </c>
      <c r="H1810" s="42">
        <v>6</v>
      </c>
      <c r="I1810" s="42">
        <v>2</v>
      </c>
      <c r="J1810" s="42">
        <v>2</v>
      </c>
      <c r="K1810" s="42">
        <v>4</v>
      </c>
      <c r="L1810" s="42">
        <v>6</v>
      </c>
      <c r="M1810" s="43">
        <v>9</v>
      </c>
      <c r="N1810" s="44">
        <f>MIN(D1810:M1810)</f>
        <v>0</v>
      </c>
      <c r="O1810" s="45">
        <f>C1810-N1810</f>
        <v>20</v>
      </c>
      <c r="P1810" s="46">
        <f>O1810/C1810</f>
        <v>1</v>
      </c>
    </row>
    <row r="1811" spans="1:16" ht="9.75" customHeight="1">
      <c r="A1811" s="5"/>
      <c r="B1811" s="40" t="s">
        <v>276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277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8" ref="C1814:M1814">SUM(C1799:C1803,C1809:C1813)</f>
        <v>239</v>
      </c>
      <c r="D1814" s="49">
        <f t="shared" si="178"/>
        <v>143</v>
      </c>
      <c r="E1814" s="50">
        <f t="shared" si="178"/>
        <v>79</v>
      </c>
      <c r="F1814" s="50">
        <f t="shared" si="178"/>
        <v>29</v>
      </c>
      <c r="G1814" s="50">
        <f t="shared" si="178"/>
        <v>22</v>
      </c>
      <c r="H1814" s="50">
        <f t="shared" si="178"/>
        <v>64</v>
      </c>
      <c r="I1814" s="50">
        <f t="shared" si="178"/>
        <v>47</v>
      </c>
      <c r="J1814" s="50">
        <f t="shared" si="178"/>
        <v>27</v>
      </c>
      <c r="K1814" s="50">
        <f t="shared" si="178"/>
        <v>43</v>
      </c>
      <c r="L1814" s="50">
        <f t="shared" si="178"/>
        <v>67</v>
      </c>
      <c r="M1814" s="51">
        <f t="shared" si="178"/>
        <v>113</v>
      </c>
      <c r="N1814" s="52">
        <f>MIN(D1814:M1814)</f>
        <v>22</v>
      </c>
      <c r="O1814" s="53">
        <f>C1814-N1814</f>
        <v>217</v>
      </c>
      <c r="P1814" s="54">
        <f>O1814/C1814</f>
        <v>0.9079497907949791</v>
      </c>
    </row>
    <row r="1815" spans="1:16" ht="9.75" customHeight="1">
      <c r="A1815" s="39" t="s">
        <v>100</v>
      </c>
      <c r="B1815" s="55" t="s">
        <v>0</v>
      </c>
      <c r="C1815" s="55">
        <v>106</v>
      </c>
      <c r="D1815" s="56">
        <v>39</v>
      </c>
      <c r="E1815" s="57">
        <v>29</v>
      </c>
      <c r="F1815" s="57">
        <v>22</v>
      </c>
      <c r="G1815" s="57">
        <v>21</v>
      </c>
      <c r="H1815" s="57">
        <v>27</v>
      </c>
      <c r="I1815" s="57">
        <v>19</v>
      </c>
      <c r="J1815" s="57">
        <v>18</v>
      </c>
      <c r="K1815" s="57">
        <v>23</v>
      </c>
      <c r="L1815" s="57">
        <v>28</v>
      </c>
      <c r="M1815" s="58">
        <v>40</v>
      </c>
      <c r="N1815" s="59">
        <f>MIN(D1815:M1815)</f>
        <v>18</v>
      </c>
      <c r="O1815" s="60">
        <f>C1815-N1815</f>
        <v>88</v>
      </c>
      <c r="P1815" s="61">
        <f>O1815/C1815</f>
        <v>0.8301886792452831</v>
      </c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482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379</v>
      </c>
      <c r="C1820" s="40">
        <v>8</v>
      </c>
      <c r="D1820" s="41">
        <v>4</v>
      </c>
      <c r="E1820" s="42">
        <v>2</v>
      </c>
      <c r="F1820" s="42">
        <v>3</v>
      </c>
      <c r="G1820" s="42">
        <v>2</v>
      </c>
      <c r="H1820" s="42">
        <v>1</v>
      </c>
      <c r="I1820" s="42">
        <v>1</v>
      </c>
      <c r="J1820" s="42">
        <v>1</v>
      </c>
      <c r="K1820" s="42">
        <v>1</v>
      </c>
      <c r="L1820" s="42">
        <v>1</v>
      </c>
      <c r="M1820" s="43">
        <v>2</v>
      </c>
      <c r="N1820" s="44">
        <f>MIN(D1820:M1820)</f>
        <v>1</v>
      </c>
      <c r="O1820" s="45">
        <f>C1820-N1820</f>
        <v>7</v>
      </c>
      <c r="P1820" s="46">
        <f>O1820/C1820</f>
        <v>0.875</v>
      </c>
    </row>
    <row r="1821" spans="1:16" ht="9.75" customHeight="1">
      <c r="A1821" s="5"/>
      <c r="B1821" s="40" t="s">
        <v>280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280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280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280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281</v>
      </c>
      <c r="C1825" s="40">
        <f aca="true" t="shared" si="179" ref="C1825:M1825">SUM(C1820:C1824)</f>
        <v>8</v>
      </c>
      <c r="D1825" s="41">
        <f t="shared" si="179"/>
        <v>4</v>
      </c>
      <c r="E1825" s="42">
        <f t="shared" si="179"/>
        <v>2</v>
      </c>
      <c r="F1825" s="42">
        <f t="shared" si="179"/>
        <v>3</v>
      </c>
      <c r="G1825" s="42">
        <f t="shared" si="179"/>
        <v>2</v>
      </c>
      <c r="H1825" s="42">
        <f t="shared" si="179"/>
        <v>1</v>
      </c>
      <c r="I1825" s="42">
        <f t="shared" si="179"/>
        <v>1</v>
      </c>
      <c r="J1825" s="42">
        <f t="shared" si="179"/>
        <v>1</v>
      </c>
      <c r="K1825" s="42">
        <f t="shared" si="179"/>
        <v>1</v>
      </c>
      <c r="L1825" s="42">
        <f t="shared" si="179"/>
        <v>1</v>
      </c>
      <c r="M1825" s="43">
        <f t="shared" si="179"/>
        <v>2</v>
      </c>
      <c r="N1825" s="44">
        <f>MIN(D1825:M1825)</f>
        <v>1</v>
      </c>
      <c r="O1825" s="45">
        <f>C1825-N1825</f>
        <v>7</v>
      </c>
      <c r="P1825" s="46">
        <f>O1825/C1825</f>
        <v>0.875</v>
      </c>
    </row>
    <row r="1826" spans="1:16" ht="9.75" customHeight="1">
      <c r="A1826" s="5"/>
      <c r="B1826" s="40" t="s">
        <v>109</v>
      </c>
      <c r="C1826" s="40">
        <v>5</v>
      </c>
      <c r="D1826" s="41">
        <v>2</v>
      </c>
      <c r="E1826" s="42">
        <v>1</v>
      </c>
      <c r="F1826" s="42">
        <v>0</v>
      </c>
      <c r="G1826" s="42">
        <v>1</v>
      </c>
      <c r="H1826" s="42">
        <v>1</v>
      </c>
      <c r="I1826" s="42">
        <v>1</v>
      </c>
      <c r="J1826" s="42">
        <v>1</v>
      </c>
      <c r="K1826" s="42">
        <v>2</v>
      </c>
      <c r="L1826" s="42">
        <v>1</v>
      </c>
      <c r="M1826" s="43">
        <v>2</v>
      </c>
      <c r="N1826" s="44">
        <f>MIN(D1826:M1826)</f>
        <v>0</v>
      </c>
      <c r="O1826" s="45">
        <f>C1826-N1826</f>
        <v>5</v>
      </c>
      <c r="P1826" s="46">
        <f>O1826/C1826</f>
        <v>1</v>
      </c>
    </row>
    <row r="1827" spans="1:16" ht="9.75" customHeight="1">
      <c r="A1827" s="5"/>
      <c r="B1827" s="40" t="s">
        <v>276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277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80" ref="C1830:M1830">SUM(C1815:C1819,C1825:C1829)</f>
        <v>119</v>
      </c>
      <c r="D1830" s="49">
        <f t="shared" si="180"/>
        <v>45</v>
      </c>
      <c r="E1830" s="50">
        <f t="shared" si="180"/>
        <v>32</v>
      </c>
      <c r="F1830" s="50">
        <f t="shared" si="180"/>
        <v>25</v>
      </c>
      <c r="G1830" s="50">
        <f t="shared" si="180"/>
        <v>24</v>
      </c>
      <c r="H1830" s="50">
        <f t="shared" si="180"/>
        <v>29</v>
      </c>
      <c r="I1830" s="50">
        <f t="shared" si="180"/>
        <v>21</v>
      </c>
      <c r="J1830" s="50">
        <f t="shared" si="180"/>
        <v>20</v>
      </c>
      <c r="K1830" s="50">
        <f t="shared" si="180"/>
        <v>26</v>
      </c>
      <c r="L1830" s="50">
        <f t="shared" si="180"/>
        <v>30</v>
      </c>
      <c r="M1830" s="51">
        <f t="shared" si="180"/>
        <v>44</v>
      </c>
      <c r="N1830" s="52">
        <f>MIN(D1830:M1830)</f>
        <v>20</v>
      </c>
      <c r="O1830" s="53">
        <f>C1830-N1830</f>
        <v>99</v>
      </c>
      <c r="P1830" s="54">
        <f>O1830/C1830</f>
        <v>0.8319327731092437</v>
      </c>
    </row>
    <row r="1831" spans="1:16" ht="9.75" customHeight="1">
      <c r="A1831" s="39" t="s">
        <v>101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>
        <v>334</v>
      </c>
      <c r="D1832" s="41">
        <v>48</v>
      </c>
      <c r="E1832" s="42">
        <v>8</v>
      </c>
      <c r="F1832" s="42">
        <v>4</v>
      </c>
      <c r="G1832" s="42">
        <v>2</v>
      </c>
      <c r="H1832" s="42">
        <v>6</v>
      </c>
      <c r="I1832" s="42">
        <v>4</v>
      </c>
      <c r="J1832" s="42">
        <v>6</v>
      </c>
      <c r="K1832" s="42">
        <v>22</v>
      </c>
      <c r="L1832" s="42">
        <v>78</v>
      </c>
      <c r="M1832" s="43">
        <v>147</v>
      </c>
      <c r="N1832" s="44">
        <f>MIN(D1832:M1832)</f>
        <v>2</v>
      </c>
      <c r="O1832" s="45">
        <f>C1832-N1832</f>
        <v>332</v>
      </c>
      <c r="P1832" s="46">
        <f>O1832/C1832</f>
        <v>0.9940119760479041</v>
      </c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482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361</v>
      </c>
      <c r="C1836" s="40">
        <v>1</v>
      </c>
      <c r="D1836" s="41">
        <v>1</v>
      </c>
      <c r="E1836" s="42">
        <v>1</v>
      </c>
      <c r="F1836" s="42">
        <v>1</v>
      </c>
      <c r="G1836" s="42">
        <v>1</v>
      </c>
      <c r="H1836" s="42">
        <v>1</v>
      </c>
      <c r="I1836" s="42">
        <v>1</v>
      </c>
      <c r="J1836" s="42">
        <v>1</v>
      </c>
      <c r="K1836" s="42">
        <v>1</v>
      </c>
      <c r="L1836" s="42">
        <v>1</v>
      </c>
      <c r="M1836" s="43">
        <v>1</v>
      </c>
      <c r="N1836" s="44">
        <f>MIN(D1836:M1836)</f>
        <v>1</v>
      </c>
      <c r="O1836" s="45">
        <f>C1836-N1836</f>
        <v>0</v>
      </c>
      <c r="P1836" s="46">
        <f>O1836/C1836</f>
        <v>0</v>
      </c>
    </row>
    <row r="1837" spans="1:16" ht="9.75" customHeight="1">
      <c r="A1837" s="5"/>
      <c r="B1837" s="40" t="s">
        <v>280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280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280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280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281</v>
      </c>
      <c r="C1841" s="40">
        <f aca="true" t="shared" si="181" ref="C1841:M1841">SUM(C1836:C1840)</f>
        <v>1</v>
      </c>
      <c r="D1841" s="41">
        <f t="shared" si="181"/>
        <v>1</v>
      </c>
      <c r="E1841" s="42">
        <f t="shared" si="181"/>
        <v>1</v>
      </c>
      <c r="F1841" s="42">
        <f t="shared" si="181"/>
        <v>1</v>
      </c>
      <c r="G1841" s="42">
        <f t="shared" si="181"/>
        <v>1</v>
      </c>
      <c r="H1841" s="42">
        <f t="shared" si="181"/>
        <v>1</v>
      </c>
      <c r="I1841" s="42">
        <f t="shared" si="181"/>
        <v>1</v>
      </c>
      <c r="J1841" s="42">
        <f t="shared" si="181"/>
        <v>1</v>
      </c>
      <c r="K1841" s="42">
        <f t="shared" si="181"/>
        <v>1</v>
      </c>
      <c r="L1841" s="42">
        <f t="shared" si="181"/>
        <v>1</v>
      </c>
      <c r="M1841" s="43">
        <f t="shared" si="181"/>
        <v>1</v>
      </c>
      <c r="N1841" s="44">
        <f>MIN(D1841:M1841)</f>
        <v>1</v>
      </c>
      <c r="O1841" s="45">
        <f>C1841-N1841</f>
        <v>0</v>
      </c>
      <c r="P1841" s="46">
        <f>O1841/C1841</f>
        <v>0</v>
      </c>
    </row>
    <row r="1842" spans="1:16" ht="9.75" customHeight="1">
      <c r="A1842" s="5"/>
      <c r="B1842" s="40" t="s">
        <v>109</v>
      </c>
      <c r="C1842" s="40">
        <v>11</v>
      </c>
      <c r="D1842" s="41">
        <v>7</v>
      </c>
      <c r="E1842" s="42">
        <v>6</v>
      </c>
      <c r="F1842" s="42">
        <v>5</v>
      </c>
      <c r="G1842" s="42">
        <v>4</v>
      </c>
      <c r="H1842" s="42">
        <v>3</v>
      </c>
      <c r="I1842" s="42">
        <v>3</v>
      </c>
      <c r="J1842" s="42">
        <v>3</v>
      </c>
      <c r="K1842" s="42">
        <v>4</v>
      </c>
      <c r="L1842" s="42">
        <v>4</v>
      </c>
      <c r="M1842" s="43">
        <v>4</v>
      </c>
      <c r="N1842" s="44">
        <f>MIN(D1842:M1842)</f>
        <v>3</v>
      </c>
      <c r="O1842" s="45">
        <f>C1842-N1842</f>
        <v>8</v>
      </c>
      <c r="P1842" s="46">
        <f>O1842/C1842</f>
        <v>0.7272727272727273</v>
      </c>
    </row>
    <row r="1843" spans="1:16" ht="9.75" customHeight="1">
      <c r="A1843" s="5"/>
      <c r="B1843" s="40" t="s">
        <v>276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277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>
        <v>1</v>
      </c>
      <c r="D1845" s="41">
        <v>1</v>
      </c>
      <c r="E1845" s="42">
        <v>1</v>
      </c>
      <c r="F1845" s="42">
        <v>1</v>
      </c>
      <c r="G1845" s="42">
        <v>1</v>
      </c>
      <c r="H1845" s="42">
        <v>0</v>
      </c>
      <c r="I1845" s="42">
        <v>0</v>
      </c>
      <c r="J1845" s="42">
        <v>0</v>
      </c>
      <c r="K1845" s="42">
        <v>1</v>
      </c>
      <c r="L1845" s="42">
        <v>1</v>
      </c>
      <c r="M1845" s="43">
        <v>1</v>
      </c>
      <c r="N1845" s="44">
        <f>MIN(D1845:M1845)</f>
        <v>0</v>
      </c>
      <c r="O1845" s="45">
        <f>C1845-N1845</f>
        <v>1</v>
      </c>
      <c r="P1845" s="46">
        <f>O1845/C1845</f>
        <v>1</v>
      </c>
    </row>
    <row r="1846" spans="1:16" ht="9.75" customHeight="1">
      <c r="A1846" s="47"/>
      <c r="B1846" s="48" t="s">
        <v>5</v>
      </c>
      <c r="C1846" s="48">
        <f aca="true" t="shared" si="182" ref="C1846:M1846">SUM(C1831:C1835,C1841:C1845)</f>
        <v>347</v>
      </c>
      <c r="D1846" s="49">
        <f t="shared" si="182"/>
        <v>57</v>
      </c>
      <c r="E1846" s="50">
        <f t="shared" si="182"/>
        <v>16</v>
      </c>
      <c r="F1846" s="50">
        <f t="shared" si="182"/>
        <v>11</v>
      </c>
      <c r="G1846" s="50">
        <f t="shared" si="182"/>
        <v>8</v>
      </c>
      <c r="H1846" s="50">
        <f t="shared" si="182"/>
        <v>10</v>
      </c>
      <c r="I1846" s="50">
        <f t="shared" si="182"/>
        <v>8</v>
      </c>
      <c r="J1846" s="50">
        <f t="shared" si="182"/>
        <v>10</v>
      </c>
      <c r="K1846" s="50">
        <f t="shared" si="182"/>
        <v>28</v>
      </c>
      <c r="L1846" s="50">
        <f t="shared" si="182"/>
        <v>84</v>
      </c>
      <c r="M1846" s="51">
        <f t="shared" si="182"/>
        <v>153</v>
      </c>
      <c r="N1846" s="52">
        <f>MIN(D1846:M1846)</f>
        <v>8</v>
      </c>
      <c r="O1846" s="53">
        <f>C1846-N1846</f>
        <v>339</v>
      </c>
      <c r="P1846" s="54">
        <f>O1846/C1846</f>
        <v>0.9769452449567724</v>
      </c>
    </row>
    <row r="1847" spans="1:16" ht="9.75" customHeight="1">
      <c r="A1847" s="39" t="s">
        <v>102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/>
      <c r="D1848" s="41"/>
      <c r="E1848" s="42"/>
      <c r="F1848" s="42"/>
      <c r="G1848" s="42"/>
      <c r="H1848" s="42"/>
      <c r="I1848" s="42"/>
      <c r="J1848" s="42"/>
      <c r="K1848" s="42"/>
      <c r="L1848" s="42"/>
      <c r="M1848" s="43"/>
      <c r="N1848" s="44"/>
      <c r="O1848" s="45"/>
      <c r="P1848" s="46"/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482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280</v>
      </c>
      <c r="C1852" s="40"/>
      <c r="D1852" s="41"/>
      <c r="E1852" s="42"/>
      <c r="F1852" s="42"/>
      <c r="G1852" s="42"/>
      <c r="H1852" s="42"/>
      <c r="I1852" s="42"/>
      <c r="J1852" s="42"/>
      <c r="K1852" s="42"/>
      <c r="L1852" s="42"/>
      <c r="M1852" s="43"/>
      <c r="N1852" s="44"/>
      <c r="O1852" s="45"/>
      <c r="P1852" s="46"/>
    </row>
    <row r="1853" spans="1:16" ht="9.75" customHeight="1">
      <c r="A1853" s="5"/>
      <c r="B1853" s="40" t="s">
        <v>280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280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280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280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281</v>
      </c>
      <c r="C1857" s="40"/>
      <c r="D1857" s="41"/>
      <c r="E1857" s="42"/>
      <c r="F1857" s="42"/>
      <c r="G1857" s="42"/>
      <c r="H1857" s="42"/>
      <c r="I1857" s="42"/>
      <c r="J1857" s="42"/>
      <c r="K1857" s="42"/>
      <c r="L1857" s="42"/>
      <c r="M1857" s="43"/>
      <c r="N1857" s="44"/>
      <c r="O1857" s="45"/>
      <c r="P1857" s="46"/>
    </row>
    <row r="1858" spans="1:16" ht="9.75" customHeight="1">
      <c r="A1858" s="5"/>
      <c r="B1858" s="40" t="s">
        <v>109</v>
      </c>
      <c r="C1858" s="40"/>
      <c r="D1858" s="41"/>
      <c r="E1858" s="42"/>
      <c r="F1858" s="42"/>
      <c r="G1858" s="42"/>
      <c r="H1858" s="42"/>
      <c r="I1858" s="42"/>
      <c r="J1858" s="42"/>
      <c r="K1858" s="42"/>
      <c r="L1858" s="42"/>
      <c r="M1858" s="43"/>
      <c r="N1858" s="44"/>
      <c r="O1858" s="45"/>
      <c r="P1858" s="46"/>
    </row>
    <row r="1859" spans="1:16" ht="9.75" customHeight="1">
      <c r="A1859" s="5"/>
      <c r="B1859" s="40" t="s">
        <v>276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277</v>
      </c>
      <c r="C1860" s="40">
        <v>12</v>
      </c>
      <c r="D1860" s="41">
        <v>8</v>
      </c>
      <c r="E1860" s="42">
        <v>8</v>
      </c>
      <c r="F1860" s="42">
        <v>6</v>
      </c>
      <c r="G1860" s="42">
        <v>5</v>
      </c>
      <c r="H1860" s="42">
        <v>7</v>
      </c>
      <c r="I1860" s="42">
        <v>8</v>
      </c>
      <c r="J1860" s="42">
        <v>8</v>
      </c>
      <c r="K1860" s="42">
        <v>8</v>
      </c>
      <c r="L1860" s="42">
        <v>8</v>
      </c>
      <c r="M1860" s="43">
        <v>10</v>
      </c>
      <c r="N1860" s="44">
        <f>MIN(D1860:M1860)</f>
        <v>5</v>
      </c>
      <c r="O1860" s="45">
        <f>C1860-N1860</f>
        <v>7</v>
      </c>
      <c r="P1860" s="46">
        <f>O1860/C1860</f>
        <v>0.5833333333333334</v>
      </c>
    </row>
    <row r="1861" spans="1:16" ht="9.75" customHeight="1">
      <c r="A1861" s="5"/>
      <c r="B1861" s="40" t="s">
        <v>4</v>
      </c>
      <c r="C1861" s="40">
        <v>1</v>
      </c>
      <c r="D1861" s="41">
        <v>1</v>
      </c>
      <c r="E1861" s="42">
        <v>1</v>
      </c>
      <c r="F1861" s="42">
        <v>1</v>
      </c>
      <c r="G1861" s="42">
        <v>1</v>
      </c>
      <c r="H1861" s="42">
        <v>1</v>
      </c>
      <c r="I1861" s="42">
        <v>1</v>
      </c>
      <c r="J1861" s="42">
        <v>1</v>
      </c>
      <c r="K1861" s="42">
        <v>1</v>
      </c>
      <c r="L1861" s="42">
        <v>1</v>
      </c>
      <c r="M1861" s="43">
        <v>1</v>
      </c>
      <c r="N1861" s="44">
        <f>MIN(D1861:M1861)</f>
        <v>1</v>
      </c>
      <c r="O1861" s="45">
        <f>C1861-N1861</f>
        <v>0</v>
      </c>
      <c r="P1861" s="46">
        <f>O1861/C1861</f>
        <v>0</v>
      </c>
    </row>
    <row r="1862" spans="1:16" ht="9.75" customHeight="1">
      <c r="A1862" s="47"/>
      <c r="B1862" s="48" t="s">
        <v>5</v>
      </c>
      <c r="C1862" s="48">
        <f aca="true" t="shared" si="183" ref="C1862:M1862">SUM(C1847:C1851,C1857:C1861)</f>
        <v>13</v>
      </c>
      <c r="D1862" s="49">
        <f t="shared" si="183"/>
        <v>9</v>
      </c>
      <c r="E1862" s="50">
        <f t="shared" si="183"/>
        <v>9</v>
      </c>
      <c r="F1862" s="50">
        <f t="shared" si="183"/>
        <v>7</v>
      </c>
      <c r="G1862" s="50">
        <f t="shared" si="183"/>
        <v>6</v>
      </c>
      <c r="H1862" s="50">
        <f t="shared" si="183"/>
        <v>8</v>
      </c>
      <c r="I1862" s="50">
        <f t="shared" si="183"/>
        <v>9</v>
      </c>
      <c r="J1862" s="50">
        <f t="shared" si="183"/>
        <v>9</v>
      </c>
      <c r="K1862" s="50">
        <f t="shared" si="183"/>
        <v>9</v>
      </c>
      <c r="L1862" s="50">
        <f t="shared" si="183"/>
        <v>9</v>
      </c>
      <c r="M1862" s="51">
        <f t="shared" si="183"/>
        <v>11</v>
      </c>
      <c r="N1862" s="52">
        <f>MIN(D1862:M1862)</f>
        <v>6</v>
      </c>
      <c r="O1862" s="53">
        <f>C1862-N1862</f>
        <v>7</v>
      </c>
      <c r="P1862" s="54">
        <f>O1862/C1862</f>
        <v>0.5384615384615384</v>
      </c>
    </row>
    <row r="1863" spans="1:16" ht="9.75" customHeight="1">
      <c r="A1863" s="39" t="s">
        <v>103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44"/>
      <c r="O1863" s="45"/>
      <c r="P1863" s="46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482</v>
      </c>
      <c r="C1866" s="40">
        <v>8</v>
      </c>
      <c r="D1866" s="41">
        <v>8</v>
      </c>
      <c r="E1866" s="42">
        <v>8</v>
      </c>
      <c r="F1866" s="42">
        <v>7</v>
      </c>
      <c r="G1866" s="42">
        <v>6</v>
      </c>
      <c r="H1866" s="42">
        <v>7</v>
      </c>
      <c r="I1866" s="42">
        <v>6</v>
      </c>
      <c r="J1866" s="42">
        <v>6</v>
      </c>
      <c r="K1866" s="42">
        <v>6</v>
      </c>
      <c r="L1866" s="42">
        <v>6</v>
      </c>
      <c r="M1866" s="43">
        <v>6</v>
      </c>
      <c r="N1866" s="44">
        <f>MIN(D1866:M1866)</f>
        <v>6</v>
      </c>
      <c r="O1866" s="45">
        <f>C1866-N1866</f>
        <v>2</v>
      </c>
      <c r="P1866" s="46">
        <f>O1866/C1866</f>
        <v>0.25</v>
      </c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280</v>
      </c>
      <c r="C1868" s="40"/>
      <c r="D1868" s="41"/>
      <c r="E1868" s="42"/>
      <c r="F1868" s="42"/>
      <c r="G1868" s="42"/>
      <c r="H1868" s="42"/>
      <c r="I1868" s="42"/>
      <c r="J1868" s="42"/>
      <c r="K1868" s="42"/>
      <c r="L1868" s="42"/>
      <c r="M1868" s="43"/>
      <c r="N1868" s="44"/>
      <c r="O1868" s="45"/>
      <c r="P1868" s="46"/>
    </row>
    <row r="1869" spans="1:16" ht="9.75" customHeight="1">
      <c r="A1869" s="5"/>
      <c r="B1869" s="40" t="s">
        <v>280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280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280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280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281</v>
      </c>
      <c r="C1873" s="40"/>
      <c r="D1873" s="41"/>
      <c r="E1873" s="42"/>
      <c r="F1873" s="42"/>
      <c r="G1873" s="42"/>
      <c r="H1873" s="42"/>
      <c r="I1873" s="42"/>
      <c r="J1873" s="42"/>
      <c r="K1873" s="42"/>
      <c r="L1873" s="42"/>
      <c r="M1873" s="43"/>
      <c r="N1873" s="44"/>
      <c r="O1873" s="45"/>
      <c r="P1873" s="46"/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276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277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/>
      <c r="D1877" s="41"/>
      <c r="E1877" s="42"/>
      <c r="F1877" s="42"/>
      <c r="G1877" s="42"/>
      <c r="H1877" s="42"/>
      <c r="I1877" s="42"/>
      <c r="J1877" s="42"/>
      <c r="K1877" s="42"/>
      <c r="L1877" s="42"/>
      <c r="M1877" s="43"/>
      <c r="N1877" s="44"/>
      <c r="O1877" s="45"/>
      <c r="P1877" s="46"/>
    </row>
    <row r="1878" spans="1:16" ht="9.75" customHeight="1">
      <c r="A1878" s="47"/>
      <c r="B1878" s="48" t="s">
        <v>5</v>
      </c>
      <c r="C1878" s="48">
        <f aca="true" t="shared" si="184" ref="C1878:M1878">SUM(C1863:C1867,C1873:C1877)</f>
        <v>8</v>
      </c>
      <c r="D1878" s="49">
        <f t="shared" si="184"/>
        <v>8</v>
      </c>
      <c r="E1878" s="50">
        <f t="shared" si="184"/>
        <v>8</v>
      </c>
      <c r="F1878" s="50">
        <f t="shared" si="184"/>
        <v>7</v>
      </c>
      <c r="G1878" s="50">
        <f t="shared" si="184"/>
        <v>6</v>
      </c>
      <c r="H1878" s="50">
        <f t="shared" si="184"/>
        <v>7</v>
      </c>
      <c r="I1878" s="50">
        <f t="shared" si="184"/>
        <v>6</v>
      </c>
      <c r="J1878" s="50">
        <f t="shared" si="184"/>
        <v>6</v>
      </c>
      <c r="K1878" s="50">
        <f t="shared" si="184"/>
        <v>6</v>
      </c>
      <c r="L1878" s="50">
        <f t="shared" si="184"/>
        <v>6</v>
      </c>
      <c r="M1878" s="51">
        <f t="shared" si="184"/>
        <v>6</v>
      </c>
      <c r="N1878" s="52">
        <f>MIN(D1878:M1878)</f>
        <v>6</v>
      </c>
      <c r="O1878" s="53">
        <f>C1878-N1878</f>
        <v>2</v>
      </c>
      <c r="P1878" s="54">
        <f>O1878/C1878</f>
        <v>0.25</v>
      </c>
    </row>
    <row r="1879" spans="1:16" ht="9.75" customHeight="1">
      <c r="A1879" s="39" t="s">
        <v>110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>
        <v>51</v>
      </c>
      <c r="D1880" s="41">
        <v>13</v>
      </c>
      <c r="E1880" s="42">
        <v>8</v>
      </c>
      <c r="F1880" s="42">
        <v>3</v>
      </c>
      <c r="G1880" s="42">
        <v>3</v>
      </c>
      <c r="H1880" s="42">
        <v>2</v>
      </c>
      <c r="I1880" s="42">
        <v>1</v>
      </c>
      <c r="J1880" s="42">
        <v>3</v>
      </c>
      <c r="K1880" s="42">
        <v>7</v>
      </c>
      <c r="L1880" s="42">
        <v>13</v>
      </c>
      <c r="M1880" s="43">
        <v>21</v>
      </c>
      <c r="N1880" s="44">
        <f>MIN(D1880:M1880)</f>
        <v>1</v>
      </c>
      <c r="O1880" s="45">
        <f>C1880-N1880</f>
        <v>50</v>
      </c>
      <c r="P1880" s="46">
        <f>O1880/C1880</f>
        <v>0.9803921568627451</v>
      </c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482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280</v>
      </c>
      <c r="C1884" s="40"/>
      <c r="D1884" s="41"/>
      <c r="E1884" s="42"/>
      <c r="F1884" s="42"/>
      <c r="G1884" s="42"/>
      <c r="H1884" s="42"/>
      <c r="I1884" s="42"/>
      <c r="J1884" s="42"/>
      <c r="K1884" s="42"/>
      <c r="L1884" s="42"/>
      <c r="M1884" s="43"/>
      <c r="N1884" s="44"/>
      <c r="O1884" s="45"/>
      <c r="P1884" s="46"/>
    </row>
    <row r="1885" spans="1:16" ht="9.75" customHeight="1">
      <c r="A1885" s="5"/>
      <c r="B1885" s="40" t="s">
        <v>280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280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280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280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281</v>
      </c>
      <c r="C1889" s="40"/>
      <c r="D1889" s="41"/>
      <c r="E1889" s="42"/>
      <c r="F1889" s="42"/>
      <c r="G1889" s="42"/>
      <c r="H1889" s="42"/>
      <c r="I1889" s="42"/>
      <c r="J1889" s="42"/>
      <c r="K1889" s="42"/>
      <c r="L1889" s="42"/>
      <c r="M1889" s="43"/>
      <c r="N1889" s="44"/>
      <c r="O1889" s="45"/>
      <c r="P1889" s="46"/>
    </row>
    <row r="1890" spans="1:16" ht="9.75" customHeight="1">
      <c r="A1890" s="5"/>
      <c r="B1890" s="40" t="s">
        <v>109</v>
      </c>
      <c r="C1890" s="40"/>
      <c r="D1890" s="41"/>
      <c r="E1890" s="42"/>
      <c r="F1890" s="42"/>
      <c r="G1890" s="42"/>
      <c r="H1890" s="42"/>
      <c r="I1890" s="42"/>
      <c r="J1890" s="42"/>
      <c r="K1890" s="42"/>
      <c r="L1890" s="42"/>
      <c r="M1890" s="43"/>
      <c r="N1890" s="44"/>
      <c r="O1890" s="45"/>
      <c r="P1890" s="46"/>
    </row>
    <row r="1891" spans="1:16" ht="9.75" customHeight="1">
      <c r="A1891" s="5"/>
      <c r="B1891" s="40" t="s">
        <v>276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277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/>
      <c r="D1893" s="41"/>
      <c r="E1893" s="42"/>
      <c r="F1893" s="42"/>
      <c r="G1893" s="42"/>
      <c r="H1893" s="42"/>
      <c r="I1893" s="42"/>
      <c r="J1893" s="42"/>
      <c r="K1893" s="42"/>
      <c r="L1893" s="42"/>
      <c r="M1893" s="43"/>
      <c r="N1893" s="44"/>
      <c r="O1893" s="45"/>
      <c r="P1893" s="46"/>
    </row>
    <row r="1894" spans="1:16" ht="9.75" customHeight="1">
      <c r="A1894" s="47"/>
      <c r="B1894" s="48" t="s">
        <v>5</v>
      </c>
      <c r="C1894" s="48">
        <f aca="true" t="shared" si="185" ref="C1894:M1894">SUM(C1879:C1883,C1889:C1893)</f>
        <v>51</v>
      </c>
      <c r="D1894" s="49">
        <f t="shared" si="185"/>
        <v>13</v>
      </c>
      <c r="E1894" s="50">
        <f t="shared" si="185"/>
        <v>8</v>
      </c>
      <c r="F1894" s="50">
        <f t="shared" si="185"/>
        <v>3</v>
      </c>
      <c r="G1894" s="50">
        <f t="shared" si="185"/>
        <v>3</v>
      </c>
      <c r="H1894" s="50">
        <f t="shared" si="185"/>
        <v>2</v>
      </c>
      <c r="I1894" s="50">
        <f t="shared" si="185"/>
        <v>1</v>
      </c>
      <c r="J1894" s="50">
        <f t="shared" si="185"/>
        <v>3</v>
      </c>
      <c r="K1894" s="50">
        <f t="shared" si="185"/>
        <v>7</v>
      </c>
      <c r="L1894" s="50">
        <f t="shared" si="185"/>
        <v>13</v>
      </c>
      <c r="M1894" s="51">
        <f t="shared" si="185"/>
        <v>21</v>
      </c>
      <c r="N1894" s="52">
        <f>MIN(D1894:M1894)</f>
        <v>1</v>
      </c>
      <c r="O1894" s="53">
        <f>C1894-N1894</f>
        <v>50</v>
      </c>
      <c r="P1894" s="54">
        <f>O1894/C1894</f>
        <v>0.9803921568627451</v>
      </c>
    </row>
    <row r="1895" spans="1:16" ht="9.75" customHeight="1">
      <c r="A1895" s="39" t="s">
        <v>162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>
        <v>104</v>
      </c>
      <c r="D1896" s="41">
        <v>103</v>
      </c>
      <c r="E1896" s="42">
        <v>101</v>
      </c>
      <c r="F1896" s="42">
        <v>92</v>
      </c>
      <c r="G1896" s="42">
        <v>81</v>
      </c>
      <c r="H1896" s="42">
        <v>82</v>
      </c>
      <c r="I1896" s="42">
        <v>76</v>
      </c>
      <c r="J1896" s="42">
        <v>74</v>
      </c>
      <c r="K1896" s="42">
        <v>75</v>
      </c>
      <c r="L1896" s="42">
        <v>78</v>
      </c>
      <c r="M1896" s="43">
        <v>86</v>
      </c>
      <c r="N1896" s="44">
        <f>MIN(D1896:M1896)</f>
        <v>74</v>
      </c>
      <c r="O1896" s="45">
        <f>C1896-N1896</f>
        <v>30</v>
      </c>
      <c r="P1896" s="46">
        <f>O1896/C1896</f>
        <v>0.28846153846153844</v>
      </c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482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280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280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280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280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280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281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276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277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6" ref="C1910:M1910">SUM(C1895:C1899,C1905:C1909)</f>
        <v>104</v>
      </c>
      <c r="D1910" s="49">
        <f t="shared" si="186"/>
        <v>103</v>
      </c>
      <c r="E1910" s="50">
        <f t="shared" si="186"/>
        <v>101</v>
      </c>
      <c r="F1910" s="50">
        <f t="shared" si="186"/>
        <v>92</v>
      </c>
      <c r="G1910" s="50">
        <f t="shared" si="186"/>
        <v>81</v>
      </c>
      <c r="H1910" s="50">
        <f t="shared" si="186"/>
        <v>82</v>
      </c>
      <c r="I1910" s="50">
        <f t="shared" si="186"/>
        <v>76</v>
      </c>
      <c r="J1910" s="50">
        <f t="shared" si="186"/>
        <v>74</v>
      </c>
      <c r="K1910" s="50">
        <f t="shared" si="186"/>
        <v>75</v>
      </c>
      <c r="L1910" s="50">
        <f t="shared" si="186"/>
        <v>78</v>
      </c>
      <c r="M1910" s="51">
        <f t="shared" si="186"/>
        <v>86</v>
      </c>
      <c r="N1910" s="52">
        <f>MIN(D1910:M1910)</f>
        <v>74</v>
      </c>
      <c r="O1910" s="53">
        <f>C1910-N1910</f>
        <v>30</v>
      </c>
      <c r="P1910" s="54">
        <f>O1910/C1910</f>
        <v>0.28846153846153844</v>
      </c>
    </row>
    <row r="1911" spans="1:16" ht="9.75" customHeight="1">
      <c r="A1911" s="39" t="s">
        <v>163</v>
      </c>
      <c r="B1911" s="55" t="s">
        <v>0</v>
      </c>
      <c r="C1911" s="55">
        <v>22</v>
      </c>
      <c r="D1911" s="56">
        <v>9</v>
      </c>
      <c r="E1911" s="57">
        <v>6</v>
      </c>
      <c r="F1911" s="57">
        <v>4</v>
      </c>
      <c r="G1911" s="57">
        <v>4</v>
      </c>
      <c r="H1911" s="57">
        <v>5</v>
      </c>
      <c r="I1911" s="57">
        <v>5</v>
      </c>
      <c r="J1911" s="57">
        <v>5</v>
      </c>
      <c r="K1911" s="57">
        <v>5</v>
      </c>
      <c r="L1911" s="57">
        <v>7</v>
      </c>
      <c r="M1911" s="58">
        <v>10</v>
      </c>
      <c r="N1911" s="59">
        <f>MIN(D1911:M1911)</f>
        <v>4</v>
      </c>
      <c r="O1911" s="60">
        <f>C1911-N1911</f>
        <v>18</v>
      </c>
      <c r="P1911" s="61">
        <f>O1911/C1911</f>
        <v>0.8181818181818182</v>
      </c>
    </row>
    <row r="1912" spans="1:16" ht="9.75" customHeight="1">
      <c r="A1912" s="5"/>
      <c r="B1912" s="40" t="s">
        <v>1</v>
      </c>
      <c r="C1912" s="40">
        <v>170</v>
      </c>
      <c r="D1912" s="41">
        <v>111</v>
      </c>
      <c r="E1912" s="42">
        <v>91</v>
      </c>
      <c r="F1912" s="42">
        <v>84</v>
      </c>
      <c r="G1912" s="42">
        <v>90</v>
      </c>
      <c r="H1912" s="42">
        <v>92</v>
      </c>
      <c r="I1912" s="42">
        <v>92</v>
      </c>
      <c r="J1912" s="42">
        <v>92</v>
      </c>
      <c r="K1912" s="42">
        <v>94</v>
      </c>
      <c r="L1912" s="42">
        <v>107</v>
      </c>
      <c r="M1912" s="43">
        <v>123</v>
      </c>
      <c r="N1912" s="44">
        <f>MIN(D1912:M1912)</f>
        <v>84</v>
      </c>
      <c r="O1912" s="45">
        <f>C1912-N1912</f>
        <v>86</v>
      </c>
      <c r="P1912" s="46">
        <f>O1912/C1912</f>
        <v>0.5058823529411764</v>
      </c>
    </row>
    <row r="1913" spans="1:16" ht="9.75" customHeight="1">
      <c r="A1913" s="5"/>
      <c r="B1913" s="40" t="s">
        <v>2</v>
      </c>
      <c r="C1913" s="40">
        <v>13</v>
      </c>
      <c r="D1913" s="41">
        <v>10</v>
      </c>
      <c r="E1913" s="42">
        <v>7</v>
      </c>
      <c r="F1913" s="42">
        <v>5</v>
      </c>
      <c r="G1913" s="42">
        <v>5</v>
      </c>
      <c r="H1913" s="42">
        <v>5</v>
      </c>
      <c r="I1913" s="42">
        <v>5</v>
      </c>
      <c r="J1913" s="42">
        <v>4</v>
      </c>
      <c r="K1913" s="42">
        <v>4</v>
      </c>
      <c r="L1913" s="42">
        <v>3</v>
      </c>
      <c r="M1913" s="43">
        <v>5</v>
      </c>
      <c r="N1913" s="44">
        <f>MIN(D1913:M1913)</f>
        <v>3</v>
      </c>
      <c r="O1913" s="45">
        <f>C1913-N1913</f>
        <v>10</v>
      </c>
      <c r="P1913" s="46">
        <f>O1913/C1913</f>
        <v>0.7692307692307693</v>
      </c>
    </row>
    <row r="1914" spans="1:16" ht="9.75" customHeight="1">
      <c r="A1914" s="5"/>
      <c r="B1914" s="40" t="s">
        <v>482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>
        <v>1</v>
      </c>
      <c r="D1915" s="41">
        <v>1</v>
      </c>
      <c r="E1915" s="42">
        <v>1</v>
      </c>
      <c r="F1915" s="42">
        <v>1</v>
      </c>
      <c r="G1915" s="42">
        <v>1</v>
      </c>
      <c r="H1915" s="42">
        <v>1</v>
      </c>
      <c r="I1915" s="42">
        <v>1</v>
      </c>
      <c r="J1915" s="42">
        <v>1</v>
      </c>
      <c r="K1915" s="42">
        <v>1</v>
      </c>
      <c r="L1915" s="42">
        <v>1</v>
      </c>
      <c r="M1915" s="43">
        <v>0</v>
      </c>
      <c r="N1915" s="44">
        <f>MIN(D1915:M1915)</f>
        <v>0</v>
      </c>
      <c r="O1915" s="45">
        <f>C1915-N1915</f>
        <v>1</v>
      </c>
      <c r="P1915" s="46">
        <f>O1915/C1915</f>
        <v>1</v>
      </c>
    </row>
    <row r="1916" spans="1:16" ht="9.75" customHeight="1">
      <c r="A1916" s="5"/>
      <c r="B1916" s="40" t="s">
        <v>371</v>
      </c>
      <c r="C1916" s="40">
        <v>34</v>
      </c>
      <c r="D1916" s="41">
        <v>10</v>
      </c>
      <c r="E1916" s="42">
        <v>10</v>
      </c>
      <c r="F1916" s="42">
        <v>5</v>
      </c>
      <c r="G1916" s="42">
        <v>9</v>
      </c>
      <c r="H1916" s="42">
        <v>11</v>
      </c>
      <c r="I1916" s="42">
        <v>8</v>
      </c>
      <c r="J1916" s="42">
        <v>8</v>
      </c>
      <c r="K1916" s="42">
        <v>10</v>
      </c>
      <c r="L1916" s="42">
        <v>17</v>
      </c>
      <c r="M1916" s="43">
        <v>25</v>
      </c>
      <c r="N1916" s="44">
        <f>MIN(D1916:M1916)</f>
        <v>5</v>
      </c>
      <c r="O1916" s="45">
        <f>C1916-N1916</f>
        <v>29</v>
      </c>
      <c r="P1916" s="46">
        <f>O1916/C1916</f>
        <v>0.8529411764705882</v>
      </c>
    </row>
    <row r="1917" spans="1:16" ht="9.75" customHeight="1">
      <c r="A1917" s="5"/>
      <c r="B1917" s="40" t="s">
        <v>280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280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280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280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281</v>
      </c>
      <c r="C1921" s="40">
        <f aca="true" t="shared" si="187" ref="C1921:M1921">SUM(C1916:C1920)</f>
        <v>34</v>
      </c>
      <c r="D1921" s="41">
        <f t="shared" si="187"/>
        <v>10</v>
      </c>
      <c r="E1921" s="42">
        <f t="shared" si="187"/>
        <v>10</v>
      </c>
      <c r="F1921" s="42">
        <f t="shared" si="187"/>
        <v>5</v>
      </c>
      <c r="G1921" s="42">
        <f t="shared" si="187"/>
        <v>9</v>
      </c>
      <c r="H1921" s="42">
        <f t="shared" si="187"/>
        <v>11</v>
      </c>
      <c r="I1921" s="42">
        <f t="shared" si="187"/>
        <v>8</v>
      </c>
      <c r="J1921" s="42">
        <f t="shared" si="187"/>
        <v>8</v>
      </c>
      <c r="K1921" s="42">
        <f t="shared" si="187"/>
        <v>10</v>
      </c>
      <c r="L1921" s="42">
        <f t="shared" si="187"/>
        <v>17</v>
      </c>
      <c r="M1921" s="43">
        <f t="shared" si="187"/>
        <v>25</v>
      </c>
      <c r="N1921" s="44">
        <f>MIN(D1921:M1921)</f>
        <v>5</v>
      </c>
      <c r="O1921" s="45">
        <f>C1921-N1921</f>
        <v>29</v>
      </c>
      <c r="P1921" s="46">
        <f>O1921/C1921</f>
        <v>0.8529411764705882</v>
      </c>
    </row>
    <row r="1922" spans="1:16" ht="9.75" customHeight="1">
      <c r="A1922" s="5"/>
      <c r="B1922" s="40" t="s">
        <v>109</v>
      </c>
      <c r="C1922" s="40">
        <v>11</v>
      </c>
      <c r="D1922" s="41">
        <v>7</v>
      </c>
      <c r="E1922" s="42">
        <v>3</v>
      </c>
      <c r="F1922" s="42">
        <v>3</v>
      </c>
      <c r="G1922" s="42">
        <v>3</v>
      </c>
      <c r="H1922" s="42">
        <v>5</v>
      </c>
      <c r="I1922" s="42">
        <v>3</v>
      </c>
      <c r="J1922" s="42">
        <v>4</v>
      </c>
      <c r="K1922" s="42">
        <v>5</v>
      </c>
      <c r="L1922" s="42">
        <v>6</v>
      </c>
      <c r="M1922" s="43">
        <v>9</v>
      </c>
      <c r="N1922" s="44">
        <f>MIN(D1922:M1922)</f>
        <v>3</v>
      </c>
      <c r="O1922" s="45">
        <f>C1922-N1922</f>
        <v>8</v>
      </c>
      <c r="P1922" s="46">
        <f>O1922/C1922</f>
        <v>0.7272727272727273</v>
      </c>
    </row>
    <row r="1923" spans="1:16" ht="9.75" customHeight="1">
      <c r="A1923" s="5"/>
      <c r="B1923" s="40" t="s">
        <v>276</v>
      </c>
      <c r="C1923" s="40">
        <v>1</v>
      </c>
      <c r="D1923" s="41">
        <v>1</v>
      </c>
      <c r="E1923" s="42">
        <v>1</v>
      </c>
      <c r="F1923" s="42">
        <v>1</v>
      </c>
      <c r="G1923" s="42">
        <v>1</v>
      </c>
      <c r="H1923" s="42">
        <v>1</v>
      </c>
      <c r="I1923" s="42">
        <v>1</v>
      </c>
      <c r="J1923" s="42">
        <v>1</v>
      </c>
      <c r="K1923" s="42">
        <v>1</v>
      </c>
      <c r="L1923" s="42">
        <v>1</v>
      </c>
      <c r="M1923" s="43">
        <v>1</v>
      </c>
      <c r="N1923" s="44">
        <f>MIN(D1923:M1923)</f>
        <v>1</v>
      </c>
      <c r="O1923" s="45">
        <f>C1923-N1923</f>
        <v>0</v>
      </c>
      <c r="P1923" s="46">
        <f>O1923/C1923</f>
        <v>0</v>
      </c>
    </row>
    <row r="1924" spans="1:16" ht="9.75" customHeight="1">
      <c r="A1924" s="5"/>
      <c r="B1924" s="40" t="s">
        <v>277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88" ref="C1926:M1926">SUM(C1911:C1915,C1921:C1925)</f>
        <v>252</v>
      </c>
      <c r="D1926" s="49">
        <f t="shared" si="188"/>
        <v>149</v>
      </c>
      <c r="E1926" s="50">
        <f t="shared" si="188"/>
        <v>119</v>
      </c>
      <c r="F1926" s="50">
        <f t="shared" si="188"/>
        <v>103</v>
      </c>
      <c r="G1926" s="50">
        <f t="shared" si="188"/>
        <v>113</v>
      </c>
      <c r="H1926" s="50">
        <f t="shared" si="188"/>
        <v>120</v>
      </c>
      <c r="I1926" s="50">
        <f t="shared" si="188"/>
        <v>115</v>
      </c>
      <c r="J1926" s="50">
        <f t="shared" si="188"/>
        <v>115</v>
      </c>
      <c r="K1926" s="50">
        <f t="shared" si="188"/>
        <v>120</v>
      </c>
      <c r="L1926" s="50">
        <f t="shared" si="188"/>
        <v>142</v>
      </c>
      <c r="M1926" s="51">
        <f t="shared" si="188"/>
        <v>173</v>
      </c>
      <c r="N1926" s="52">
        <f>MIN(D1926:M1926)</f>
        <v>103</v>
      </c>
      <c r="O1926" s="53">
        <f>C1926-N1926</f>
        <v>149</v>
      </c>
      <c r="P1926" s="54">
        <f>O1926/C1926</f>
        <v>0.5912698412698413</v>
      </c>
    </row>
    <row r="1927" spans="1:16" ht="9.75" customHeight="1">
      <c r="A1927" s="39" t="s">
        <v>125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/>
      <c r="D1928" s="41"/>
      <c r="E1928" s="42"/>
      <c r="F1928" s="42"/>
      <c r="G1928" s="42"/>
      <c r="H1928" s="42"/>
      <c r="I1928" s="42"/>
      <c r="J1928" s="42"/>
      <c r="K1928" s="42"/>
      <c r="L1928" s="42"/>
      <c r="M1928" s="43"/>
      <c r="N1928" s="44"/>
      <c r="O1928" s="45"/>
      <c r="P1928" s="46"/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482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372</v>
      </c>
      <c r="C1932" s="40">
        <v>41</v>
      </c>
      <c r="D1932" s="41">
        <v>41</v>
      </c>
      <c r="E1932" s="42">
        <v>41</v>
      </c>
      <c r="F1932" s="42">
        <v>36</v>
      </c>
      <c r="G1932" s="42">
        <v>16</v>
      </c>
      <c r="H1932" s="42">
        <v>19</v>
      </c>
      <c r="I1932" s="42">
        <v>24</v>
      </c>
      <c r="J1932" s="42">
        <v>25</v>
      </c>
      <c r="K1932" s="42">
        <v>25</v>
      </c>
      <c r="L1932" s="42">
        <v>30</v>
      </c>
      <c r="M1932" s="43">
        <v>32</v>
      </c>
      <c r="N1932" s="44">
        <f>MIN(D1932:M1932)</f>
        <v>16</v>
      </c>
      <c r="O1932" s="45">
        <f>C1932-N1932</f>
        <v>25</v>
      </c>
      <c r="P1932" s="46">
        <f>O1932/C1932</f>
        <v>0.6097560975609756</v>
      </c>
    </row>
    <row r="1933" spans="1:16" ht="9.75" customHeight="1">
      <c r="A1933" s="5"/>
      <c r="B1933" s="40" t="s">
        <v>280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280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280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280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281</v>
      </c>
      <c r="C1937" s="40">
        <f aca="true" t="shared" si="189" ref="C1937:M1937">SUM(C1932:C1936)</f>
        <v>41</v>
      </c>
      <c r="D1937" s="41">
        <f t="shared" si="189"/>
        <v>41</v>
      </c>
      <c r="E1937" s="42">
        <f t="shared" si="189"/>
        <v>41</v>
      </c>
      <c r="F1937" s="42">
        <f t="shared" si="189"/>
        <v>36</v>
      </c>
      <c r="G1937" s="42">
        <f t="shared" si="189"/>
        <v>16</v>
      </c>
      <c r="H1937" s="42">
        <f t="shared" si="189"/>
        <v>19</v>
      </c>
      <c r="I1937" s="42">
        <f t="shared" si="189"/>
        <v>24</v>
      </c>
      <c r="J1937" s="42">
        <f t="shared" si="189"/>
        <v>25</v>
      </c>
      <c r="K1937" s="42">
        <f t="shared" si="189"/>
        <v>25</v>
      </c>
      <c r="L1937" s="42">
        <f t="shared" si="189"/>
        <v>30</v>
      </c>
      <c r="M1937" s="43">
        <f t="shared" si="189"/>
        <v>32</v>
      </c>
      <c r="N1937" s="44">
        <f>MIN(D1937:M1937)</f>
        <v>16</v>
      </c>
      <c r="O1937" s="45">
        <f>C1937-N1937</f>
        <v>25</v>
      </c>
      <c r="P1937" s="46">
        <f>O1937/C1937</f>
        <v>0.6097560975609756</v>
      </c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276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277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90" ref="C1942:M1942">SUM(C1927:C1931,C1937:C1941)</f>
        <v>41</v>
      </c>
      <c r="D1942" s="49">
        <f t="shared" si="190"/>
        <v>41</v>
      </c>
      <c r="E1942" s="50">
        <f t="shared" si="190"/>
        <v>41</v>
      </c>
      <c r="F1942" s="50">
        <f t="shared" si="190"/>
        <v>36</v>
      </c>
      <c r="G1942" s="50">
        <f t="shared" si="190"/>
        <v>16</v>
      </c>
      <c r="H1942" s="50">
        <f t="shared" si="190"/>
        <v>19</v>
      </c>
      <c r="I1942" s="50">
        <f t="shared" si="190"/>
        <v>24</v>
      </c>
      <c r="J1942" s="50">
        <f t="shared" si="190"/>
        <v>25</v>
      </c>
      <c r="K1942" s="50">
        <f t="shared" si="190"/>
        <v>25</v>
      </c>
      <c r="L1942" s="50">
        <f t="shared" si="190"/>
        <v>30</v>
      </c>
      <c r="M1942" s="51">
        <f t="shared" si="190"/>
        <v>32</v>
      </c>
      <c r="N1942" s="52">
        <f>MIN(D1942:M1942)</f>
        <v>16</v>
      </c>
      <c r="O1942" s="53">
        <f>C1942-N1942</f>
        <v>25</v>
      </c>
      <c r="P1942" s="54">
        <f>O1942/C1942</f>
        <v>0.6097560975609756</v>
      </c>
    </row>
    <row r="1943" spans="1:16" ht="9.75" customHeight="1">
      <c r="A1943" s="39" t="s">
        <v>126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/>
      <c r="D1944" s="41"/>
      <c r="E1944" s="42"/>
      <c r="F1944" s="42"/>
      <c r="G1944" s="42"/>
      <c r="H1944" s="42"/>
      <c r="I1944" s="42"/>
      <c r="J1944" s="42"/>
      <c r="K1944" s="42"/>
      <c r="L1944" s="42"/>
      <c r="M1944" s="43"/>
      <c r="N1944" s="44"/>
      <c r="O1944" s="45"/>
      <c r="P1944" s="46"/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482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372</v>
      </c>
      <c r="C1948" s="40">
        <v>41</v>
      </c>
      <c r="D1948" s="41">
        <v>40</v>
      </c>
      <c r="E1948" s="42">
        <v>39</v>
      </c>
      <c r="F1948" s="42">
        <v>4</v>
      </c>
      <c r="G1948" s="42">
        <v>0</v>
      </c>
      <c r="H1948" s="42">
        <v>8</v>
      </c>
      <c r="I1948" s="42">
        <v>17</v>
      </c>
      <c r="J1948" s="42">
        <v>6</v>
      </c>
      <c r="K1948" s="42">
        <v>7</v>
      </c>
      <c r="L1948" s="42">
        <v>10</v>
      </c>
      <c r="M1948" s="43">
        <v>21</v>
      </c>
      <c r="N1948" s="44">
        <f>MIN(D1948:M1948)</f>
        <v>0</v>
      </c>
      <c r="O1948" s="45">
        <f>C1948-N1948</f>
        <v>41</v>
      </c>
      <c r="P1948" s="46">
        <f>O1948/C1948</f>
        <v>1</v>
      </c>
    </row>
    <row r="1949" spans="1:16" ht="9.75" customHeight="1">
      <c r="A1949" s="5"/>
      <c r="B1949" s="40" t="s">
        <v>280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280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280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280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281</v>
      </c>
      <c r="C1953" s="40">
        <f aca="true" t="shared" si="191" ref="C1953:M1953">SUM(C1948:C1952)</f>
        <v>41</v>
      </c>
      <c r="D1953" s="41">
        <f t="shared" si="191"/>
        <v>40</v>
      </c>
      <c r="E1953" s="42">
        <f t="shared" si="191"/>
        <v>39</v>
      </c>
      <c r="F1953" s="42">
        <f t="shared" si="191"/>
        <v>4</v>
      </c>
      <c r="G1953" s="42">
        <f t="shared" si="191"/>
        <v>0</v>
      </c>
      <c r="H1953" s="42">
        <f t="shared" si="191"/>
        <v>8</v>
      </c>
      <c r="I1953" s="42">
        <f t="shared" si="191"/>
        <v>17</v>
      </c>
      <c r="J1953" s="42">
        <f t="shared" si="191"/>
        <v>6</v>
      </c>
      <c r="K1953" s="42">
        <f t="shared" si="191"/>
        <v>7</v>
      </c>
      <c r="L1953" s="42">
        <f t="shared" si="191"/>
        <v>10</v>
      </c>
      <c r="M1953" s="43">
        <f t="shared" si="191"/>
        <v>21</v>
      </c>
      <c r="N1953" s="44">
        <f>MIN(D1953:M1953)</f>
        <v>0</v>
      </c>
      <c r="O1953" s="45">
        <f>C1953-N1953</f>
        <v>41</v>
      </c>
      <c r="P1953" s="46">
        <f>O1953/C1953</f>
        <v>1</v>
      </c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276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277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2" ref="C1958:M1958">SUM(C1943:C1947,C1953:C1957)</f>
        <v>41</v>
      </c>
      <c r="D1958" s="49">
        <f t="shared" si="192"/>
        <v>40</v>
      </c>
      <c r="E1958" s="50">
        <f t="shared" si="192"/>
        <v>39</v>
      </c>
      <c r="F1958" s="50">
        <f t="shared" si="192"/>
        <v>4</v>
      </c>
      <c r="G1958" s="50">
        <f t="shared" si="192"/>
        <v>0</v>
      </c>
      <c r="H1958" s="50">
        <f t="shared" si="192"/>
        <v>8</v>
      </c>
      <c r="I1958" s="50">
        <f t="shared" si="192"/>
        <v>17</v>
      </c>
      <c r="J1958" s="50">
        <f t="shared" si="192"/>
        <v>6</v>
      </c>
      <c r="K1958" s="50">
        <f t="shared" si="192"/>
        <v>7</v>
      </c>
      <c r="L1958" s="50">
        <f t="shared" si="192"/>
        <v>10</v>
      </c>
      <c r="M1958" s="51">
        <f t="shared" si="192"/>
        <v>21</v>
      </c>
      <c r="N1958" s="52">
        <f>MIN(D1958:M1958)</f>
        <v>0</v>
      </c>
      <c r="O1958" s="53">
        <f>C1958-N1958</f>
        <v>41</v>
      </c>
      <c r="P1958" s="54">
        <f>O1958/C1958</f>
        <v>1</v>
      </c>
    </row>
    <row r="1959" spans="1:16" ht="9.75" customHeight="1">
      <c r="A1959" s="39" t="s">
        <v>127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/>
      <c r="D1960" s="41"/>
      <c r="E1960" s="42"/>
      <c r="F1960" s="42"/>
      <c r="G1960" s="42"/>
      <c r="H1960" s="42"/>
      <c r="I1960" s="42"/>
      <c r="J1960" s="42"/>
      <c r="K1960" s="42"/>
      <c r="L1960" s="42"/>
      <c r="M1960" s="43"/>
      <c r="N1960" s="44"/>
      <c r="O1960" s="45"/>
      <c r="P1960" s="46"/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482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372</v>
      </c>
      <c r="C1964" s="40">
        <v>39</v>
      </c>
      <c r="D1964" s="41">
        <v>39</v>
      </c>
      <c r="E1964" s="42">
        <v>30</v>
      </c>
      <c r="F1964" s="42">
        <v>1</v>
      </c>
      <c r="G1964" s="42">
        <v>0</v>
      </c>
      <c r="H1964" s="42">
        <v>3</v>
      </c>
      <c r="I1964" s="42">
        <v>7</v>
      </c>
      <c r="J1964" s="42">
        <v>1</v>
      </c>
      <c r="K1964" s="42">
        <v>3</v>
      </c>
      <c r="L1964" s="42">
        <v>9</v>
      </c>
      <c r="M1964" s="43">
        <v>16</v>
      </c>
      <c r="N1964" s="44">
        <f>MIN(D1964:M1964)</f>
        <v>0</v>
      </c>
      <c r="O1964" s="45">
        <f>C1964-N1964</f>
        <v>39</v>
      </c>
      <c r="P1964" s="46">
        <f>O1964/C1964</f>
        <v>1</v>
      </c>
    </row>
    <row r="1965" spans="1:16" ht="9.75" customHeight="1">
      <c r="A1965" s="5"/>
      <c r="B1965" s="40" t="s">
        <v>280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280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280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280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281</v>
      </c>
      <c r="C1969" s="40">
        <f aca="true" t="shared" si="193" ref="C1969:M1969">SUM(C1964:C1968)</f>
        <v>39</v>
      </c>
      <c r="D1969" s="41">
        <f t="shared" si="193"/>
        <v>39</v>
      </c>
      <c r="E1969" s="42">
        <f t="shared" si="193"/>
        <v>30</v>
      </c>
      <c r="F1969" s="42">
        <f t="shared" si="193"/>
        <v>1</v>
      </c>
      <c r="G1969" s="42">
        <f t="shared" si="193"/>
        <v>0</v>
      </c>
      <c r="H1969" s="42">
        <f t="shared" si="193"/>
        <v>3</v>
      </c>
      <c r="I1969" s="42">
        <f t="shared" si="193"/>
        <v>7</v>
      </c>
      <c r="J1969" s="42">
        <f t="shared" si="193"/>
        <v>1</v>
      </c>
      <c r="K1969" s="42">
        <f t="shared" si="193"/>
        <v>3</v>
      </c>
      <c r="L1969" s="42">
        <f t="shared" si="193"/>
        <v>9</v>
      </c>
      <c r="M1969" s="43">
        <f t="shared" si="193"/>
        <v>16</v>
      </c>
      <c r="N1969" s="44">
        <f>MIN(D1969:M1969)</f>
        <v>0</v>
      </c>
      <c r="O1969" s="45">
        <f>C1969-N1969</f>
        <v>39</v>
      </c>
      <c r="P1969" s="46">
        <f>O1969/C1969</f>
        <v>1</v>
      </c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276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277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4" ref="C1974:M1974">SUM(C1959:C1963,C1969:C1973)</f>
        <v>39</v>
      </c>
      <c r="D1974" s="49">
        <f t="shared" si="194"/>
        <v>39</v>
      </c>
      <c r="E1974" s="50">
        <f t="shared" si="194"/>
        <v>30</v>
      </c>
      <c r="F1974" s="50">
        <f t="shared" si="194"/>
        <v>1</v>
      </c>
      <c r="G1974" s="50">
        <f t="shared" si="194"/>
        <v>0</v>
      </c>
      <c r="H1974" s="50">
        <f t="shared" si="194"/>
        <v>3</v>
      </c>
      <c r="I1974" s="50">
        <f t="shared" si="194"/>
        <v>7</v>
      </c>
      <c r="J1974" s="50">
        <f t="shared" si="194"/>
        <v>1</v>
      </c>
      <c r="K1974" s="50">
        <f t="shared" si="194"/>
        <v>3</v>
      </c>
      <c r="L1974" s="50">
        <f t="shared" si="194"/>
        <v>9</v>
      </c>
      <c r="M1974" s="51">
        <f t="shared" si="194"/>
        <v>16</v>
      </c>
      <c r="N1974" s="52">
        <f>MIN(D1974:M1974)</f>
        <v>0</v>
      </c>
      <c r="O1974" s="53">
        <f>C1974-N1974</f>
        <v>39</v>
      </c>
      <c r="P1974" s="54">
        <f>O1974/C1974</f>
        <v>1</v>
      </c>
    </row>
    <row r="1975" spans="1:16" ht="9.75" customHeight="1">
      <c r="A1975" s="39" t="s">
        <v>128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482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446</v>
      </c>
      <c r="C1980" s="40">
        <v>4</v>
      </c>
      <c r="D1980" s="41">
        <v>4</v>
      </c>
      <c r="E1980" s="42">
        <v>4</v>
      </c>
      <c r="F1980" s="42">
        <v>3</v>
      </c>
      <c r="G1980" s="42">
        <v>2</v>
      </c>
      <c r="H1980" s="42">
        <v>2</v>
      </c>
      <c r="I1980" s="42">
        <v>2</v>
      </c>
      <c r="J1980" s="42">
        <v>2</v>
      </c>
      <c r="K1980" s="42">
        <v>2</v>
      </c>
      <c r="L1980" s="42">
        <v>2</v>
      </c>
      <c r="M1980" s="43">
        <v>4</v>
      </c>
      <c r="N1980" s="44">
        <f>MIN(D1980:M1980)</f>
        <v>2</v>
      </c>
      <c r="O1980" s="45">
        <f>C1980-N1980</f>
        <v>2</v>
      </c>
      <c r="P1980" s="46">
        <f>O1980/C1980</f>
        <v>0.5</v>
      </c>
    </row>
    <row r="1981" spans="1:16" ht="9.75" customHeight="1">
      <c r="A1981" s="5"/>
      <c r="B1981" s="40" t="s">
        <v>372</v>
      </c>
      <c r="C1981" s="40">
        <v>35</v>
      </c>
      <c r="D1981" s="41">
        <v>32</v>
      </c>
      <c r="E1981" s="42">
        <v>8</v>
      </c>
      <c r="F1981" s="42">
        <v>0</v>
      </c>
      <c r="G1981" s="42">
        <v>0</v>
      </c>
      <c r="H1981" s="42">
        <v>2</v>
      </c>
      <c r="I1981" s="42">
        <v>2</v>
      </c>
      <c r="J1981" s="42">
        <v>0</v>
      </c>
      <c r="K1981" s="42">
        <v>0</v>
      </c>
      <c r="L1981" s="42">
        <v>0</v>
      </c>
      <c r="M1981" s="43">
        <v>5</v>
      </c>
      <c r="N1981" s="44">
        <f>MIN(D1981:M1981)</f>
        <v>0</v>
      </c>
      <c r="O1981" s="45">
        <f>C1981-N1981</f>
        <v>35</v>
      </c>
      <c r="P1981" s="46">
        <f>O1981/C1981</f>
        <v>1</v>
      </c>
    </row>
    <row r="1982" spans="1:16" ht="9.75" customHeight="1">
      <c r="A1982" s="5"/>
      <c r="B1982" s="40" t="s">
        <v>280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280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280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281</v>
      </c>
      <c r="C1985" s="40">
        <f aca="true" t="shared" si="195" ref="C1985:M1985">SUM(C1980:C1984)</f>
        <v>39</v>
      </c>
      <c r="D1985" s="41">
        <f t="shared" si="195"/>
        <v>36</v>
      </c>
      <c r="E1985" s="42">
        <f t="shared" si="195"/>
        <v>12</v>
      </c>
      <c r="F1985" s="42">
        <f t="shared" si="195"/>
        <v>3</v>
      </c>
      <c r="G1985" s="42">
        <f t="shared" si="195"/>
        <v>2</v>
      </c>
      <c r="H1985" s="42">
        <f t="shared" si="195"/>
        <v>4</v>
      </c>
      <c r="I1985" s="42">
        <f t="shared" si="195"/>
        <v>4</v>
      </c>
      <c r="J1985" s="42">
        <f t="shared" si="195"/>
        <v>2</v>
      </c>
      <c r="K1985" s="42">
        <f t="shared" si="195"/>
        <v>2</v>
      </c>
      <c r="L1985" s="42">
        <f t="shared" si="195"/>
        <v>2</v>
      </c>
      <c r="M1985" s="43">
        <f t="shared" si="195"/>
        <v>9</v>
      </c>
      <c r="N1985" s="44">
        <f>MIN(D1985:M1985)</f>
        <v>2</v>
      </c>
      <c r="O1985" s="45">
        <f>C1985-N1985</f>
        <v>37</v>
      </c>
      <c r="P1985" s="46">
        <f>O1985/C1985</f>
        <v>0.9487179487179487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276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277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6" ref="C1990:M1990">SUM(C1975:C1979,C1985:C1989)</f>
        <v>39</v>
      </c>
      <c r="D1990" s="49">
        <f t="shared" si="196"/>
        <v>36</v>
      </c>
      <c r="E1990" s="50">
        <f t="shared" si="196"/>
        <v>12</v>
      </c>
      <c r="F1990" s="50">
        <f t="shared" si="196"/>
        <v>3</v>
      </c>
      <c r="G1990" s="50">
        <f t="shared" si="196"/>
        <v>2</v>
      </c>
      <c r="H1990" s="50">
        <f t="shared" si="196"/>
        <v>4</v>
      </c>
      <c r="I1990" s="50">
        <f t="shared" si="196"/>
        <v>4</v>
      </c>
      <c r="J1990" s="50">
        <f t="shared" si="196"/>
        <v>2</v>
      </c>
      <c r="K1990" s="50">
        <f t="shared" si="196"/>
        <v>2</v>
      </c>
      <c r="L1990" s="50">
        <f t="shared" si="196"/>
        <v>2</v>
      </c>
      <c r="M1990" s="51">
        <f t="shared" si="196"/>
        <v>9</v>
      </c>
      <c r="N1990" s="52">
        <f>MIN(D1990:M1990)</f>
        <v>2</v>
      </c>
      <c r="O1990" s="53">
        <f>C1990-N1990</f>
        <v>37</v>
      </c>
      <c r="P1990" s="54">
        <f>O1990/C1990</f>
        <v>0.9487179487179487</v>
      </c>
    </row>
    <row r="1991" spans="1:16" ht="9.75" customHeight="1">
      <c r="A1991" s="39" t="s">
        <v>129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482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372</v>
      </c>
      <c r="C1996" s="40">
        <v>39</v>
      </c>
      <c r="D1996" s="41">
        <v>26</v>
      </c>
      <c r="E1996" s="42">
        <v>0</v>
      </c>
      <c r="F1996" s="42">
        <v>0</v>
      </c>
      <c r="G1996" s="42">
        <v>0</v>
      </c>
      <c r="H1996" s="42">
        <v>1</v>
      </c>
      <c r="I1996" s="42">
        <v>1</v>
      </c>
      <c r="J1996" s="42">
        <v>0</v>
      </c>
      <c r="K1996" s="42">
        <v>0</v>
      </c>
      <c r="L1996" s="42">
        <v>0</v>
      </c>
      <c r="M1996" s="43">
        <v>5</v>
      </c>
      <c r="N1996" s="44">
        <f>MIN(D1996:M1996)</f>
        <v>0</v>
      </c>
      <c r="O1996" s="45">
        <f>C1996-N1996</f>
        <v>39</v>
      </c>
      <c r="P1996" s="46">
        <f>O1996/C1996</f>
        <v>1</v>
      </c>
    </row>
    <row r="1997" spans="1:16" ht="9.75" customHeight="1">
      <c r="A1997" s="5"/>
      <c r="B1997" s="40" t="s">
        <v>280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280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280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280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281</v>
      </c>
      <c r="C2001" s="40">
        <f aca="true" t="shared" si="197" ref="C2001:M2001">SUM(C1996:C2000)</f>
        <v>39</v>
      </c>
      <c r="D2001" s="41">
        <f t="shared" si="197"/>
        <v>26</v>
      </c>
      <c r="E2001" s="42">
        <f t="shared" si="197"/>
        <v>0</v>
      </c>
      <c r="F2001" s="42">
        <f t="shared" si="197"/>
        <v>0</v>
      </c>
      <c r="G2001" s="42">
        <f t="shared" si="197"/>
        <v>0</v>
      </c>
      <c r="H2001" s="42">
        <f t="shared" si="197"/>
        <v>1</v>
      </c>
      <c r="I2001" s="42">
        <f t="shared" si="197"/>
        <v>1</v>
      </c>
      <c r="J2001" s="42">
        <f t="shared" si="197"/>
        <v>0</v>
      </c>
      <c r="K2001" s="42">
        <f t="shared" si="197"/>
        <v>0</v>
      </c>
      <c r="L2001" s="42">
        <f t="shared" si="197"/>
        <v>0</v>
      </c>
      <c r="M2001" s="43">
        <f t="shared" si="197"/>
        <v>5</v>
      </c>
      <c r="N2001" s="44">
        <f>MIN(D2001:M2001)</f>
        <v>0</v>
      </c>
      <c r="O2001" s="45">
        <f>C2001-N2001</f>
        <v>39</v>
      </c>
      <c r="P2001" s="46">
        <f>O2001/C2001</f>
        <v>1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276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277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8" ref="C2006:M2006">SUM(C1991:C1995,C2001:C2005)</f>
        <v>39</v>
      </c>
      <c r="D2006" s="49">
        <f t="shared" si="198"/>
        <v>26</v>
      </c>
      <c r="E2006" s="50">
        <f t="shared" si="198"/>
        <v>0</v>
      </c>
      <c r="F2006" s="50">
        <f t="shared" si="198"/>
        <v>0</v>
      </c>
      <c r="G2006" s="50">
        <f t="shared" si="198"/>
        <v>0</v>
      </c>
      <c r="H2006" s="50">
        <f t="shared" si="198"/>
        <v>1</v>
      </c>
      <c r="I2006" s="50">
        <f t="shared" si="198"/>
        <v>1</v>
      </c>
      <c r="J2006" s="50">
        <f t="shared" si="198"/>
        <v>0</v>
      </c>
      <c r="K2006" s="50">
        <f t="shared" si="198"/>
        <v>0</v>
      </c>
      <c r="L2006" s="50">
        <f t="shared" si="198"/>
        <v>0</v>
      </c>
      <c r="M2006" s="51">
        <f t="shared" si="198"/>
        <v>5</v>
      </c>
      <c r="N2006" s="52">
        <f>MIN(D2006:M2006)</f>
        <v>0</v>
      </c>
      <c r="O2006" s="53">
        <f>C2006-N2006</f>
        <v>39</v>
      </c>
      <c r="P2006" s="54">
        <f>O2006/C2006</f>
        <v>1</v>
      </c>
    </row>
    <row r="2007" spans="1:16" ht="9.75" customHeight="1">
      <c r="A2007" s="39" t="s">
        <v>130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482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372</v>
      </c>
      <c r="C2012" s="40">
        <v>39</v>
      </c>
      <c r="D2012" s="41">
        <v>0</v>
      </c>
      <c r="E2012" s="42">
        <v>0</v>
      </c>
      <c r="F2012" s="42">
        <v>0</v>
      </c>
      <c r="G2012" s="42">
        <v>0</v>
      </c>
      <c r="H2012" s="42">
        <v>0</v>
      </c>
      <c r="I2012" s="42">
        <v>0</v>
      </c>
      <c r="J2012" s="42">
        <v>0</v>
      </c>
      <c r="K2012" s="42">
        <v>0</v>
      </c>
      <c r="L2012" s="42">
        <v>0</v>
      </c>
      <c r="M2012" s="43">
        <v>3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280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280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280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280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281</v>
      </c>
      <c r="C2017" s="40">
        <f aca="true" t="shared" si="199" ref="C2017:M2017">SUM(C2012:C2016)</f>
        <v>39</v>
      </c>
      <c r="D2017" s="41">
        <f t="shared" si="199"/>
        <v>0</v>
      </c>
      <c r="E2017" s="42">
        <f t="shared" si="199"/>
        <v>0</v>
      </c>
      <c r="F2017" s="42">
        <f t="shared" si="199"/>
        <v>0</v>
      </c>
      <c r="G2017" s="42">
        <f t="shared" si="199"/>
        <v>0</v>
      </c>
      <c r="H2017" s="42">
        <f t="shared" si="199"/>
        <v>0</v>
      </c>
      <c r="I2017" s="42">
        <f t="shared" si="199"/>
        <v>0</v>
      </c>
      <c r="J2017" s="42">
        <f t="shared" si="199"/>
        <v>0</v>
      </c>
      <c r="K2017" s="42">
        <f t="shared" si="199"/>
        <v>0</v>
      </c>
      <c r="L2017" s="42">
        <f t="shared" si="199"/>
        <v>0</v>
      </c>
      <c r="M2017" s="43">
        <f t="shared" si="199"/>
        <v>3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276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277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200" ref="C2022:M2022">SUM(C2007:C2011,C2017:C2021)</f>
        <v>39</v>
      </c>
      <c r="D2022" s="49">
        <f t="shared" si="200"/>
        <v>0</v>
      </c>
      <c r="E2022" s="50">
        <f t="shared" si="200"/>
        <v>0</v>
      </c>
      <c r="F2022" s="50">
        <f t="shared" si="200"/>
        <v>0</v>
      </c>
      <c r="G2022" s="50">
        <f t="shared" si="200"/>
        <v>0</v>
      </c>
      <c r="H2022" s="50">
        <f t="shared" si="200"/>
        <v>0</v>
      </c>
      <c r="I2022" s="50">
        <f t="shared" si="200"/>
        <v>0</v>
      </c>
      <c r="J2022" s="50">
        <f t="shared" si="200"/>
        <v>0</v>
      </c>
      <c r="K2022" s="50">
        <f t="shared" si="200"/>
        <v>0</v>
      </c>
      <c r="L2022" s="50">
        <f t="shared" si="200"/>
        <v>0</v>
      </c>
      <c r="M2022" s="51">
        <f t="shared" si="200"/>
        <v>3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131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482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372</v>
      </c>
      <c r="C2028" s="40">
        <v>28</v>
      </c>
      <c r="D2028" s="41">
        <v>0</v>
      </c>
      <c r="E2028" s="42">
        <v>0</v>
      </c>
      <c r="F2028" s="42">
        <v>0</v>
      </c>
      <c r="G2028" s="42">
        <v>0</v>
      </c>
      <c r="H2028" s="42">
        <v>0</v>
      </c>
      <c r="I2028" s="42">
        <v>0</v>
      </c>
      <c r="J2028" s="42">
        <v>0</v>
      </c>
      <c r="K2028" s="42">
        <v>0</v>
      </c>
      <c r="L2028" s="42">
        <v>0</v>
      </c>
      <c r="M2028" s="43">
        <v>0</v>
      </c>
      <c r="N2028" s="44">
        <f>MIN(D2028:M2028)</f>
        <v>0</v>
      </c>
      <c r="O2028" s="45">
        <f>C2028-N2028</f>
        <v>28</v>
      </c>
      <c r="P2028" s="46">
        <f>O2028/C2028</f>
        <v>1</v>
      </c>
    </row>
    <row r="2029" spans="1:16" ht="9.75" customHeight="1">
      <c r="A2029" s="5"/>
      <c r="B2029" s="40" t="s">
        <v>280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280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280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280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281</v>
      </c>
      <c r="C2033" s="40">
        <f aca="true" t="shared" si="201" ref="C2033:M2033">SUM(C2028:C2032)</f>
        <v>28</v>
      </c>
      <c r="D2033" s="41">
        <f t="shared" si="201"/>
        <v>0</v>
      </c>
      <c r="E2033" s="42">
        <f t="shared" si="201"/>
        <v>0</v>
      </c>
      <c r="F2033" s="42">
        <f t="shared" si="201"/>
        <v>0</v>
      </c>
      <c r="G2033" s="42">
        <f t="shared" si="201"/>
        <v>0</v>
      </c>
      <c r="H2033" s="42">
        <f t="shared" si="201"/>
        <v>0</v>
      </c>
      <c r="I2033" s="42">
        <f t="shared" si="201"/>
        <v>0</v>
      </c>
      <c r="J2033" s="42">
        <f t="shared" si="201"/>
        <v>0</v>
      </c>
      <c r="K2033" s="42">
        <f t="shared" si="201"/>
        <v>0</v>
      </c>
      <c r="L2033" s="42">
        <f t="shared" si="201"/>
        <v>0</v>
      </c>
      <c r="M2033" s="43">
        <f t="shared" si="201"/>
        <v>0</v>
      </c>
      <c r="N2033" s="44">
        <f>MIN(D2033:M2033)</f>
        <v>0</v>
      </c>
      <c r="O2033" s="45">
        <f>C2033-N2033</f>
        <v>28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276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277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2" ref="C2038:M2038">SUM(C2023:C2027,C2033:C2037)</f>
        <v>28</v>
      </c>
      <c r="D2038" s="49">
        <f t="shared" si="202"/>
        <v>0</v>
      </c>
      <c r="E2038" s="50">
        <f t="shared" si="202"/>
        <v>0</v>
      </c>
      <c r="F2038" s="50">
        <f t="shared" si="202"/>
        <v>0</v>
      </c>
      <c r="G2038" s="50">
        <f t="shared" si="202"/>
        <v>0</v>
      </c>
      <c r="H2038" s="50">
        <f t="shared" si="202"/>
        <v>0</v>
      </c>
      <c r="I2038" s="50">
        <f t="shared" si="202"/>
        <v>0</v>
      </c>
      <c r="J2038" s="50">
        <f t="shared" si="202"/>
        <v>0</v>
      </c>
      <c r="K2038" s="50">
        <f t="shared" si="202"/>
        <v>0</v>
      </c>
      <c r="L2038" s="50">
        <f t="shared" si="202"/>
        <v>0</v>
      </c>
      <c r="M2038" s="51">
        <f t="shared" si="202"/>
        <v>0</v>
      </c>
      <c r="N2038" s="52">
        <f>MIN(D2038:M2038)</f>
        <v>0</v>
      </c>
      <c r="O2038" s="53">
        <f>C2038-N2038</f>
        <v>28</v>
      </c>
      <c r="P2038" s="54">
        <f>O2038/C2038</f>
        <v>1</v>
      </c>
    </row>
    <row r="2039" spans="1:16" ht="9.75" customHeight="1">
      <c r="A2039" s="39" t="s">
        <v>132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482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373</v>
      </c>
      <c r="C2044" s="40">
        <v>4</v>
      </c>
      <c r="D2044" s="41">
        <v>3</v>
      </c>
      <c r="E2044" s="42">
        <v>3</v>
      </c>
      <c r="F2044" s="42">
        <v>2</v>
      </c>
      <c r="G2044" s="42">
        <v>1</v>
      </c>
      <c r="H2044" s="42">
        <v>2</v>
      </c>
      <c r="I2044" s="42">
        <v>3</v>
      </c>
      <c r="J2044" s="42">
        <v>3</v>
      </c>
      <c r="K2044" s="42">
        <v>2</v>
      </c>
      <c r="L2044" s="42">
        <v>2</v>
      </c>
      <c r="M2044" s="43">
        <v>2</v>
      </c>
      <c r="N2044" s="44">
        <f>MIN(D2044:M2044)</f>
        <v>1</v>
      </c>
      <c r="O2044" s="45">
        <f>C2044-N2044</f>
        <v>3</v>
      </c>
      <c r="P2044" s="46">
        <f>O2044/C2044</f>
        <v>0.75</v>
      </c>
    </row>
    <row r="2045" spans="1:16" ht="9.75" customHeight="1">
      <c r="A2045" s="5"/>
      <c r="B2045" s="40" t="s">
        <v>280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280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280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280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281</v>
      </c>
      <c r="C2049" s="40">
        <f aca="true" t="shared" si="203" ref="C2049:M2049">SUM(C2044:C2048)</f>
        <v>4</v>
      </c>
      <c r="D2049" s="41">
        <f t="shared" si="203"/>
        <v>3</v>
      </c>
      <c r="E2049" s="42">
        <f t="shared" si="203"/>
        <v>3</v>
      </c>
      <c r="F2049" s="42">
        <f t="shared" si="203"/>
        <v>2</v>
      </c>
      <c r="G2049" s="42">
        <f t="shared" si="203"/>
        <v>1</v>
      </c>
      <c r="H2049" s="42">
        <f t="shared" si="203"/>
        <v>2</v>
      </c>
      <c r="I2049" s="42">
        <f t="shared" si="203"/>
        <v>3</v>
      </c>
      <c r="J2049" s="42">
        <f t="shared" si="203"/>
        <v>3</v>
      </c>
      <c r="K2049" s="42">
        <f t="shared" si="203"/>
        <v>2</v>
      </c>
      <c r="L2049" s="42">
        <f t="shared" si="203"/>
        <v>2</v>
      </c>
      <c r="M2049" s="43">
        <f t="shared" si="203"/>
        <v>2</v>
      </c>
      <c r="N2049" s="44">
        <f>MIN(D2049:M2049)</f>
        <v>1</v>
      </c>
      <c r="O2049" s="45">
        <f>C2049-N2049</f>
        <v>3</v>
      </c>
      <c r="P2049" s="46">
        <f>O2049/C2049</f>
        <v>0.75</v>
      </c>
    </row>
    <row r="2050" spans="1:16" ht="9.75" customHeight="1">
      <c r="A2050" s="5"/>
      <c r="B2050" s="40" t="s">
        <v>109</v>
      </c>
      <c r="C2050" s="40">
        <v>13</v>
      </c>
      <c r="D2050" s="41">
        <v>1</v>
      </c>
      <c r="E2050" s="42">
        <v>0</v>
      </c>
      <c r="F2050" s="42">
        <v>0</v>
      </c>
      <c r="G2050" s="42">
        <v>2</v>
      </c>
      <c r="H2050" s="42">
        <v>1</v>
      </c>
      <c r="I2050" s="42">
        <v>2</v>
      </c>
      <c r="J2050" s="42">
        <v>2</v>
      </c>
      <c r="K2050" s="42">
        <v>0</v>
      </c>
      <c r="L2050" s="42">
        <v>4</v>
      </c>
      <c r="M2050" s="43">
        <v>6</v>
      </c>
      <c r="N2050" s="44">
        <f>MIN(D2050:M2050)</f>
        <v>0</v>
      </c>
      <c r="O2050" s="45">
        <f>C2050-N2050</f>
        <v>13</v>
      </c>
      <c r="P2050" s="46">
        <f>O2050/C2050</f>
        <v>1</v>
      </c>
    </row>
    <row r="2051" spans="1:16" ht="9.75" customHeight="1">
      <c r="A2051" s="5"/>
      <c r="B2051" s="40" t="s">
        <v>276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277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4" ref="C2054:M2054">SUM(C2039:C2043,C2049:C2053)</f>
        <v>17</v>
      </c>
      <c r="D2054" s="49">
        <f t="shared" si="204"/>
        <v>4</v>
      </c>
      <c r="E2054" s="50">
        <f t="shared" si="204"/>
        <v>3</v>
      </c>
      <c r="F2054" s="50">
        <f t="shared" si="204"/>
        <v>2</v>
      </c>
      <c r="G2054" s="50">
        <f t="shared" si="204"/>
        <v>3</v>
      </c>
      <c r="H2054" s="50">
        <f t="shared" si="204"/>
        <v>3</v>
      </c>
      <c r="I2054" s="50">
        <f t="shared" si="204"/>
        <v>5</v>
      </c>
      <c r="J2054" s="50">
        <f t="shared" si="204"/>
        <v>5</v>
      </c>
      <c r="K2054" s="50">
        <f t="shared" si="204"/>
        <v>2</v>
      </c>
      <c r="L2054" s="50">
        <f t="shared" si="204"/>
        <v>6</v>
      </c>
      <c r="M2054" s="51">
        <f t="shared" si="204"/>
        <v>8</v>
      </c>
      <c r="N2054" s="52">
        <f>MIN(D2054:M2054)</f>
        <v>2</v>
      </c>
      <c r="O2054" s="53">
        <f>C2054-N2054</f>
        <v>15</v>
      </c>
      <c r="P2054" s="54">
        <f>O2054/C2054</f>
        <v>0.8823529411764706</v>
      </c>
    </row>
    <row r="2055" spans="1:16" ht="9.75" customHeight="1">
      <c r="A2055" s="39" t="s">
        <v>133</v>
      </c>
      <c r="B2055" s="55" t="s">
        <v>0</v>
      </c>
      <c r="C2055" s="55">
        <v>26</v>
      </c>
      <c r="D2055" s="56">
        <v>0</v>
      </c>
      <c r="E2055" s="57">
        <v>0</v>
      </c>
      <c r="F2055" s="57">
        <v>0</v>
      </c>
      <c r="G2055" s="57">
        <v>0</v>
      </c>
      <c r="H2055" s="57">
        <v>0</v>
      </c>
      <c r="I2055" s="57">
        <v>0</v>
      </c>
      <c r="J2055" s="57">
        <v>0</v>
      </c>
      <c r="K2055" s="57">
        <v>0</v>
      </c>
      <c r="L2055" s="57">
        <v>0</v>
      </c>
      <c r="M2055" s="58">
        <v>0</v>
      </c>
      <c r="N2055" s="59">
        <f>MIN(D2055:M2055)</f>
        <v>0</v>
      </c>
      <c r="O2055" s="60">
        <f>C2055-N2055</f>
        <v>26</v>
      </c>
      <c r="P2055" s="61">
        <f>O2055/C2055</f>
        <v>1</v>
      </c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482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>
        <v>13</v>
      </c>
      <c r="D2059" s="41">
        <v>11</v>
      </c>
      <c r="E2059" s="42">
        <v>8</v>
      </c>
      <c r="F2059" s="42">
        <v>7</v>
      </c>
      <c r="G2059" s="42">
        <v>6</v>
      </c>
      <c r="H2059" s="42">
        <v>6</v>
      </c>
      <c r="I2059" s="42">
        <v>7</v>
      </c>
      <c r="J2059" s="42">
        <v>7</v>
      </c>
      <c r="K2059" s="42">
        <v>6</v>
      </c>
      <c r="L2059" s="42">
        <v>5</v>
      </c>
      <c r="M2059" s="43">
        <v>6</v>
      </c>
      <c r="N2059" s="44">
        <f>MIN(D2059:M2059)</f>
        <v>5</v>
      </c>
      <c r="O2059" s="45">
        <f>C2059-N2059</f>
        <v>8</v>
      </c>
      <c r="P2059" s="46">
        <f>O2059/C2059</f>
        <v>0.6153846153846154</v>
      </c>
    </row>
    <row r="2060" spans="1:16" ht="9.75" customHeight="1">
      <c r="A2060" s="5"/>
      <c r="B2060" s="40" t="s">
        <v>280</v>
      </c>
      <c r="C2060" s="40"/>
      <c r="D2060" s="41"/>
      <c r="E2060" s="42"/>
      <c r="F2060" s="42"/>
      <c r="G2060" s="42"/>
      <c r="H2060" s="42"/>
      <c r="I2060" s="42"/>
      <c r="J2060" s="42"/>
      <c r="K2060" s="42"/>
      <c r="L2060" s="42"/>
      <c r="M2060" s="43"/>
      <c r="N2060" s="44"/>
      <c r="O2060" s="45"/>
      <c r="P2060" s="46"/>
    </row>
    <row r="2061" spans="1:16" ht="9.75" customHeight="1">
      <c r="A2061" s="5"/>
      <c r="B2061" s="40" t="s">
        <v>280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280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280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280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281</v>
      </c>
      <c r="C2065" s="40"/>
      <c r="D2065" s="41"/>
      <c r="E2065" s="42"/>
      <c r="F2065" s="42"/>
      <c r="G2065" s="42"/>
      <c r="H2065" s="42"/>
      <c r="I2065" s="42"/>
      <c r="J2065" s="42"/>
      <c r="K2065" s="42"/>
      <c r="L2065" s="42"/>
      <c r="M2065" s="43"/>
      <c r="N2065" s="44"/>
      <c r="O2065" s="45"/>
      <c r="P2065" s="46"/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276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277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5" ref="C2070:M2070">SUM(C2055:C2059,C2065:C2069)</f>
        <v>39</v>
      </c>
      <c r="D2070" s="49">
        <f t="shared" si="205"/>
        <v>11</v>
      </c>
      <c r="E2070" s="50">
        <f t="shared" si="205"/>
        <v>8</v>
      </c>
      <c r="F2070" s="50">
        <f t="shared" si="205"/>
        <v>7</v>
      </c>
      <c r="G2070" s="50">
        <f t="shared" si="205"/>
        <v>6</v>
      </c>
      <c r="H2070" s="50">
        <f t="shared" si="205"/>
        <v>6</v>
      </c>
      <c r="I2070" s="50">
        <f t="shared" si="205"/>
        <v>7</v>
      </c>
      <c r="J2070" s="50">
        <f t="shared" si="205"/>
        <v>7</v>
      </c>
      <c r="K2070" s="50">
        <f t="shared" si="205"/>
        <v>6</v>
      </c>
      <c r="L2070" s="50">
        <f t="shared" si="205"/>
        <v>5</v>
      </c>
      <c r="M2070" s="51">
        <f t="shared" si="205"/>
        <v>6</v>
      </c>
      <c r="N2070" s="52">
        <f>MIN(D2070:M2070)</f>
        <v>5</v>
      </c>
      <c r="O2070" s="53">
        <f>C2070-N2070</f>
        <v>34</v>
      </c>
      <c r="P2070" s="54">
        <f>O2070/C2070</f>
        <v>0.8717948717948718</v>
      </c>
    </row>
    <row r="2071" spans="1:16" ht="9.75" customHeight="1">
      <c r="A2071" s="39" t="s">
        <v>134</v>
      </c>
      <c r="B2071" s="55" t="s">
        <v>0</v>
      </c>
      <c r="C2071" s="55">
        <v>37</v>
      </c>
      <c r="D2071" s="56">
        <v>1</v>
      </c>
      <c r="E2071" s="57">
        <v>0</v>
      </c>
      <c r="F2071" s="57">
        <v>0</v>
      </c>
      <c r="G2071" s="57">
        <v>0</v>
      </c>
      <c r="H2071" s="57">
        <v>0</v>
      </c>
      <c r="I2071" s="57">
        <v>0</v>
      </c>
      <c r="J2071" s="57">
        <v>1</v>
      </c>
      <c r="K2071" s="57">
        <v>0</v>
      </c>
      <c r="L2071" s="57">
        <v>1</v>
      </c>
      <c r="M2071" s="58">
        <v>4</v>
      </c>
      <c r="N2071" s="59">
        <f>MIN(D2071:M2071)</f>
        <v>0</v>
      </c>
      <c r="O2071" s="60">
        <f>C2071-N2071</f>
        <v>37</v>
      </c>
      <c r="P2071" s="61">
        <f>O2071/C2071</f>
        <v>1</v>
      </c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482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280</v>
      </c>
      <c r="C2076" s="40"/>
      <c r="D2076" s="41"/>
      <c r="E2076" s="42"/>
      <c r="F2076" s="42"/>
      <c r="G2076" s="42"/>
      <c r="H2076" s="42"/>
      <c r="I2076" s="42"/>
      <c r="J2076" s="42"/>
      <c r="K2076" s="42"/>
      <c r="L2076" s="42"/>
      <c r="M2076" s="43"/>
      <c r="N2076" s="44"/>
      <c r="O2076" s="45"/>
      <c r="P2076" s="46"/>
    </row>
    <row r="2077" spans="1:16" ht="9.75" customHeight="1">
      <c r="A2077" s="5"/>
      <c r="B2077" s="40" t="s">
        <v>280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280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280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280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281</v>
      </c>
      <c r="C2081" s="40"/>
      <c r="D2081" s="41"/>
      <c r="E2081" s="42"/>
      <c r="F2081" s="42"/>
      <c r="G2081" s="42"/>
      <c r="H2081" s="42"/>
      <c r="I2081" s="42"/>
      <c r="J2081" s="42"/>
      <c r="K2081" s="42"/>
      <c r="L2081" s="42"/>
      <c r="M2081" s="43"/>
      <c r="N2081" s="44"/>
      <c r="O2081" s="45"/>
      <c r="P2081" s="46"/>
    </row>
    <row r="2082" spans="1:16" ht="9.75" customHeight="1">
      <c r="A2082" s="5"/>
      <c r="B2082" s="40" t="s">
        <v>109</v>
      </c>
      <c r="C2082" s="40">
        <v>1</v>
      </c>
      <c r="D2082" s="41">
        <v>0</v>
      </c>
      <c r="E2082" s="42">
        <v>0</v>
      </c>
      <c r="F2082" s="42">
        <v>0</v>
      </c>
      <c r="G2082" s="42">
        <v>0</v>
      </c>
      <c r="H2082" s="42">
        <v>0</v>
      </c>
      <c r="I2082" s="42">
        <v>0</v>
      </c>
      <c r="J2082" s="42">
        <v>0</v>
      </c>
      <c r="K2082" s="42">
        <v>0</v>
      </c>
      <c r="L2082" s="42">
        <v>1</v>
      </c>
      <c r="M2082" s="43">
        <v>1</v>
      </c>
      <c r="N2082" s="44">
        <f>MIN(D2082:M2082)</f>
        <v>0</v>
      </c>
      <c r="O2082" s="45">
        <f>C2082-N2082</f>
        <v>1</v>
      </c>
      <c r="P2082" s="46">
        <f>O2082/C2082</f>
        <v>1</v>
      </c>
    </row>
    <row r="2083" spans="1:16" ht="9.75" customHeight="1">
      <c r="A2083" s="5"/>
      <c r="B2083" s="40" t="s">
        <v>276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277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6" ref="C2086:M2086">SUM(C2071:C2075,C2081:C2085)</f>
        <v>38</v>
      </c>
      <c r="D2086" s="49">
        <f t="shared" si="206"/>
        <v>1</v>
      </c>
      <c r="E2086" s="50">
        <f t="shared" si="206"/>
        <v>0</v>
      </c>
      <c r="F2086" s="50">
        <f t="shared" si="206"/>
        <v>0</v>
      </c>
      <c r="G2086" s="50">
        <f t="shared" si="206"/>
        <v>0</v>
      </c>
      <c r="H2086" s="50">
        <f t="shared" si="206"/>
        <v>0</v>
      </c>
      <c r="I2086" s="50">
        <f t="shared" si="206"/>
        <v>0</v>
      </c>
      <c r="J2086" s="50">
        <f t="shared" si="206"/>
        <v>1</v>
      </c>
      <c r="K2086" s="50">
        <f t="shared" si="206"/>
        <v>0</v>
      </c>
      <c r="L2086" s="50">
        <f t="shared" si="206"/>
        <v>2</v>
      </c>
      <c r="M2086" s="51">
        <f t="shared" si="206"/>
        <v>5</v>
      </c>
      <c r="N2086" s="52">
        <f>MIN(D2086:M2086)</f>
        <v>0</v>
      </c>
      <c r="O2086" s="53">
        <f>C2086-N2086</f>
        <v>38</v>
      </c>
      <c r="P2086" s="54">
        <f>O2086/C2086</f>
        <v>1</v>
      </c>
    </row>
    <row r="2087" spans="1:16" ht="9.75" customHeight="1">
      <c r="A2087" s="39" t="s">
        <v>135</v>
      </c>
      <c r="B2087" s="55" t="s">
        <v>0</v>
      </c>
      <c r="C2087" s="55">
        <v>39</v>
      </c>
      <c r="D2087" s="56">
        <v>15</v>
      </c>
      <c r="E2087" s="57">
        <v>1</v>
      </c>
      <c r="F2087" s="57">
        <v>0</v>
      </c>
      <c r="G2087" s="57">
        <v>0</v>
      </c>
      <c r="H2087" s="57">
        <v>0</v>
      </c>
      <c r="I2087" s="57">
        <v>1</v>
      </c>
      <c r="J2087" s="57">
        <v>1</v>
      </c>
      <c r="K2087" s="57">
        <v>2</v>
      </c>
      <c r="L2087" s="57">
        <v>4</v>
      </c>
      <c r="M2087" s="58">
        <v>9</v>
      </c>
      <c r="N2087" s="59">
        <f>MIN(D2087:M2087)</f>
        <v>0</v>
      </c>
      <c r="O2087" s="60">
        <f>C2087-N2087</f>
        <v>39</v>
      </c>
      <c r="P2087" s="61">
        <f>O2087/C2087</f>
        <v>1</v>
      </c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482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280</v>
      </c>
      <c r="C2092" s="40"/>
      <c r="D2092" s="41"/>
      <c r="E2092" s="42"/>
      <c r="F2092" s="42"/>
      <c r="G2092" s="42"/>
      <c r="H2092" s="42"/>
      <c r="I2092" s="42"/>
      <c r="J2092" s="42"/>
      <c r="K2092" s="42"/>
      <c r="L2092" s="42"/>
      <c r="M2092" s="43"/>
      <c r="N2092" s="44"/>
      <c r="O2092" s="45"/>
      <c r="P2092" s="46"/>
    </row>
    <row r="2093" spans="1:16" ht="9.75" customHeight="1">
      <c r="A2093" s="5"/>
      <c r="B2093" s="40" t="s">
        <v>280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280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280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280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281</v>
      </c>
      <c r="C2097" s="40"/>
      <c r="D2097" s="41"/>
      <c r="E2097" s="42"/>
      <c r="F2097" s="42"/>
      <c r="G2097" s="42"/>
      <c r="H2097" s="42"/>
      <c r="I2097" s="42"/>
      <c r="J2097" s="42"/>
      <c r="K2097" s="42"/>
      <c r="L2097" s="42"/>
      <c r="M2097" s="43"/>
      <c r="N2097" s="44"/>
      <c r="O2097" s="45"/>
      <c r="P2097" s="46"/>
    </row>
    <row r="2098" spans="1:16" ht="9.75" customHeight="1">
      <c r="A2098" s="5"/>
      <c r="B2098" s="40" t="s">
        <v>109</v>
      </c>
      <c r="C2098" s="40"/>
      <c r="D2098" s="41"/>
      <c r="E2098" s="42"/>
      <c r="F2098" s="42"/>
      <c r="G2098" s="42"/>
      <c r="H2098" s="42"/>
      <c r="I2098" s="42"/>
      <c r="J2098" s="42"/>
      <c r="K2098" s="42"/>
      <c r="L2098" s="42"/>
      <c r="M2098" s="43"/>
      <c r="N2098" s="44"/>
      <c r="O2098" s="45"/>
      <c r="P2098" s="46"/>
    </row>
    <row r="2099" spans="1:16" ht="9.75" customHeight="1">
      <c r="A2099" s="5"/>
      <c r="B2099" s="40" t="s">
        <v>276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277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07" ref="C2102:M2102">SUM(C2087:C2091,C2097:C2101)</f>
        <v>39</v>
      </c>
      <c r="D2102" s="49">
        <f t="shared" si="207"/>
        <v>15</v>
      </c>
      <c r="E2102" s="50">
        <f t="shared" si="207"/>
        <v>1</v>
      </c>
      <c r="F2102" s="50">
        <f t="shared" si="207"/>
        <v>0</v>
      </c>
      <c r="G2102" s="50">
        <f t="shared" si="207"/>
        <v>0</v>
      </c>
      <c r="H2102" s="50">
        <f t="shared" si="207"/>
        <v>0</v>
      </c>
      <c r="I2102" s="50">
        <f t="shared" si="207"/>
        <v>1</v>
      </c>
      <c r="J2102" s="50">
        <f t="shared" si="207"/>
        <v>1</v>
      </c>
      <c r="K2102" s="50">
        <f t="shared" si="207"/>
        <v>2</v>
      </c>
      <c r="L2102" s="50">
        <f t="shared" si="207"/>
        <v>4</v>
      </c>
      <c r="M2102" s="51">
        <f t="shared" si="207"/>
        <v>9</v>
      </c>
      <c r="N2102" s="52">
        <f>MIN(D2102:M2102)</f>
        <v>0</v>
      </c>
      <c r="O2102" s="53">
        <f>C2102-N2102</f>
        <v>39</v>
      </c>
      <c r="P2102" s="54">
        <f>O2102/C2102</f>
        <v>1</v>
      </c>
    </row>
    <row r="2103" spans="1:16" ht="9.75" customHeight="1">
      <c r="A2103" s="39" t="s">
        <v>136</v>
      </c>
      <c r="B2103" s="55" t="s">
        <v>0</v>
      </c>
      <c r="C2103" s="55">
        <v>37</v>
      </c>
      <c r="D2103" s="56">
        <v>26</v>
      </c>
      <c r="E2103" s="57">
        <v>12</v>
      </c>
      <c r="F2103" s="57">
        <v>0</v>
      </c>
      <c r="G2103" s="57">
        <v>0</v>
      </c>
      <c r="H2103" s="57">
        <v>0</v>
      </c>
      <c r="I2103" s="57">
        <v>2</v>
      </c>
      <c r="J2103" s="57">
        <v>4</v>
      </c>
      <c r="K2103" s="57">
        <v>2</v>
      </c>
      <c r="L2103" s="57">
        <v>2</v>
      </c>
      <c r="M2103" s="58">
        <v>8</v>
      </c>
      <c r="N2103" s="59">
        <f>MIN(D2103:M2103)</f>
        <v>0</v>
      </c>
      <c r="O2103" s="60">
        <f>C2103-N2103</f>
        <v>37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482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280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280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280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280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280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281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>
        <v>1</v>
      </c>
      <c r="D2114" s="41">
        <v>1</v>
      </c>
      <c r="E2114" s="42">
        <v>1</v>
      </c>
      <c r="F2114" s="42">
        <v>1</v>
      </c>
      <c r="G2114" s="42">
        <v>0</v>
      </c>
      <c r="H2114" s="42">
        <v>1</v>
      </c>
      <c r="I2114" s="42">
        <v>1</v>
      </c>
      <c r="J2114" s="42">
        <v>1</v>
      </c>
      <c r="K2114" s="42">
        <v>1</v>
      </c>
      <c r="L2114" s="42">
        <v>1</v>
      </c>
      <c r="M2114" s="43">
        <v>1</v>
      </c>
      <c r="N2114" s="44">
        <f>MIN(D2114:M2114)</f>
        <v>0</v>
      </c>
      <c r="O2114" s="45">
        <f>C2114-N2114</f>
        <v>1</v>
      </c>
      <c r="P2114" s="46">
        <f>O2114/C2114</f>
        <v>1</v>
      </c>
    </row>
    <row r="2115" spans="1:16" ht="9.75" customHeight="1">
      <c r="A2115" s="5"/>
      <c r="B2115" s="40" t="s">
        <v>276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277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08" ref="C2118:M2118">SUM(C2103:C2107,C2113:C2117)</f>
        <v>38</v>
      </c>
      <c r="D2118" s="49">
        <f t="shared" si="208"/>
        <v>27</v>
      </c>
      <c r="E2118" s="50">
        <f t="shared" si="208"/>
        <v>13</v>
      </c>
      <c r="F2118" s="50">
        <f t="shared" si="208"/>
        <v>1</v>
      </c>
      <c r="G2118" s="50">
        <f t="shared" si="208"/>
        <v>0</v>
      </c>
      <c r="H2118" s="50">
        <f t="shared" si="208"/>
        <v>1</v>
      </c>
      <c r="I2118" s="50">
        <f t="shared" si="208"/>
        <v>3</v>
      </c>
      <c r="J2118" s="50">
        <f t="shared" si="208"/>
        <v>5</v>
      </c>
      <c r="K2118" s="50">
        <f t="shared" si="208"/>
        <v>3</v>
      </c>
      <c r="L2118" s="50">
        <f t="shared" si="208"/>
        <v>3</v>
      </c>
      <c r="M2118" s="51">
        <f t="shared" si="208"/>
        <v>9</v>
      </c>
      <c r="N2118" s="52">
        <f>MIN(D2118:M2118)</f>
        <v>0</v>
      </c>
      <c r="O2118" s="53">
        <f>C2118-N2118</f>
        <v>38</v>
      </c>
      <c r="P2118" s="54">
        <f>O2118/C2118</f>
        <v>1</v>
      </c>
    </row>
    <row r="2119" spans="1:16" ht="9.75" customHeight="1">
      <c r="A2119" s="39" t="s">
        <v>137</v>
      </c>
      <c r="B2119" s="55" t="s">
        <v>0</v>
      </c>
      <c r="C2119" s="55">
        <v>39</v>
      </c>
      <c r="D2119" s="56">
        <v>32</v>
      </c>
      <c r="E2119" s="57">
        <v>31</v>
      </c>
      <c r="F2119" s="57">
        <v>21</v>
      </c>
      <c r="G2119" s="57">
        <v>14</v>
      </c>
      <c r="H2119" s="57">
        <v>10</v>
      </c>
      <c r="I2119" s="57">
        <v>11</v>
      </c>
      <c r="J2119" s="57">
        <v>12</v>
      </c>
      <c r="K2119" s="57">
        <v>13</v>
      </c>
      <c r="L2119" s="57">
        <v>15</v>
      </c>
      <c r="M2119" s="58">
        <v>19</v>
      </c>
      <c r="N2119" s="59">
        <f>MIN(D2119:M2119)</f>
        <v>10</v>
      </c>
      <c r="O2119" s="60">
        <f>C2119-N2119</f>
        <v>29</v>
      </c>
      <c r="P2119" s="61">
        <f>O2119/C2119</f>
        <v>0.7435897435897436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482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280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280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280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280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280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281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/>
      <c r="D2130" s="41"/>
      <c r="E2130" s="42"/>
      <c r="F2130" s="42"/>
      <c r="G2130" s="42"/>
      <c r="H2130" s="42"/>
      <c r="I2130" s="42"/>
      <c r="J2130" s="42"/>
      <c r="K2130" s="42"/>
      <c r="L2130" s="42"/>
      <c r="M2130" s="43"/>
      <c r="N2130" s="44"/>
      <c r="O2130" s="45"/>
      <c r="P2130" s="46"/>
    </row>
    <row r="2131" spans="1:16" ht="9.75" customHeight="1">
      <c r="A2131" s="5"/>
      <c r="B2131" s="40" t="s">
        <v>276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277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09" ref="C2134:M2134">SUM(C2119:C2123,C2129:C2133)</f>
        <v>39</v>
      </c>
      <c r="D2134" s="49">
        <f t="shared" si="209"/>
        <v>32</v>
      </c>
      <c r="E2134" s="50">
        <f t="shared" si="209"/>
        <v>31</v>
      </c>
      <c r="F2134" s="50">
        <f t="shared" si="209"/>
        <v>21</v>
      </c>
      <c r="G2134" s="50">
        <f t="shared" si="209"/>
        <v>14</v>
      </c>
      <c r="H2134" s="50">
        <f t="shared" si="209"/>
        <v>10</v>
      </c>
      <c r="I2134" s="50">
        <f t="shared" si="209"/>
        <v>11</v>
      </c>
      <c r="J2134" s="50">
        <f t="shared" si="209"/>
        <v>12</v>
      </c>
      <c r="K2134" s="50">
        <f t="shared" si="209"/>
        <v>13</v>
      </c>
      <c r="L2134" s="50">
        <f t="shared" si="209"/>
        <v>15</v>
      </c>
      <c r="M2134" s="51">
        <f t="shared" si="209"/>
        <v>19</v>
      </c>
      <c r="N2134" s="52">
        <f>MIN(D2134:M2134)</f>
        <v>10</v>
      </c>
      <c r="O2134" s="53">
        <f>C2134-N2134</f>
        <v>29</v>
      </c>
      <c r="P2134" s="54">
        <f>O2134/C2134</f>
        <v>0.7435897435897436</v>
      </c>
    </row>
    <row r="2135" spans="1:16" ht="9.75" customHeight="1">
      <c r="A2135" s="39" t="s">
        <v>138</v>
      </c>
      <c r="B2135" s="55" t="s">
        <v>0</v>
      </c>
      <c r="C2135" s="55">
        <v>21</v>
      </c>
      <c r="D2135" s="56">
        <v>18</v>
      </c>
      <c r="E2135" s="57">
        <v>19</v>
      </c>
      <c r="F2135" s="57">
        <v>17</v>
      </c>
      <c r="G2135" s="57">
        <v>16</v>
      </c>
      <c r="H2135" s="57">
        <v>13</v>
      </c>
      <c r="I2135" s="57">
        <v>13</v>
      </c>
      <c r="J2135" s="57">
        <v>14</v>
      </c>
      <c r="K2135" s="57">
        <v>14</v>
      </c>
      <c r="L2135" s="57">
        <v>14</v>
      </c>
      <c r="M2135" s="58">
        <v>16</v>
      </c>
      <c r="N2135" s="59">
        <f>MIN(D2135:M2135)</f>
        <v>13</v>
      </c>
      <c r="O2135" s="60">
        <f>C2135-N2135</f>
        <v>8</v>
      </c>
      <c r="P2135" s="61">
        <f>O2135/C2135</f>
        <v>0.38095238095238093</v>
      </c>
    </row>
    <row r="2136" spans="1:16" ht="9.75" customHeight="1">
      <c r="A2136" s="5"/>
      <c r="B2136" s="40" t="s">
        <v>1</v>
      </c>
      <c r="C2136" s="40">
        <v>15</v>
      </c>
      <c r="D2136" s="41">
        <v>0</v>
      </c>
      <c r="E2136" s="42">
        <v>0</v>
      </c>
      <c r="F2136" s="42">
        <v>0</v>
      </c>
      <c r="G2136" s="42">
        <v>1</v>
      </c>
      <c r="H2136" s="42">
        <v>0</v>
      </c>
      <c r="I2136" s="42">
        <v>1</v>
      </c>
      <c r="J2136" s="42">
        <v>1</v>
      </c>
      <c r="K2136" s="42">
        <v>1</v>
      </c>
      <c r="L2136" s="42">
        <v>3</v>
      </c>
      <c r="M2136" s="43">
        <v>6</v>
      </c>
      <c r="N2136" s="44">
        <f>MIN(D2136:M2136)</f>
        <v>0</v>
      </c>
      <c r="O2136" s="45">
        <f>C2136-N2136</f>
        <v>15</v>
      </c>
      <c r="P2136" s="46">
        <f>O2136/C2136</f>
        <v>1</v>
      </c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482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280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280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280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280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280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281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>
        <v>1</v>
      </c>
      <c r="D2146" s="41">
        <v>1</v>
      </c>
      <c r="E2146" s="42">
        <v>1</v>
      </c>
      <c r="F2146" s="42">
        <v>1</v>
      </c>
      <c r="G2146" s="42">
        <v>1</v>
      </c>
      <c r="H2146" s="42">
        <v>0</v>
      </c>
      <c r="I2146" s="42">
        <v>0</v>
      </c>
      <c r="J2146" s="42">
        <v>1</v>
      </c>
      <c r="K2146" s="42">
        <v>1</v>
      </c>
      <c r="L2146" s="42">
        <v>1</v>
      </c>
      <c r="M2146" s="43">
        <v>1</v>
      </c>
      <c r="N2146" s="44">
        <f>MIN(D2146:M2146)</f>
        <v>0</v>
      </c>
      <c r="O2146" s="45">
        <f>C2146-N2146</f>
        <v>1</v>
      </c>
      <c r="P2146" s="46">
        <f>O2146/C2146</f>
        <v>1</v>
      </c>
    </row>
    <row r="2147" spans="1:16" ht="9.75" customHeight="1">
      <c r="A2147" s="5"/>
      <c r="B2147" s="40" t="s">
        <v>276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277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0" ref="C2150:M2150">SUM(C2135:C2139,C2145:C2149)</f>
        <v>37</v>
      </c>
      <c r="D2150" s="49">
        <f t="shared" si="210"/>
        <v>19</v>
      </c>
      <c r="E2150" s="50">
        <f t="shared" si="210"/>
        <v>20</v>
      </c>
      <c r="F2150" s="50">
        <f t="shared" si="210"/>
        <v>18</v>
      </c>
      <c r="G2150" s="50">
        <f t="shared" si="210"/>
        <v>18</v>
      </c>
      <c r="H2150" s="50">
        <f t="shared" si="210"/>
        <v>13</v>
      </c>
      <c r="I2150" s="50">
        <f t="shared" si="210"/>
        <v>14</v>
      </c>
      <c r="J2150" s="50">
        <f t="shared" si="210"/>
        <v>16</v>
      </c>
      <c r="K2150" s="50">
        <f t="shared" si="210"/>
        <v>16</v>
      </c>
      <c r="L2150" s="50">
        <f t="shared" si="210"/>
        <v>18</v>
      </c>
      <c r="M2150" s="51">
        <f t="shared" si="210"/>
        <v>23</v>
      </c>
      <c r="N2150" s="52">
        <f>MIN(D2150:M2150)</f>
        <v>13</v>
      </c>
      <c r="O2150" s="53">
        <f>C2150-N2150</f>
        <v>24</v>
      </c>
      <c r="P2150" s="54">
        <f>O2150/C2150</f>
        <v>0.6486486486486487</v>
      </c>
    </row>
    <row r="2151" spans="1:16" ht="9.75" customHeight="1">
      <c r="A2151" s="39" t="s">
        <v>139</v>
      </c>
      <c r="B2151" s="55" t="s">
        <v>0</v>
      </c>
      <c r="C2151" s="55"/>
      <c r="D2151" s="56"/>
      <c r="E2151" s="57"/>
      <c r="F2151" s="57"/>
      <c r="G2151" s="57"/>
      <c r="H2151" s="57"/>
      <c r="I2151" s="57"/>
      <c r="J2151" s="57"/>
      <c r="K2151" s="57"/>
      <c r="L2151" s="57"/>
      <c r="M2151" s="58"/>
      <c r="N2151" s="59"/>
      <c r="O2151" s="60"/>
      <c r="P2151" s="61"/>
    </row>
    <row r="2152" spans="1:16" ht="9.75" customHeight="1">
      <c r="A2152" s="5"/>
      <c r="B2152" s="40" t="s">
        <v>1</v>
      </c>
      <c r="C2152" s="40">
        <v>53</v>
      </c>
      <c r="D2152" s="41">
        <v>17</v>
      </c>
      <c r="E2152" s="42">
        <v>4</v>
      </c>
      <c r="F2152" s="42">
        <v>2</v>
      </c>
      <c r="G2152" s="42">
        <v>1</v>
      </c>
      <c r="H2152" s="42">
        <v>2</v>
      </c>
      <c r="I2152" s="42">
        <v>3</v>
      </c>
      <c r="J2152" s="42">
        <v>3</v>
      </c>
      <c r="K2152" s="42">
        <v>6</v>
      </c>
      <c r="L2152" s="42">
        <v>10</v>
      </c>
      <c r="M2152" s="43">
        <v>18</v>
      </c>
      <c r="N2152" s="44">
        <f>MIN(D2152:M2152)</f>
        <v>1</v>
      </c>
      <c r="O2152" s="45">
        <f>C2152-N2152</f>
        <v>52</v>
      </c>
      <c r="P2152" s="46">
        <f>O2152/C2152</f>
        <v>0.9811320754716981</v>
      </c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482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280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280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280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280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280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281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2</v>
      </c>
      <c r="D2162" s="41">
        <v>2</v>
      </c>
      <c r="E2162" s="42">
        <v>2</v>
      </c>
      <c r="F2162" s="42">
        <v>2</v>
      </c>
      <c r="G2162" s="42">
        <v>2</v>
      </c>
      <c r="H2162" s="42">
        <v>2</v>
      </c>
      <c r="I2162" s="42">
        <v>2</v>
      </c>
      <c r="J2162" s="42">
        <v>2</v>
      </c>
      <c r="K2162" s="42">
        <v>2</v>
      </c>
      <c r="L2162" s="42">
        <v>2</v>
      </c>
      <c r="M2162" s="43">
        <v>2</v>
      </c>
      <c r="N2162" s="44">
        <f>MIN(D2162:M2162)</f>
        <v>2</v>
      </c>
      <c r="O2162" s="45">
        <f>C2162-N2162</f>
        <v>0</v>
      </c>
      <c r="P2162" s="46">
        <f>O2162/C2162</f>
        <v>0</v>
      </c>
    </row>
    <row r="2163" spans="1:16" ht="9.75" customHeight="1">
      <c r="A2163" s="5"/>
      <c r="B2163" s="40" t="s">
        <v>276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277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1" ref="C2166:M2166">SUM(C2151:C2155,C2161:C2165)</f>
        <v>55</v>
      </c>
      <c r="D2166" s="49">
        <f t="shared" si="211"/>
        <v>19</v>
      </c>
      <c r="E2166" s="50">
        <f t="shared" si="211"/>
        <v>6</v>
      </c>
      <c r="F2166" s="50">
        <f t="shared" si="211"/>
        <v>4</v>
      </c>
      <c r="G2166" s="50">
        <f t="shared" si="211"/>
        <v>3</v>
      </c>
      <c r="H2166" s="50">
        <f t="shared" si="211"/>
        <v>4</v>
      </c>
      <c r="I2166" s="50">
        <f t="shared" si="211"/>
        <v>5</v>
      </c>
      <c r="J2166" s="50">
        <f t="shared" si="211"/>
        <v>5</v>
      </c>
      <c r="K2166" s="50">
        <f t="shared" si="211"/>
        <v>8</v>
      </c>
      <c r="L2166" s="50">
        <f t="shared" si="211"/>
        <v>12</v>
      </c>
      <c r="M2166" s="51">
        <f t="shared" si="211"/>
        <v>20</v>
      </c>
      <c r="N2166" s="52">
        <f>MIN(D2166:M2166)</f>
        <v>3</v>
      </c>
      <c r="O2166" s="53">
        <f>C2166-N2166</f>
        <v>52</v>
      </c>
      <c r="P2166" s="54">
        <f>O2166/C2166</f>
        <v>0.9454545454545454</v>
      </c>
    </row>
    <row r="2167" spans="1:16" ht="9.75" customHeight="1">
      <c r="A2167" s="39" t="s">
        <v>140</v>
      </c>
      <c r="B2167" s="55" t="s">
        <v>0</v>
      </c>
      <c r="C2167" s="55"/>
      <c r="D2167" s="56"/>
      <c r="E2167" s="57"/>
      <c r="F2167" s="57"/>
      <c r="G2167" s="57"/>
      <c r="H2167" s="57"/>
      <c r="I2167" s="57"/>
      <c r="J2167" s="57"/>
      <c r="K2167" s="57"/>
      <c r="L2167" s="57"/>
      <c r="M2167" s="58"/>
      <c r="N2167" s="59"/>
      <c r="O2167" s="60"/>
      <c r="P2167" s="61"/>
    </row>
    <row r="2168" spans="1:16" ht="9.75" customHeight="1">
      <c r="A2168" s="5"/>
      <c r="B2168" s="40" t="s">
        <v>1</v>
      </c>
      <c r="C2168" s="40">
        <v>86</v>
      </c>
      <c r="D2168" s="41">
        <v>14</v>
      </c>
      <c r="E2168" s="42">
        <v>2</v>
      </c>
      <c r="F2168" s="42">
        <v>0</v>
      </c>
      <c r="G2168" s="42">
        <v>1</v>
      </c>
      <c r="H2168" s="42">
        <v>0</v>
      </c>
      <c r="I2168" s="42">
        <v>1</v>
      </c>
      <c r="J2168" s="42">
        <v>3</v>
      </c>
      <c r="K2168" s="42">
        <v>6</v>
      </c>
      <c r="L2168" s="42">
        <v>11</v>
      </c>
      <c r="M2168" s="43">
        <v>24</v>
      </c>
      <c r="N2168" s="44">
        <f>MIN(D2168:M2168)</f>
        <v>0</v>
      </c>
      <c r="O2168" s="45">
        <f>C2168-N2168</f>
        <v>86</v>
      </c>
      <c r="P2168" s="46">
        <f>O2168/C2168</f>
        <v>1</v>
      </c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482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280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280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280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280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280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281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/>
      <c r="D2178" s="41"/>
      <c r="E2178" s="42"/>
      <c r="F2178" s="42"/>
      <c r="G2178" s="42"/>
      <c r="H2178" s="42"/>
      <c r="I2178" s="42"/>
      <c r="J2178" s="42"/>
      <c r="K2178" s="42"/>
      <c r="L2178" s="42"/>
      <c r="M2178" s="43"/>
      <c r="N2178" s="44"/>
      <c r="O2178" s="45"/>
      <c r="P2178" s="46"/>
    </row>
    <row r="2179" spans="1:16" ht="9.75" customHeight="1">
      <c r="A2179" s="5"/>
      <c r="B2179" s="40" t="s">
        <v>276</v>
      </c>
      <c r="C2179" s="40">
        <v>5</v>
      </c>
      <c r="D2179" s="41">
        <v>4</v>
      </c>
      <c r="E2179" s="42">
        <v>4</v>
      </c>
      <c r="F2179" s="42">
        <v>4</v>
      </c>
      <c r="G2179" s="42">
        <v>4</v>
      </c>
      <c r="H2179" s="42">
        <v>4</v>
      </c>
      <c r="I2179" s="42">
        <v>4</v>
      </c>
      <c r="J2179" s="42">
        <v>3</v>
      </c>
      <c r="K2179" s="42">
        <v>4</v>
      </c>
      <c r="L2179" s="42">
        <v>4</v>
      </c>
      <c r="M2179" s="43">
        <v>3</v>
      </c>
      <c r="N2179" s="44">
        <f>MIN(D2179:M2179)</f>
        <v>3</v>
      </c>
      <c r="O2179" s="45">
        <f>C2179-N2179</f>
        <v>2</v>
      </c>
      <c r="P2179" s="46">
        <f>O2179/C2179</f>
        <v>0.4</v>
      </c>
    </row>
    <row r="2180" spans="1:16" ht="9.75" customHeight="1">
      <c r="A2180" s="5"/>
      <c r="B2180" s="40" t="s">
        <v>277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2" ref="C2182:M2182">SUM(C2167:C2171,C2177:C2181)</f>
        <v>91</v>
      </c>
      <c r="D2182" s="49">
        <f t="shared" si="212"/>
        <v>18</v>
      </c>
      <c r="E2182" s="50">
        <f t="shared" si="212"/>
        <v>6</v>
      </c>
      <c r="F2182" s="50">
        <f t="shared" si="212"/>
        <v>4</v>
      </c>
      <c r="G2182" s="50">
        <f t="shared" si="212"/>
        <v>5</v>
      </c>
      <c r="H2182" s="50">
        <f t="shared" si="212"/>
        <v>4</v>
      </c>
      <c r="I2182" s="50">
        <f t="shared" si="212"/>
        <v>5</v>
      </c>
      <c r="J2182" s="50">
        <f t="shared" si="212"/>
        <v>6</v>
      </c>
      <c r="K2182" s="50">
        <f t="shared" si="212"/>
        <v>10</v>
      </c>
      <c r="L2182" s="50">
        <f t="shared" si="212"/>
        <v>15</v>
      </c>
      <c r="M2182" s="51">
        <f t="shared" si="212"/>
        <v>27</v>
      </c>
      <c r="N2182" s="52">
        <f>MIN(D2182:M2182)</f>
        <v>4</v>
      </c>
      <c r="O2182" s="53">
        <f>C2182-N2182</f>
        <v>87</v>
      </c>
      <c r="P2182" s="54">
        <f>O2182/C2182</f>
        <v>0.9560439560439561</v>
      </c>
    </row>
    <row r="2183" spans="1:16" ht="9.75" customHeight="1">
      <c r="A2183" s="39" t="s">
        <v>141</v>
      </c>
      <c r="B2183" s="55" t="s">
        <v>0</v>
      </c>
      <c r="C2183" s="55"/>
      <c r="D2183" s="56"/>
      <c r="E2183" s="57"/>
      <c r="F2183" s="57"/>
      <c r="G2183" s="57"/>
      <c r="H2183" s="57"/>
      <c r="I2183" s="57"/>
      <c r="J2183" s="57"/>
      <c r="K2183" s="57"/>
      <c r="L2183" s="57"/>
      <c r="M2183" s="58"/>
      <c r="N2183" s="59"/>
      <c r="O2183" s="60"/>
      <c r="P2183" s="61"/>
    </row>
    <row r="2184" spans="1:16" ht="9.75" customHeight="1">
      <c r="A2184" s="5"/>
      <c r="B2184" s="40" t="s">
        <v>1</v>
      </c>
      <c r="C2184" s="40">
        <v>100</v>
      </c>
      <c r="D2184" s="41">
        <v>48</v>
      </c>
      <c r="E2184" s="42">
        <v>16</v>
      </c>
      <c r="F2184" s="42">
        <v>5</v>
      </c>
      <c r="G2184" s="42">
        <v>1</v>
      </c>
      <c r="H2184" s="42">
        <v>2</v>
      </c>
      <c r="I2184" s="42">
        <v>5</v>
      </c>
      <c r="J2184" s="42">
        <v>7</v>
      </c>
      <c r="K2184" s="42">
        <v>10</v>
      </c>
      <c r="L2184" s="42">
        <v>15</v>
      </c>
      <c r="M2184" s="43">
        <v>27</v>
      </c>
      <c r="N2184" s="44">
        <f>MIN(D2184:M2184)</f>
        <v>1</v>
      </c>
      <c r="O2184" s="45">
        <f>C2184-N2184</f>
        <v>99</v>
      </c>
      <c r="P2184" s="46">
        <f>O2184/C2184</f>
        <v>0.99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482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280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280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280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280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280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281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/>
      <c r="D2194" s="41"/>
      <c r="E2194" s="42"/>
      <c r="F2194" s="42"/>
      <c r="G2194" s="42"/>
      <c r="H2194" s="42"/>
      <c r="I2194" s="42"/>
      <c r="J2194" s="42"/>
      <c r="K2194" s="42"/>
      <c r="L2194" s="42"/>
      <c r="M2194" s="43"/>
      <c r="N2194" s="44"/>
      <c r="O2194" s="45"/>
      <c r="P2194" s="46"/>
    </row>
    <row r="2195" spans="1:16" ht="9.75" customHeight="1">
      <c r="A2195" s="5"/>
      <c r="B2195" s="40" t="s">
        <v>276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277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3" ref="C2198:M2198">SUM(C2183:C2187,C2193:C2197)</f>
        <v>100</v>
      </c>
      <c r="D2198" s="49">
        <f t="shared" si="213"/>
        <v>48</v>
      </c>
      <c r="E2198" s="50">
        <f t="shared" si="213"/>
        <v>16</v>
      </c>
      <c r="F2198" s="50">
        <f t="shared" si="213"/>
        <v>5</v>
      </c>
      <c r="G2198" s="50">
        <f t="shared" si="213"/>
        <v>1</v>
      </c>
      <c r="H2198" s="50">
        <f t="shared" si="213"/>
        <v>2</v>
      </c>
      <c r="I2198" s="50">
        <f t="shared" si="213"/>
        <v>5</v>
      </c>
      <c r="J2198" s="50">
        <f t="shared" si="213"/>
        <v>7</v>
      </c>
      <c r="K2198" s="50">
        <f t="shared" si="213"/>
        <v>10</v>
      </c>
      <c r="L2198" s="50">
        <f t="shared" si="213"/>
        <v>15</v>
      </c>
      <c r="M2198" s="51">
        <f t="shared" si="213"/>
        <v>27</v>
      </c>
      <c r="N2198" s="52">
        <f>MIN(D2198:M2198)</f>
        <v>1</v>
      </c>
      <c r="O2198" s="53">
        <f>C2198-N2198</f>
        <v>99</v>
      </c>
      <c r="P2198" s="54">
        <f>O2198/C2198</f>
        <v>0.99</v>
      </c>
    </row>
    <row r="2199" spans="1:16" ht="9.75" customHeight="1">
      <c r="A2199" s="39" t="s">
        <v>142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103</v>
      </c>
      <c r="D2200" s="41">
        <v>48</v>
      </c>
      <c r="E2200" s="42">
        <v>26</v>
      </c>
      <c r="F2200" s="42">
        <v>7</v>
      </c>
      <c r="G2200" s="42">
        <v>1</v>
      </c>
      <c r="H2200" s="42">
        <v>3</v>
      </c>
      <c r="I2200" s="42">
        <v>3</v>
      </c>
      <c r="J2200" s="42">
        <v>8</v>
      </c>
      <c r="K2200" s="42">
        <v>12</v>
      </c>
      <c r="L2200" s="42">
        <v>21</v>
      </c>
      <c r="M2200" s="43">
        <v>34</v>
      </c>
      <c r="N2200" s="44">
        <f>MIN(D2200:M2200)</f>
        <v>1</v>
      </c>
      <c r="O2200" s="45">
        <f>C2200-N2200</f>
        <v>102</v>
      </c>
      <c r="P2200" s="46">
        <f>O2200/C2200</f>
        <v>0.9902912621359223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482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280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280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280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280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280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281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276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277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4" ref="C2214:M2214">SUM(C2199:C2203,C2209:C2213)</f>
        <v>103</v>
      </c>
      <c r="D2214" s="49">
        <f t="shared" si="214"/>
        <v>48</v>
      </c>
      <c r="E2214" s="50">
        <f t="shared" si="214"/>
        <v>26</v>
      </c>
      <c r="F2214" s="50">
        <f t="shared" si="214"/>
        <v>7</v>
      </c>
      <c r="G2214" s="50">
        <f t="shared" si="214"/>
        <v>1</v>
      </c>
      <c r="H2214" s="50">
        <f t="shared" si="214"/>
        <v>3</v>
      </c>
      <c r="I2214" s="50">
        <f t="shared" si="214"/>
        <v>3</v>
      </c>
      <c r="J2214" s="50">
        <f t="shared" si="214"/>
        <v>8</v>
      </c>
      <c r="K2214" s="50">
        <f t="shared" si="214"/>
        <v>12</v>
      </c>
      <c r="L2214" s="50">
        <f t="shared" si="214"/>
        <v>21</v>
      </c>
      <c r="M2214" s="51">
        <f t="shared" si="214"/>
        <v>34</v>
      </c>
      <c r="N2214" s="52">
        <f>MIN(D2214:M2214)</f>
        <v>1</v>
      </c>
      <c r="O2214" s="53">
        <f>C2214-N2214</f>
        <v>102</v>
      </c>
      <c r="P2214" s="54">
        <f>O2214/C2214</f>
        <v>0.9902912621359223</v>
      </c>
    </row>
    <row r="2215" spans="1:16" ht="9.75" customHeight="1">
      <c r="A2215" s="39" t="s">
        <v>143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175</v>
      </c>
      <c r="D2216" s="41">
        <v>114</v>
      </c>
      <c r="E2216" s="42">
        <v>73</v>
      </c>
      <c r="F2216" s="42">
        <v>41</v>
      </c>
      <c r="G2216" s="42">
        <v>28</v>
      </c>
      <c r="H2216" s="42">
        <v>32</v>
      </c>
      <c r="I2216" s="42">
        <v>37</v>
      </c>
      <c r="J2216" s="42">
        <v>42</v>
      </c>
      <c r="K2216" s="42">
        <v>50</v>
      </c>
      <c r="L2216" s="42">
        <v>62</v>
      </c>
      <c r="M2216" s="43">
        <v>83</v>
      </c>
      <c r="N2216" s="44">
        <f>MIN(D2216:M2216)</f>
        <v>28</v>
      </c>
      <c r="O2216" s="45">
        <f>C2216-N2216</f>
        <v>147</v>
      </c>
      <c r="P2216" s="46">
        <f>O2216/C2216</f>
        <v>0.84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482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280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280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280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280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280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281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276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277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5" ref="C2230:M2230">SUM(C2215:C2219,C2225:C2229)</f>
        <v>175</v>
      </c>
      <c r="D2230" s="49">
        <f t="shared" si="215"/>
        <v>114</v>
      </c>
      <c r="E2230" s="50">
        <f t="shared" si="215"/>
        <v>73</v>
      </c>
      <c r="F2230" s="50">
        <f t="shared" si="215"/>
        <v>41</v>
      </c>
      <c r="G2230" s="50">
        <f t="shared" si="215"/>
        <v>28</v>
      </c>
      <c r="H2230" s="50">
        <f t="shared" si="215"/>
        <v>32</v>
      </c>
      <c r="I2230" s="50">
        <f t="shared" si="215"/>
        <v>37</v>
      </c>
      <c r="J2230" s="50">
        <f t="shared" si="215"/>
        <v>42</v>
      </c>
      <c r="K2230" s="50">
        <f t="shared" si="215"/>
        <v>50</v>
      </c>
      <c r="L2230" s="50">
        <f t="shared" si="215"/>
        <v>62</v>
      </c>
      <c r="M2230" s="51">
        <f t="shared" si="215"/>
        <v>83</v>
      </c>
      <c r="N2230" s="52">
        <f>MIN(D2230:M2230)</f>
        <v>28</v>
      </c>
      <c r="O2230" s="53">
        <f>C2230-N2230</f>
        <v>147</v>
      </c>
      <c r="P2230" s="54">
        <f>O2230/C2230</f>
        <v>0.84</v>
      </c>
    </row>
    <row r="2231" spans="1:16" ht="9.75" customHeight="1">
      <c r="A2231" s="39" t="s">
        <v>144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125</v>
      </c>
      <c r="D2232" s="41">
        <v>0</v>
      </c>
      <c r="E2232" s="42">
        <v>0</v>
      </c>
      <c r="F2232" s="42">
        <v>0</v>
      </c>
      <c r="G2232" s="42">
        <v>0</v>
      </c>
      <c r="H2232" s="42">
        <v>1</v>
      </c>
      <c r="I2232" s="42">
        <v>1</v>
      </c>
      <c r="J2232" s="42">
        <v>0</v>
      </c>
      <c r="K2232" s="42">
        <v>7</v>
      </c>
      <c r="L2232" s="42">
        <v>18</v>
      </c>
      <c r="M2232" s="43">
        <v>33</v>
      </c>
      <c r="N2232" s="44">
        <f>MIN(D2232:M2232)</f>
        <v>0</v>
      </c>
      <c r="O2232" s="45">
        <f>C2232-N2232</f>
        <v>125</v>
      </c>
      <c r="P2232" s="46">
        <f>O2232/C2232</f>
        <v>1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482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280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280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280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280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280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281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>
        <v>2</v>
      </c>
      <c r="D2242" s="41">
        <v>1</v>
      </c>
      <c r="E2242" s="42">
        <v>1</v>
      </c>
      <c r="F2242" s="42">
        <v>0</v>
      </c>
      <c r="G2242" s="42">
        <v>0</v>
      </c>
      <c r="H2242" s="42">
        <v>0</v>
      </c>
      <c r="I2242" s="42">
        <v>0</v>
      </c>
      <c r="J2242" s="42">
        <v>1</v>
      </c>
      <c r="K2242" s="42">
        <v>1</v>
      </c>
      <c r="L2242" s="42">
        <v>1</v>
      </c>
      <c r="M2242" s="43">
        <v>1</v>
      </c>
      <c r="N2242" s="44">
        <f>MIN(D2242:M2242)</f>
        <v>0</v>
      </c>
      <c r="O2242" s="45">
        <f>C2242-N2242</f>
        <v>2</v>
      </c>
      <c r="P2242" s="46">
        <f>O2242/C2242</f>
        <v>1</v>
      </c>
    </row>
    <row r="2243" spans="1:16" ht="9.75" customHeight="1">
      <c r="A2243" s="5"/>
      <c r="B2243" s="40" t="s">
        <v>276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277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6" ref="C2246:M2246">SUM(C2231:C2235,C2241:C2245)</f>
        <v>127</v>
      </c>
      <c r="D2246" s="49">
        <f t="shared" si="216"/>
        <v>1</v>
      </c>
      <c r="E2246" s="50">
        <f t="shared" si="216"/>
        <v>1</v>
      </c>
      <c r="F2246" s="50">
        <f t="shared" si="216"/>
        <v>0</v>
      </c>
      <c r="G2246" s="50">
        <f t="shared" si="216"/>
        <v>0</v>
      </c>
      <c r="H2246" s="50">
        <f t="shared" si="216"/>
        <v>1</v>
      </c>
      <c r="I2246" s="50">
        <f t="shared" si="216"/>
        <v>1</v>
      </c>
      <c r="J2246" s="50">
        <f t="shared" si="216"/>
        <v>1</v>
      </c>
      <c r="K2246" s="50">
        <f t="shared" si="216"/>
        <v>8</v>
      </c>
      <c r="L2246" s="50">
        <f t="shared" si="216"/>
        <v>19</v>
      </c>
      <c r="M2246" s="51">
        <f t="shared" si="216"/>
        <v>34</v>
      </c>
      <c r="N2246" s="52">
        <f>MIN(D2246:M2246)</f>
        <v>0</v>
      </c>
      <c r="O2246" s="53">
        <f>C2246-N2246</f>
        <v>127</v>
      </c>
      <c r="P2246" s="54">
        <f>O2246/C2246</f>
        <v>1</v>
      </c>
    </row>
    <row r="2247" spans="1:16" ht="9.75" customHeight="1">
      <c r="A2247" s="39" t="s">
        <v>145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86</v>
      </c>
      <c r="D2248" s="41">
        <v>0</v>
      </c>
      <c r="E2248" s="42">
        <v>0</v>
      </c>
      <c r="F2248" s="42">
        <v>0</v>
      </c>
      <c r="G2248" s="42">
        <v>0</v>
      </c>
      <c r="H2248" s="42">
        <v>0</v>
      </c>
      <c r="I2248" s="42">
        <v>1</v>
      </c>
      <c r="J2248" s="42">
        <v>2</v>
      </c>
      <c r="K2248" s="42">
        <v>3</v>
      </c>
      <c r="L2248" s="42">
        <v>14</v>
      </c>
      <c r="M2248" s="43">
        <v>26</v>
      </c>
      <c r="N2248" s="44">
        <f>MIN(D2248:M2248)</f>
        <v>0</v>
      </c>
      <c r="O2248" s="45">
        <f>C2248-N2248</f>
        <v>86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482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280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280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280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280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280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281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276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277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17" ref="C2262:M2262">SUM(C2247:C2251,C2257:C2261)</f>
        <v>86</v>
      </c>
      <c r="D2262" s="49">
        <f t="shared" si="217"/>
        <v>0</v>
      </c>
      <c r="E2262" s="50">
        <f t="shared" si="217"/>
        <v>0</v>
      </c>
      <c r="F2262" s="50">
        <f t="shared" si="217"/>
        <v>0</v>
      </c>
      <c r="G2262" s="50">
        <f t="shared" si="217"/>
        <v>0</v>
      </c>
      <c r="H2262" s="50">
        <f t="shared" si="217"/>
        <v>0</v>
      </c>
      <c r="I2262" s="50">
        <f t="shared" si="217"/>
        <v>1</v>
      </c>
      <c r="J2262" s="50">
        <f t="shared" si="217"/>
        <v>2</v>
      </c>
      <c r="K2262" s="50">
        <f t="shared" si="217"/>
        <v>3</v>
      </c>
      <c r="L2262" s="50">
        <f t="shared" si="217"/>
        <v>14</v>
      </c>
      <c r="M2262" s="51">
        <f t="shared" si="217"/>
        <v>26</v>
      </c>
      <c r="N2262" s="52">
        <f>MIN(D2262:M2262)</f>
        <v>0</v>
      </c>
      <c r="O2262" s="53">
        <f>C2262-N2262</f>
        <v>86</v>
      </c>
      <c r="P2262" s="54">
        <f>O2262/C2262</f>
        <v>1</v>
      </c>
    </row>
    <row r="2263" spans="1:16" ht="9.75" customHeight="1">
      <c r="A2263" s="39" t="s">
        <v>146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91</v>
      </c>
      <c r="D2264" s="41">
        <v>0</v>
      </c>
      <c r="E2264" s="42">
        <v>0</v>
      </c>
      <c r="F2264" s="42">
        <v>0</v>
      </c>
      <c r="G2264" s="42">
        <v>0</v>
      </c>
      <c r="H2264" s="42">
        <v>0</v>
      </c>
      <c r="I2264" s="42">
        <v>1</v>
      </c>
      <c r="J2264" s="42">
        <v>2</v>
      </c>
      <c r="K2264" s="42">
        <v>4</v>
      </c>
      <c r="L2264" s="42">
        <v>17</v>
      </c>
      <c r="M2264" s="43">
        <v>34</v>
      </c>
      <c r="N2264" s="44">
        <f>MIN(D2264:M2264)</f>
        <v>0</v>
      </c>
      <c r="O2264" s="45">
        <f>C2264-N2264</f>
        <v>91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482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280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280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280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280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280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281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276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277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18" ref="C2278:M2278">SUM(C2263:C2267,C2273:C2277)</f>
        <v>91</v>
      </c>
      <c r="D2278" s="49">
        <f t="shared" si="218"/>
        <v>0</v>
      </c>
      <c r="E2278" s="50">
        <f t="shared" si="218"/>
        <v>0</v>
      </c>
      <c r="F2278" s="50">
        <f t="shared" si="218"/>
        <v>0</v>
      </c>
      <c r="G2278" s="50">
        <f t="shared" si="218"/>
        <v>0</v>
      </c>
      <c r="H2278" s="50">
        <f t="shared" si="218"/>
        <v>0</v>
      </c>
      <c r="I2278" s="50">
        <f t="shared" si="218"/>
        <v>1</v>
      </c>
      <c r="J2278" s="50">
        <f t="shared" si="218"/>
        <v>2</v>
      </c>
      <c r="K2278" s="50">
        <f t="shared" si="218"/>
        <v>4</v>
      </c>
      <c r="L2278" s="50">
        <f t="shared" si="218"/>
        <v>17</v>
      </c>
      <c r="M2278" s="51">
        <f t="shared" si="218"/>
        <v>34</v>
      </c>
      <c r="N2278" s="52">
        <f>MIN(D2278:M2278)</f>
        <v>0</v>
      </c>
      <c r="O2278" s="53">
        <f>C2278-N2278</f>
        <v>91</v>
      </c>
      <c r="P2278" s="54">
        <f>O2278/C2278</f>
        <v>1</v>
      </c>
    </row>
    <row r="2279" spans="1:16" ht="9.75" customHeight="1">
      <c r="A2279" s="39" t="s">
        <v>147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85</v>
      </c>
      <c r="D2280" s="41">
        <v>2</v>
      </c>
      <c r="E2280" s="42">
        <v>0</v>
      </c>
      <c r="F2280" s="42">
        <v>0</v>
      </c>
      <c r="G2280" s="42">
        <v>0</v>
      </c>
      <c r="H2280" s="42">
        <v>1</v>
      </c>
      <c r="I2280" s="42">
        <v>2</v>
      </c>
      <c r="J2280" s="42">
        <v>5</v>
      </c>
      <c r="K2280" s="42">
        <v>8</v>
      </c>
      <c r="L2280" s="42">
        <v>15</v>
      </c>
      <c r="M2280" s="43">
        <v>28</v>
      </c>
      <c r="N2280" s="44">
        <f>MIN(D2280:M2280)</f>
        <v>0</v>
      </c>
      <c r="O2280" s="45">
        <f>C2280-N2280</f>
        <v>85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482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280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280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280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280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280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281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276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277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19" ref="C2294:M2294">SUM(C2279:C2283,C2289:C2293)</f>
        <v>85</v>
      </c>
      <c r="D2294" s="49">
        <f t="shared" si="219"/>
        <v>2</v>
      </c>
      <c r="E2294" s="50">
        <f t="shared" si="219"/>
        <v>0</v>
      </c>
      <c r="F2294" s="50">
        <f t="shared" si="219"/>
        <v>0</v>
      </c>
      <c r="G2294" s="50">
        <f t="shared" si="219"/>
        <v>0</v>
      </c>
      <c r="H2294" s="50">
        <f t="shared" si="219"/>
        <v>1</v>
      </c>
      <c r="I2294" s="50">
        <f t="shared" si="219"/>
        <v>2</v>
      </c>
      <c r="J2294" s="50">
        <f t="shared" si="219"/>
        <v>5</v>
      </c>
      <c r="K2294" s="50">
        <f t="shared" si="219"/>
        <v>8</v>
      </c>
      <c r="L2294" s="50">
        <f t="shared" si="219"/>
        <v>15</v>
      </c>
      <c r="M2294" s="51">
        <f t="shared" si="219"/>
        <v>28</v>
      </c>
      <c r="N2294" s="52">
        <f>MIN(D2294:M2294)</f>
        <v>0</v>
      </c>
      <c r="O2294" s="53">
        <f>C2294-N2294</f>
        <v>85</v>
      </c>
      <c r="P2294" s="54">
        <f>O2294/C2294</f>
        <v>1</v>
      </c>
    </row>
    <row r="2295" spans="1:16" ht="9.75" customHeight="1">
      <c r="A2295" s="39" t="s">
        <v>148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91</v>
      </c>
      <c r="D2296" s="41">
        <v>4</v>
      </c>
      <c r="E2296" s="42">
        <v>0</v>
      </c>
      <c r="F2296" s="42">
        <v>0</v>
      </c>
      <c r="G2296" s="42">
        <v>0</v>
      </c>
      <c r="H2296" s="42">
        <v>6</v>
      </c>
      <c r="I2296" s="42">
        <v>23</v>
      </c>
      <c r="J2296" s="42">
        <v>28</v>
      </c>
      <c r="K2296" s="42">
        <v>27</v>
      </c>
      <c r="L2296" s="42">
        <v>34</v>
      </c>
      <c r="M2296" s="43">
        <v>46</v>
      </c>
      <c r="N2296" s="44">
        <f>MIN(D2296:M2296)</f>
        <v>0</v>
      </c>
      <c r="O2296" s="45">
        <f>C2296-N2296</f>
        <v>91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482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280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280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280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280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280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281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276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277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0" ref="C2310:M2310">SUM(C2295:C2299,C2305:C2309)</f>
        <v>91</v>
      </c>
      <c r="D2310" s="49">
        <f t="shared" si="220"/>
        <v>4</v>
      </c>
      <c r="E2310" s="50">
        <f t="shared" si="220"/>
        <v>0</v>
      </c>
      <c r="F2310" s="50">
        <f t="shared" si="220"/>
        <v>0</v>
      </c>
      <c r="G2310" s="50">
        <f t="shared" si="220"/>
        <v>0</v>
      </c>
      <c r="H2310" s="50">
        <f t="shared" si="220"/>
        <v>6</v>
      </c>
      <c r="I2310" s="50">
        <f t="shared" si="220"/>
        <v>23</v>
      </c>
      <c r="J2310" s="50">
        <f t="shared" si="220"/>
        <v>28</v>
      </c>
      <c r="K2310" s="50">
        <f t="shared" si="220"/>
        <v>27</v>
      </c>
      <c r="L2310" s="50">
        <f t="shared" si="220"/>
        <v>34</v>
      </c>
      <c r="M2310" s="51">
        <f t="shared" si="220"/>
        <v>46</v>
      </c>
      <c r="N2310" s="52">
        <f>MIN(D2310:M2310)</f>
        <v>0</v>
      </c>
      <c r="O2310" s="53">
        <f>C2310-N2310</f>
        <v>91</v>
      </c>
      <c r="P2310" s="54">
        <f>O2310/C2310</f>
        <v>1</v>
      </c>
    </row>
    <row r="2311" spans="1:16" ht="9.75" customHeight="1">
      <c r="A2311" s="39" t="s">
        <v>149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28</v>
      </c>
      <c r="D2312" s="41">
        <v>0</v>
      </c>
      <c r="E2312" s="42">
        <v>0</v>
      </c>
      <c r="F2312" s="42">
        <v>0</v>
      </c>
      <c r="G2312" s="42">
        <v>0</v>
      </c>
      <c r="H2312" s="42">
        <v>1</v>
      </c>
      <c r="I2312" s="42">
        <v>2</v>
      </c>
      <c r="J2312" s="42">
        <v>2</v>
      </c>
      <c r="K2312" s="42">
        <v>3</v>
      </c>
      <c r="L2312" s="42">
        <v>5</v>
      </c>
      <c r="M2312" s="43">
        <v>7</v>
      </c>
      <c r="N2312" s="44">
        <f>MIN(D2312:M2312)</f>
        <v>0</v>
      </c>
      <c r="O2312" s="45">
        <f>C2312-N2312</f>
        <v>28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482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280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280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280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280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280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281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276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277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1" ref="C2326:M2326">SUM(C2311:C2315,C2321:C2325)</f>
        <v>28</v>
      </c>
      <c r="D2326" s="49">
        <f t="shared" si="221"/>
        <v>0</v>
      </c>
      <c r="E2326" s="50">
        <f t="shared" si="221"/>
        <v>0</v>
      </c>
      <c r="F2326" s="50">
        <f t="shared" si="221"/>
        <v>0</v>
      </c>
      <c r="G2326" s="50">
        <f t="shared" si="221"/>
        <v>0</v>
      </c>
      <c r="H2326" s="50">
        <f t="shared" si="221"/>
        <v>1</v>
      </c>
      <c r="I2326" s="50">
        <f t="shared" si="221"/>
        <v>2</v>
      </c>
      <c r="J2326" s="50">
        <f t="shared" si="221"/>
        <v>2</v>
      </c>
      <c r="K2326" s="50">
        <f t="shared" si="221"/>
        <v>3</v>
      </c>
      <c r="L2326" s="50">
        <f t="shared" si="221"/>
        <v>5</v>
      </c>
      <c r="M2326" s="51">
        <f t="shared" si="221"/>
        <v>7</v>
      </c>
      <c r="N2326" s="52">
        <f>MIN(D2326:M2326)</f>
        <v>0</v>
      </c>
      <c r="O2326" s="53">
        <f>C2326-N2326</f>
        <v>28</v>
      </c>
      <c r="P2326" s="54">
        <f>O2326/C2326</f>
        <v>1</v>
      </c>
    </row>
    <row r="2327" spans="1:16" ht="9.75" customHeight="1">
      <c r="A2327" s="39" t="s">
        <v>150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/>
      <c r="D2328" s="41"/>
      <c r="E2328" s="42"/>
      <c r="F2328" s="42"/>
      <c r="G2328" s="42"/>
      <c r="H2328" s="42"/>
      <c r="I2328" s="42"/>
      <c r="J2328" s="42"/>
      <c r="K2328" s="42"/>
      <c r="L2328" s="42"/>
      <c r="M2328" s="43"/>
      <c r="N2328" s="44"/>
      <c r="O2328" s="45"/>
      <c r="P2328" s="46"/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482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374</v>
      </c>
      <c r="C2332" s="40">
        <v>33</v>
      </c>
      <c r="D2332" s="41">
        <v>29</v>
      </c>
      <c r="E2332" s="42">
        <v>22</v>
      </c>
      <c r="F2332" s="42">
        <v>11</v>
      </c>
      <c r="G2332" s="42">
        <v>7</v>
      </c>
      <c r="H2332" s="42">
        <v>9</v>
      </c>
      <c r="I2332" s="42">
        <v>12</v>
      </c>
      <c r="J2332" s="42">
        <v>6</v>
      </c>
      <c r="K2332" s="42">
        <v>8</v>
      </c>
      <c r="L2332" s="42">
        <v>12</v>
      </c>
      <c r="M2332" s="43">
        <v>10</v>
      </c>
      <c r="N2332" s="44">
        <f>MIN(D2332:M2332)</f>
        <v>6</v>
      </c>
      <c r="O2332" s="45">
        <f>C2332-N2332</f>
        <v>27</v>
      </c>
      <c r="P2332" s="46">
        <f>O2332/C2332</f>
        <v>0.8181818181818182</v>
      </c>
    </row>
    <row r="2333" spans="1:16" ht="9.75" customHeight="1">
      <c r="A2333" s="5"/>
      <c r="B2333" s="40" t="s">
        <v>280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280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280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280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281</v>
      </c>
      <c r="C2337" s="40">
        <f aca="true" t="shared" si="222" ref="C2337:M2337">SUM(C2332:C2336)</f>
        <v>33</v>
      </c>
      <c r="D2337" s="41">
        <f t="shared" si="222"/>
        <v>29</v>
      </c>
      <c r="E2337" s="42">
        <f t="shared" si="222"/>
        <v>22</v>
      </c>
      <c r="F2337" s="42">
        <f t="shared" si="222"/>
        <v>11</v>
      </c>
      <c r="G2337" s="42">
        <f t="shared" si="222"/>
        <v>7</v>
      </c>
      <c r="H2337" s="42">
        <f t="shared" si="222"/>
        <v>9</v>
      </c>
      <c r="I2337" s="42">
        <f t="shared" si="222"/>
        <v>12</v>
      </c>
      <c r="J2337" s="42">
        <f t="shared" si="222"/>
        <v>6</v>
      </c>
      <c r="K2337" s="42">
        <f t="shared" si="222"/>
        <v>8</v>
      </c>
      <c r="L2337" s="42">
        <f t="shared" si="222"/>
        <v>12</v>
      </c>
      <c r="M2337" s="43">
        <f t="shared" si="222"/>
        <v>10</v>
      </c>
      <c r="N2337" s="44">
        <f>MIN(D2337:M2337)</f>
        <v>6</v>
      </c>
      <c r="O2337" s="45">
        <f>C2337-N2337</f>
        <v>27</v>
      </c>
      <c r="P2337" s="46">
        <f>O2337/C2337</f>
        <v>0.8181818181818182</v>
      </c>
    </row>
    <row r="2338" spans="1:16" ht="9.75" customHeight="1">
      <c r="A2338" s="5"/>
      <c r="B2338" s="40" t="s">
        <v>109</v>
      </c>
      <c r="C2338" s="40">
        <v>3</v>
      </c>
      <c r="D2338" s="41">
        <v>3</v>
      </c>
      <c r="E2338" s="42">
        <v>2</v>
      </c>
      <c r="F2338" s="42">
        <v>1</v>
      </c>
      <c r="G2338" s="42">
        <v>1</v>
      </c>
      <c r="H2338" s="42">
        <v>1</v>
      </c>
      <c r="I2338" s="42">
        <v>1</v>
      </c>
      <c r="J2338" s="42">
        <v>1</v>
      </c>
      <c r="K2338" s="42">
        <v>1</v>
      </c>
      <c r="L2338" s="42">
        <v>1</v>
      </c>
      <c r="M2338" s="43">
        <v>1</v>
      </c>
      <c r="N2338" s="44">
        <f>MIN(D2338:M2338)</f>
        <v>1</v>
      </c>
      <c r="O2338" s="45">
        <f>C2338-N2338</f>
        <v>2</v>
      </c>
      <c r="P2338" s="46">
        <f>O2338/C2338</f>
        <v>0.6666666666666666</v>
      </c>
    </row>
    <row r="2339" spans="1:16" ht="9.75" customHeight="1">
      <c r="A2339" s="5"/>
      <c r="B2339" s="40" t="s">
        <v>276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277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3" ref="C2342:M2342">SUM(C2327:C2331,C2337:C2341)</f>
        <v>36</v>
      </c>
      <c r="D2342" s="49">
        <f t="shared" si="223"/>
        <v>32</v>
      </c>
      <c r="E2342" s="50">
        <f t="shared" si="223"/>
        <v>24</v>
      </c>
      <c r="F2342" s="50">
        <f t="shared" si="223"/>
        <v>12</v>
      </c>
      <c r="G2342" s="50">
        <f t="shared" si="223"/>
        <v>8</v>
      </c>
      <c r="H2342" s="50">
        <f t="shared" si="223"/>
        <v>10</v>
      </c>
      <c r="I2342" s="50">
        <f t="shared" si="223"/>
        <v>13</v>
      </c>
      <c r="J2342" s="50">
        <f t="shared" si="223"/>
        <v>7</v>
      </c>
      <c r="K2342" s="50">
        <f t="shared" si="223"/>
        <v>9</v>
      </c>
      <c r="L2342" s="50">
        <f t="shared" si="223"/>
        <v>13</v>
      </c>
      <c r="M2342" s="51">
        <f t="shared" si="223"/>
        <v>11</v>
      </c>
      <c r="N2342" s="52">
        <f>MIN(D2342:M2342)</f>
        <v>7</v>
      </c>
      <c r="O2342" s="53">
        <f>C2342-N2342</f>
        <v>29</v>
      </c>
      <c r="P2342" s="54">
        <f>O2342/C2342</f>
        <v>0.8055555555555556</v>
      </c>
    </row>
    <row r="2343" spans="1:16" ht="9.75" customHeight="1">
      <c r="A2343" s="39" t="s">
        <v>151</v>
      </c>
      <c r="B2343" s="55" t="s">
        <v>0</v>
      </c>
      <c r="C2343" s="55">
        <v>10</v>
      </c>
      <c r="D2343" s="56">
        <v>8</v>
      </c>
      <c r="E2343" s="57">
        <v>6</v>
      </c>
      <c r="F2343" s="57">
        <v>4</v>
      </c>
      <c r="G2343" s="57">
        <v>2</v>
      </c>
      <c r="H2343" s="57">
        <v>3</v>
      </c>
      <c r="I2343" s="57">
        <v>3</v>
      </c>
      <c r="J2343" s="57">
        <v>4</v>
      </c>
      <c r="K2343" s="57">
        <v>3</v>
      </c>
      <c r="L2343" s="57">
        <v>4</v>
      </c>
      <c r="M2343" s="58">
        <v>4</v>
      </c>
      <c r="N2343" s="59">
        <f>MIN(D2343:M2343)</f>
        <v>2</v>
      </c>
      <c r="O2343" s="60">
        <f>C2343-N2343</f>
        <v>8</v>
      </c>
      <c r="P2343" s="61">
        <f>O2343/C2343</f>
        <v>0.8</v>
      </c>
    </row>
    <row r="2344" spans="1:16" ht="9.75" customHeight="1">
      <c r="A2344" s="5"/>
      <c r="B2344" s="40" t="s">
        <v>1</v>
      </c>
      <c r="C2344" s="40">
        <v>11</v>
      </c>
      <c r="D2344" s="41">
        <v>3</v>
      </c>
      <c r="E2344" s="42">
        <v>1</v>
      </c>
      <c r="F2344" s="42">
        <v>0</v>
      </c>
      <c r="G2344" s="42">
        <v>0</v>
      </c>
      <c r="H2344" s="42">
        <v>0</v>
      </c>
      <c r="I2344" s="42">
        <v>1</v>
      </c>
      <c r="J2344" s="42">
        <v>1</v>
      </c>
      <c r="K2344" s="42">
        <v>1</v>
      </c>
      <c r="L2344" s="42">
        <v>2</v>
      </c>
      <c r="M2344" s="43">
        <v>6</v>
      </c>
      <c r="N2344" s="44">
        <f>MIN(D2344:M2344)</f>
        <v>0</v>
      </c>
      <c r="O2344" s="45">
        <f>C2344-N2344</f>
        <v>11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482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>
        <v>7</v>
      </c>
      <c r="D2347" s="41">
        <v>6</v>
      </c>
      <c r="E2347" s="42">
        <v>5</v>
      </c>
      <c r="F2347" s="42">
        <v>3</v>
      </c>
      <c r="G2347" s="42">
        <v>3</v>
      </c>
      <c r="H2347" s="42">
        <v>3</v>
      </c>
      <c r="I2347" s="42">
        <v>3</v>
      </c>
      <c r="J2347" s="42">
        <v>3</v>
      </c>
      <c r="K2347" s="42">
        <v>2</v>
      </c>
      <c r="L2347" s="42">
        <v>3</v>
      </c>
      <c r="M2347" s="43">
        <v>3</v>
      </c>
      <c r="N2347" s="44">
        <f>MIN(D2347:M2347)</f>
        <v>2</v>
      </c>
      <c r="O2347" s="45">
        <f>C2347-N2347</f>
        <v>5</v>
      </c>
      <c r="P2347" s="46">
        <f>O2347/C2347</f>
        <v>0.7142857142857143</v>
      </c>
    </row>
    <row r="2348" spans="1:16" ht="9.75" customHeight="1">
      <c r="A2348" s="5"/>
      <c r="B2348" s="40" t="s">
        <v>374</v>
      </c>
      <c r="C2348" s="40">
        <v>3</v>
      </c>
      <c r="D2348" s="41">
        <v>2</v>
      </c>
      <c r="E2348" s="42">
        <v>2</v>
      </c>
      <c r="F2348" s="42">
        <v>1</v>
      </c>
      <c r="G2348" s="42">
        <v>1</v>
      </c>
      <c r="H2348" s="42">
        <v>1</v>
      </c>
      <c r="I2348" s="42">
        <v>1</v>
      </c>
      <c r="J2348" s="42">
        <v>1</v>
      </c>
      <c r="K2348" s="42">
        <v>0</v>
      </c>
      <c r="L2348" s="42">
        <v>0</v>
      </c>
      <c r="M2348" s="43">
        <v>1</v>
      </c>
      <c r="N2348" s="44">
        <f>MIN(D2348:M2348)</f>
        <v>0</v>
      </c>
      <c r="O2348" s="45">
        <f>C2348-N2348</f>
        <v>3</v>
      </c>
      <c r="P2348" s="46">
        <f>O2348/C2348</f>
        <v>1</v>
      </c>
    </row>
    <row r="2349" spans="1:16" ht="9.75" customHeight="1">
      <c r="A2349" s="5"/>
      <c r="B2349" s="40" t="s">
        <v>375</v>
      </c>
      <c r="C2349" s="40">
        <v>13</v>
      </c>
      <c r="D2349" s="41">
        <v>7</v>
      </c>
      <c r="E2349" s="42">
        <v>3</v>
      </c>
      <c r="F2349" s="42">
        <v>2</v>
      </c>
      <c r="G2349" s="42">
        <v>2</v>
      </c>
      <c r="H2349" s="42">
        <v>2</v>
      </c>
      <c r="I2349" s="42">
        <v>5</v>
      </c>
      <c r="J2349" s="42">
        <v>3</v>
      </c>
      <c r="K2349" s="42">
        <v>3</v>
      </c>
      <c r="L2349" s="42">
        <v>3</v>
      </c>
      <c r="M2349" s="43">
        <v>4</v>
      </c>
      <c r="N2349" s="44">
        <f>MIN(D2349:M2349)</f>
        <v>2</v>
      </c>
      <c r="O2349" s="45">
        <f>C2349-N2349</f>
        <v>11</v>
      </c>
      <c r="P2349" s="46">
        <f>O2349/C2349</f>
        <v>0.8461538461538461</v>
      </c>
    </row>
    <row r="2350" spans="1:16" ht="9.75" customHeight="1">
      <c r="A2350" s="5"/>
      <c r="B2350" s="40" t="s">
        <v>280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280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280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281</v>
      </c>
      <c r="C2353" s="40">
        <f aca="true" t="shared" si="224" ref="C2353:M2353">SUM(C2348:C2352)</f>
        <v>16</v>
      </c>
      <c r="D2353" s="41">
        <f t="shared" si="224"/>
        <v>9</v>
      </c>
      <c r="E2353" s="42">
        <f t="shared" si="224"/>
        <v>5</v>
      </c>
      <c r="F2353" s="42">
        <f t="shared" si="224"/>
        <v>3</v>
      </c>
      <c r="G2353" s="42">
        <f t="shared" si="224"/>
        <v>3</v>
      </c>
      <c r="H2353" s="42">
        <f t="shared" si="224"/>
        <v>3</v>
      </c>
      <c r="I2353" s="42">
        <f t="shared" si="224"/>
        <v>6</v>
      </c>
      <c r="J2353" s="42">
        <f t="shared" si="224"/>
        <v>4</v>
      </c>
      <c r="K2353" s="42">
        <f t="shared" si="224"/>
        <v>3</v>
      </c>
      <c r="L2353" s="42">
        <f t="shared" si="224"/>
        <v>3</v>
      </c>
      <c r="M2353" s="43">
        <f t="shared" si="224"/>
        <v>5</v>
      </c>
      <c r="N2353" s="44">
        <f>MIN(D2353:M2353)</f>
        <v>3</v>
      </c>
      <c r="O2353" s="45">
        <f>C2353-N2353</f>
        <v>13</v>
      </c>
      <c r="P2353" s="46">
        <f>O2353/C2353</f>
        <v>0.8125</v>
      </c>
    </row>
    <row r="2354" spans="1:16" ht="9.75" customHeight="1">
      <c r="A2354" s="5"/>
      <c r="B2354" s="40" t="s">
        <v>109</v>
      </c>
      <c r="C2354" s="40">
        <v>1</v>
      </c>
      <c r="D2354" s="41">
        <v>1</v>
      </c>
      <c r="E2354" s="42">
        <v>1</v>
      </c>
      <c r="F2354" s="42">
        <v>1</v>
      </c>
      <c r="G2354" s="42">
        <v>1</v>
      </c>
      <c r="H2354" s="42">
        <v>1</v>
      </c>
      <c r="I2354" s="42">
        <v>0</v>
      </c>
      <c r="J2354" s="42">
        <v>1</v>
      </c>
      <c r="K2354" s="42">
        <v>1</v>
      </c>
      <c r="L2354" s="42">
        <v>0</v>
      </c>
      <c r="M2354" s="43">
        <v>0</v>
      </c>
      <c r="N2354" s="44">
        <f>MIN(D2354:M2354)</f>
        <v>0</v>
      </c>
      <c r="O2354" s="45">
        <f>C2354-N2354</f>
        <v>1</v>
      </c>
      <c r="P2354" s="46">
        <f>O2354/C2354</f>
        <v>1</v>
      </c>
    </row>
    <row r="2355" spans="1:16" ht="9.75" customHeight="1">
      <c r="A2355" s="5"/>
      <c r="B2355" s="40" t="s">
        <v>276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277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5" ref="C2358:M2358">SUM(C2343:C2347,C2353:C2357)</f>
        <v>45</v>
      </c>
      <c r="D2358" s="49">
        <f t="shared" si="225"/>
        <v>27</v>
      </c>
      <c r="E2358" s="50">
        <f t="shared" si="225"/>
        <v>18</v>
      </c>
      <c r="F2358" s="50">
        <f t="shared" si="225"/>
        <v>11</v>
      </c>
      <c r="G2358" s="50">
        <f t="shared" si="225"/>
        <v>9</v>
      </c>
      <c r="H2358" s="50">
        <f t="shared" si="225"/>
        <v>10</v>
      </c>
      <c r="I2358" s="50">
        <f t="shared" si="225"/>
        <v>13</v>
      </c>
      <c r="J2358" s="50">
        <f t="shared" si="225"/>
        <v>13</v>
      </c>
      <c r="K2358" s="50">
        <f t="shared" si="225"/>
        <v>10</v>
      </c>
      <c r="L2358" s="50">
        <f t="shared" si="225"/>
        <v>12</v>
      </c>
      <c r="M2358" s="51">
        <f t="shared" si="225"/>
        <v>18</v>
      </c>
      <c r="N2358" s="52">
        <f>MIN(D2358:M2358)</f>
        <v>9</v>
      </c>
      <c r="O2358" s="53">
        <f>C2358-N2358</f>
        <v>36</v>
      </c>
      <c r="P2358" s="54">
        <f>O2358/C2358</f>
        <v>0.8</v>
      </c>
    </row>
    <row r="2359" spans="1:16" ht="9.75" customHeight="1">
      <c r="A2359" s="39" t="s">
        <v>449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/>
      <c r="D2360" s="41"/>
      <c r="E2360" s="42"/>
      <c r="F2360" s="42"/>
      <c r="G2360" s="42"/>
      <c r="H2360" s="42"/>
      <c r="I2360" s="42"/>
      <c r="J2360" s="42"/>
      <c r="K2360" s="42"/>
      <c r="L2360" s="42"/>
      <c r="M2360" s="43"/>
      <c r="N2360" s="44"/>
      <c r="O2360" s="45"/>
      <c r="P2360" s="46"/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482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450</v>
      </c>
      <c r="C2364" s="40">
        <v>11</v>
      </c>
      <c r="D2364" s="41">
        <v>10</v>
      </c>
      <c r="E2364" s="42">
        <v>7</v>
      </c>
      <c r="F2364" s="42">
        <v>1</v>
      </c>
      <c r="G2364" s="42">
        <v>0</v>
      </c>
      <c r="H2364" s="42">
        <v>0</v>
      </c>
      <c r="I2364" s="42">
        <v>0</v>
      </c>
      <c r="J2364" s="42">
        <v>1</v>
      </c>
      <c r="K2364" s="42">
        <v>1</v>
      </c>
      <c r="L2364" s="42">
        <v>2</v>
      </c>
      <c r="M2364" s="43">
        <v>4</v>
      </c>
      <c r="N2364" s="44">
        <f>MIN(D2364:M2364)</f>
        <v>0</v>
      </c>
      <c r="O2364" s="45">
        <f>C2364-N2364</f>
        <v>11</v>
      </c>
      <c r="P2364" s="46">
        <f>O2364/C2364</f>
        <v>1</v>
      </c>
    </row>
    <row r="2365" spans="1:16" ht="9.75" customHeight="1">
      <c r="A2365" s="5"/>
      <c r="B2365" s="40" t="s">
        <v>280</v>
      </c>
      <c r="C2365" s="40"/>
      <c r="D2365" s="41"/>
      <c r="E2365" s="42"/>
      <c r="F2365" s="42"/>
      <c r="G2365" s="42"/>
      <c r="H2365" s="42"/>
      <c r="I2365" s="42"/>
      <c r="J2365" s="42"/>
      <c r="K2365" s="42"/>
      <c r="L2365" s="42"/>
      <c r="M2365" s="43"/>
      <c r="N2365" s="44"/>
      <c r="O2365" s="45"/>
      <c r="P2365" s="46"/>
    </row>
    <row r="2366" spans="1:16" ht="9.75" customHeight="1">
      <c r="A2366" s="5"/>
      <c r="B2366" s="40" t="s">
        <v>280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280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280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281</v>
      </c>
      <c r="C2369" s="40">
        <f aca="true" t="shared" si="226" ref="C2369:M2369">SUM(C2364:C2368)</f>
        <v>11</v>
      </c>
      <c r="D2369" s="41">
        <f t="shared" si="226"/>
        <v>10</v>
      </c>
      <c r="E2369" s="42">
        <f t="shared" si="226"/>
        <v>7</v>
      </c>
      <c r="F2369" s="42">
        <f t="shared" si="226"/>
        <v>1</v>
      </c>
      <c r="G2369" s="42">
        <f t="shared" si="226"/>
        <v>0</v>
      </c>
      <c r="H2369" s="42">
        <f t="shared" si="226"/>
        <v>0</v>
      </c>
      <c r="I2369" s="42">
        <f t="shared" si="226"/>
        <v>0</v>
      </c>
      <c r="J2369" s="42">
        <f t="shared" si="226"/>
        <v>1</v>
      </c>
      <c r="K2369" s="42">
        <f t="shared" si="226"/>
        <v>1</v>
      </c>
      <c r="L2369" s="42">
        <f t="shared" si="226"/>
        <v>2</v>
      </c>
      <c r="M2369" s="43">
        <f t="shared" si="226"/>
        <v>4</v>
      </c>
      <c r="N2369" s="44">
        <f>MIN(D2369:M2369)</f>
        <v>0</v>
      </c>
      <c r="O2369" s="45">
        <f>C2369-N2369</f>
        <v>11</v>
      </c>
      <c r="P2369" s="46">
        <f>O2369/C2369</f>
        <v>1</v>
      </c>
    </row>
    <row r="2370" spans="1:16" ht="9.75" customHeight="1">
      <c r="A2370" s="5"/>
      <c r="B2370" s="40" t="s">
        <v>109</v>
      </c>
      <c r="C2370" s="40"/>
      <c r="D2370" s="41"/>
      <c r="E2370" s="42"/>
      <c r="F2370" s="42"/>
      <c r="G2370" s="42"/>
      <c r="H2370" s="42"/>
      <c r="I2370" s="42"/>
      <c r="J2370" s="42"/>
      <c r="K2370" s="42"/>
      <c r="L2370" s="42"/>
      <c r="M2370" s="43"/>
      <c r="N2370" s="44"/>
      <c r="O2370" s="45"/>
      <c r="P2370" s="46"/>
    </row>
    <row r="2371" spans="1:16" ht="9.75" customHeight="1">
      <c r="A2371" s="5"/>
      <c r="B2371" s="40" t="s">
        <v>276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277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7" ref="C2374:M2374">SUM(C2359:C2363,C2369:C2373)</f>
        <v>11</v>
      </c>
      <c r="D2374" s="49">
        <f t="shared" si="227"/>
        <v>10</v>
      </c>
      <c r="E2374" s="50">
        <f t="shared" si="227"/>
        <v>7</v>
      </c>
      <c r="F2374" s="50">
        <f t="shared" si="227"/>
        <v>1</v>
      </c>
      <c r="G2374" s="50">
        <f t="shared" si="227"/>
        <v>0</v>
      </c>
      <c r="H2374" s="50">
        <f t="shared" si="227"/>
        <v>0</v>
      </c>
      <c r="I2374" s="50">
        <f t="shared" si="227"/>
        <v>0</v>
      </c>
      <c r="J2374" s="50">
        <f t="shared" si="227"/>
        <v>1</v>
      </c>
      <c r="K2374" s="50">
        <f t="shared" si="227"/>
        <v>1</v>
      </c>
      <c r="L2374" s="50">
        <f t="shared" si="227"/>
        <v>2</v>
      </c>
      <c r="M2374" s="51">
        <f t="shared" si="227"/>
        <v>4</v>
      </c>
      <c r="N2374" s="52">
        <f>MIN(D2374:M2374)</f>
        <v>0</v>
      </c>
      <c r="O2374" s="53">
        <f>C2374-N2374</f>
        <v>11</v>
      </c>
      <c r="P2374" s="54">
        <f>O2374/C2374</f>
        <v>1</v>
      </c>
    </row>
    <row r="2375" spans="1:16" ht="9.75" customHeight="1">
      <c r="A2375" s="39" t="s">
        <v>152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482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>
        <v>1</v>
      </c>
      <c r="D2379" s="41">
        <v>1</v>
      </c>
      <c r="E2379" s="42">
        <v>0</v>
      </c>
      <c r="F2379" s="42">
        <v>0</v>
      </c>
      <c r="G2379" s="42">
        <v>0</v>
      </c>
      <c r="H2379" s="42">
        <v>0</v>
      </c>
      <c r="I2379" s="42">
        <v>0</v>
      </c>
      <c r="J2379" s="42">
        <v>0</v>
      </c>
      <c r="K2379" s="42">
        <v>0</v>
      </c>
      <c r="L2379" s="42">
        <v>0</v>
      </c>
      <c r="M2379" s="43">
        <v>0</v>
      </c>
      <c r="N2379" s="44">
        <f>MIN(D2379:M2379)</f>
        <v>0</v>
      </c>
      <c r="O2379" s="45">
        <f>C2379-N2379</f>
        <v>1</v>
      </c>
      <c r="P2379" s="46">
        <f>O2379/C2379</f>
        <v>1</v>
      </c>
    </row>
    <row r="2380" spans="1:16" ht="9.75" customHeight="1">
      <c r="A2380" s="5"/>
      <c r="B2380" s="40" t="s">
        <v>298</v>
      </c>
      <c r="C2380" s="40">
        <v>2</v>
      </c>
      <c r="D2380" s="41">
        <v>1</v>
      </c>
      <c r="E2380" s="42">
        <v>1</v>
      </c>
      <c r="F2380" s="42">
        <v>1</v>
      </c>
      <c r="G2380" s="42">
        <v>1</v>
      </c>
      <c r="H2380" s="42">
        <v>1</v>
      </c>
      <c r="I2380" s="42">
        <v>1</v>
      </c>
      <c r="J2380" s="42">
        <v>1</v>
      </c>
      <c r="K2380" s="42">
        <v>1</v>
      </c>
      <c r="L2380" s="42">
        <v>1</v>
      </c>
      <c r="M2380" s="43">
        <v>1</v>
      </c>
      <c r="N2380" s="44">
        <f>MIN(D2380:M2380)</f>
        <v>1</v>
      </c>
      <c r="O2380" s="45">
        <f>C2380-N2380</f>
        <v>1</v>
      </c>
      <c r="P2380" s="46">
        <f>O2380/C2380</f>
        <v>0.5</v>
      </c>
    </row>
    <row r="2381" spans="1:16" ht="9.75" customHeight="1">
      <c r="A2381" s="5"/>
      <c r="B2381" s="40" t="s">
        <v>280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280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280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280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281</v>
      </c>
      <c r="C2385" s="40">
        <f aca="true" t="shared" si="228" ref="C2385:M2385">SUM(C2380:C2384)</f>
        <v>2</v>
      </c>
      <c r="D2385" s="41">
        <f t="shared" si="228"/>
        <v>1</v>
      </c>
      <c r="E2385" s="42">
        <f t="shared" si="228"/>
        <v>1</v>
      </c>
      <c r="F2385" s="42">
        <f t="shared" si="228"/>
        <v>1</v>
      </c>
      <c r="G2385" s="42">
        <f t="shared" si="228"/>
        <v>1</v>
      </c>
      <c r="H2385" s="42">
        <f t="shared" si="228"/>
        <v>1</v>
      </c>
      <c r="I2385" s="42">
        <f t="shared" si="228"/>
        <v>1</v>
      </c>
      <c r="J2385" s="42">
        <f t="shared" si="228"/>
        <v>1</v>
      </c>
      <c r="K2385" s="42">
        <f t="shared" si="228"/>
        <v>1</v>
      </c>
      <c r="L2385" s="42">
        <f t="shared" si="228"/>
        <v>1</v>
      </c>
      <c r="M2385" s="43">
        <f t="shared" si="228"/>
        <v>1</v>
      </c>
      <c r="N2385" s="44">
        <f>MIN(D2385:M2385)</f>
        <v>1</v>
      </c>
      <c r="O2385" s="45">
        <f>C2385-N2385</f>
        <v>1</v>
      </c>
      <c r="P2385" s="46">
        <f>O2385/C2385</f>
        <v>0.5</v>
      </c>
    </row>
    <row r="2386" spans="1:16" ht="9.75" customHeight="1">
      <c r="A2386" s="5"/>
      <c r="B2386" s="40" t="s">
        <v>109</v>
      </c>
      <c r="C2386" s="40"/>
      <c r="D2386" s="41"/>
      <c r="E2386" s="42"/>
      <c r="F2386" s="42"/>
      <c r="G2386" s="42"/>
      <c r="H2386" s="42"/>
      <c r="I2386" s="42"/>
      <c r="J2386" s="42"/>
      <c r="K2386" s="42"/>
      <c r="L2386" s="42"/>
      <c r="M2386" s="43"/>
      <c r="N2386" s="44"/>
      <c r="O2386" s="45"/>
      <c r="P2386" s="46"/>
    </row>
    <row r="2387" spans="1:16" ht="9.75" customHeight="1">
      <c r="A2387" s="5"/>
      <c r="B2387" s="40" t="s">
        <v>276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277</v>
      </c>
      <c r="C2388" s="40">
        <v>8</v>
      </c>
      <c r="D2388" s="41">
        <v>1</v>
      </c>
      <c r="E2388" s="42">
        <v>0</v>
      </c>
      <c r="F2388" s="42">
        <v>1</v>
      </c>
      <c r="G2388" s="42">
        <v>1</v>
      </c>
      <c r="H2388" s="42">
        <v>1</v>
      </c>
      <c r="I2388" s="42">
        <v>1</v>
      </c>
      <c r="J2388" s="42">
        <v>1</v>
      </c>
      <c r="K2388" s="42">
        <v>1</v>
      </c>
      <c r="L2388" s="42">
        <v>3</v>
      </c>
      <c r="M2388" s="43">
        <v>3</v>
      </c>
      <c r="N2388" s="44">
        <f>MIN(D2388:M2388)</f>
        <v>0</v>
      </c>
      <c r="O2388" s="45">
        <f>C2388-N2388</f>
        <v>8</v>
      </c>
      <c r="P2388" s="46">
        <f>O2388/C2388</f>
        <v>1</v>
      </c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29" ref="C2390:M2390">SUM(C2375:C2379,C2385:C2389)</f>
        <v>11</v>
      </c>
      <c r="D2390" s="49">
        <f t="shared" si="229"/>
        <v>3</v>
      </c>
      <c r="E2390" s="50">
        <f t="shared" si="229"/>
        <v>1</v>
      </c>
      <c r="F2390" s="50">
        <f t="shared" si="229"/>
        <v>2</v>
      </c>
      <c r="G2390" s="50">
        <f t="shared" si="229"/>
        <v>2</v>
      </c>
      <c r="H2390" s="50">
        <f t="shared" si="229"/>
        <v>2</v>
      </c>
      <c r="I2390" s="50">
        <f t="shared" si="229"/>
        <v>2</v>
      </c>
      <c r="J2390" s="50">
        <f t="shared" si="229"/>
        <v>2</v>
      </c>
      <c r="K2390" s="50">
        <f t="shared" si="229"/>
        <v>2</v>
      </c>
      <c r="L2390" s="50">
        <f t="shared" si="229"/>
        <v>4</v>
      </c>
      <c r="M2390" s="51">
        <f t="shared" si="229"/>
        <v>4</v>
      </c>
      <c r="N2390" s="52">
        <f>MIN(D2390:M2390)</f>
        <v>1</v>
      </c>
      <c r="O2390" s="53">
        <f>C2390-N2390</f>
        <v>10</v>
      </c>
      <c r="P2390" s="54">
        <f>O2390/C2390</f>
        <v>0.9090909090909091</v>
      </c>
    </row>
    <row r="2391" spans="1:16" ht="9.75" customHeight="1">
      <c r="A2391" s="39" t="s">
        <v>153</v>
      </c>
      <c r="B2391" s="55" t="s">
        <v>0</v>
      </c>
      <c r="C2391" s="55">
        <v>1</v>
      </c>
      <c r="D2391" s="56">
        <v>1</v>
      </c>
      <c r="E2391" s="57">
        <v>0</v>
      </c>
      <c r="F2391" s="57">
        <v>0</v>
      </c>
      <c r="G2391" s="57">
        <v>0</v>
      </c>
      <c r="H2391" s="57">
        <v>0</v>
      </c>
      <c r="I2391" s="57">
        <v>0</v>
      </c>
      <c r="J2391" s="57">
        <v>0</v>
      </c>
      <c r="K2391" s="57">
        <v>0</v>
      </c>
      <c r="L2391" s="57">
        <v>0</v>
      </c>
      <c r="M2391" s="58">
        <v>0</v>
      </c>
      <c r="N2391" s="44">
        <f>MIN(D2391:M2391)</f>
        <v>0</v>
      </c>
      <c r="O2391" s="45">
        <f>C2391-N2391</f>
        <v>1</v>
      </c>
      <c r="P2391" s="46">
        <f>O2391/C2391</f>
        <v>1</v>
      </c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482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7</v>
      </c>
      <c r="D2395" s="41">
        <v>5</v>
      </c>
      <c r="E2395" s="42">
        <v>4</v>
      </c>
      <c r="F2395" s="42">
        <v>4</v>
      </c>
      <c r="G2395" s="42">
        <v>3</v>
      </c>
      <c r="H2395" s="42">
        <v>3</v>
      </c>
      <c r="I2395" s="42">
        <v>2</v>
      </c>
      <c r="J2395" s="42">
        <v>3</v>
      </c>
      <c r="K2395" s="42">
        <v>2</v>
      </c>
      <c r="L2395" s="42">
        <v>2</v>
      </c>
      <c r="M2395" s="43">
        <v>2</v>
      </c>
      <c r="N2395" s="44">
        <f>MIN(D2395:M2395)</f>
        <v>2</v>
      </c>
      <c r="O2395" s="45">
        <f>C2395-N2395</f>
        <v>5</v>
      </c>
      <c r="P2395" s="46">
        <f>O2395/C2395</f>
        <v>0.7142857142857143</v>
      </c>
    </row>
    <row r="2396" spans="1:16" ht="9.75" customHeight="1">
      <c r="A2396" s="5"/>
      <c r="B2396" s="40" t="s">
        <v>299</v>
      </c>
      <c r="C2396" s="40">
        <v>6</v>
      </c>
      <c r="D2396" s="41">
        <v>4</v>
      </c>
      <c r="E2396" s="42">
        <v>4</v>
      </c>
      <c r="F2396" s="42">
        <v>3</v>
      </c>
      <c r="G2396" s="42">
        <v>4</v>
      </c>
      <c r="H2396" s="42">
        <v>3</v>
      </c>
      <c r="I2396" s="42">
        <v>3</v>
      </c>
      <c r="J2396" s="42">
        <v>4</v>
      </c>
      <c r="K2396" s="42">
        <v>4</v>
      </c>
      <c r="L2396" s="42">
        <v>4</v>
      </c>
      <c r="M2396" s="43">
        <v>3</v>
      </c>
      <c r="N2396" s="44">
        <f>MIN(D2396:M2396)</f>
        <v>3</v>
      </c>
      <c r="O2396" s="45">
        <f>C2396-N2396</f>
        <v>3</v>
      </c>
      <c r="P2396" s="46">
        <f>O2396/C2396</f>
        <v>0.5</v>
      </c>
    </row>
    <row r="2397" spans="1:16" ht="9.75" customHeight="1">
      <c r="A2397" s="5"/>
      <c r="B2397" s="40" t="s">
        <v>280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280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280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280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281</v>
      </c>
      <c r="C2401" s="40">
        <f aca="true" t="shared" si="230" ref="C2401:M2401">SUM(C2396:C2400)</f>
        <v>6</v>
      </c>
      <c r="D2401" s="41">
        <f t="shared" si="230"/>
        <v>4</v>
      </c>
      <c r="E2401" s="42">
        <f t="shared" si="230"/>
        <v>4</v>
      </c>
      <c r="F2401" s="42">
        <f t="shared" si="230"/>
        <v>3</v>
      </c>
      <c r="G2401" s="42">
        <f t="shared" si="230"/>
        <v>4</v>
      </c>
      <c r="H2401" s="42">
        <f t="shared" si="230"/>
        <v>3</v>
      </c>
      <c r="I2401" s="42">
        <f t="shared" si="230"/>
        <v>3</v>
      </c>
      <c r="J2401" s="42">
        <f t="shared" si="230"/>
        <v>4</v>
      </c>
      <c r="K2401" s="42">
        <f t="shared" si="230"/>
        <v>4</v>
      </c>
      <c r="L2401" s="42">
        <f t="shared" si="230"/>
        <v>4</v>
      </c>
      <c r="M2401" s="43">
        <f t="shared" si="230"/>
        <v>3</v>
      </c>
      <c r="N2401" s="44">
        <f>MIN(D2401:M2401)</f>
        <v>3</v>
      </c>
      <c r="O2401" s="45">
        <f>C2401-N2401</f>
        <v>3</v>
      </c>
      <c r="P2401" s="46">
        <f>O2401/C2401</f>
        <v>0.5</v>
      </c>
    </row>
    <row r="2402" spans="1:16" ht="9.75" customHeight="1">
      <c r="A2402" s="5"/>
      <c r="B2402" s="40" t="s">
        <v>109</v>
      </c>
      <c r="C2402" s="40">
        <v>1</v>
      </c>
      <c r="D2402" s="41">
        <v>0</v>
      </c>
      <c r="E2402" s="42">
        <v>0</v>
      </c>
      <c r="F2402" s="42">
        <v>0</v>
      </c>
      <c r="G2402" s="42">
        <v>0</v>
      </c>
      <c r="H2402" s="42">
        <v>0</v>
      </c>
      <c r="I2402" s="42">
        <v>0</v>
      </c>
      <c r="J2402" s="42">
        <v>0</v>
      </c>
      <c r="K2402" s="42">
        <v>0</v>
      </c>
      <c r="L2402" s="42">
        <v>0</v>
      </c>
      <c r="M2402" s="43">
        <v>0</v>
      </c>
      <c r="N2402" s="44">
        <f>MIN(D2402:M2402)</f>
        <v>0</v>
      </c>
      <c r="O2402" s="45">
        <f>C2402-N2402</f>
        <v>1</v>
      </c>
      <c r="P2402" s="46">
        <f>O2402/C2402</f>
        <v>1</v>
      </c>
    </row>
    <row r="2403" spans="1:16" ht="9.75" customHeight="1">
      <c r="A2403" s="5"/>
      <c r="B2403" s="40" t="s">
        <v>276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277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1" ref="C2406:M2406">SUM(C2391:C2395,C2401:C2405)</f>
        <v>15</v>
      </c>
      <c r="D2406" s="49">
        <f t="shared" si="231"/>
        <v>10</v>
      </c>
      <c r="E2406" s="50">
        <f t="shared" si="231"/>
        <v>8</v>
      </c>
      <c r="F2406" s="50">
        <f t="shared" si="231"/>
        <v>7</v>
      </c>
      <c r="G2406" s="50">
        <f t="shared" si="231"/>
        <v>7</v>
      </c>
      <c r="H2406" s="50">
        <f t="shared" si="231"/>
        <v>6</v>
      </c>
      <c r="I2406" s="50">
        <f t="shared" si="231"/>
        <v>5</v>
      </c>
      <c r="J2406" s="50">
        <f t="shared" si="231"/>
        <v>7</v>
      </c>
      <c r="K2406" s="50">
        <f t="shared" si="231"/>
        <v>6</v>
      </c>
      <c r="L2406" s="50">
        <f t="shared" si="231"/>
        <v>6</v>
      </c>
      <c r="M2406" s="51">
        <f t="shared" si="231"/>
        <v>5</v>
      </c>
      <c r="N2406" s="52">
        <f>MIN(D2406:M2406)</f>
        <v>5</v>
      </c>
      <c r="O2406" s="53">
        <f>C2406-N2406</f>
        <v>10</v>
      </c>
      <c r="P2406" s="54">
        <f>O2406/C2406</f>
        <v>0.6666666666666666</v>
      </c>
    </row>
    <row r="2407" spans="1:16" ht="9.75" customHeight="1">
      <c r="A2407" s="39" t="s">
        <v>154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44"/>
      <c r="O2407" s="45"/>
      <c r="P2407" s="46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482</v>
      </c>
      <c r="C2410" s="40">
        <v>3</v>
      </c>
      <c r="D2410" s="41">
        <v>0</v>
      </c>
      <c r="E2410" s="42">
        <v>0</v>
      </c>
      <c r="F2410" s="42">
        <v>0</v>
      </c>
      <c r="G2410" s="42">
        <v>0</v>
      </c>
      <c r="H2410" s="42">
        <v>0</v>
      </c>
      <c r="I2410" s="42">
        <v>1</v>
      </c>
      <c r="J2410" s="42">
        <v>0</v>
      </c>
      <c r="K2410" s="42">
        <v>0</v>
      </c>
      <c r="L2410" s="42">
        <v>1</v>
      </c>
      <c r="M2410" s="43">
        <v>1</v>
      </c>
      <c r="N2410" s="44">
        <f>MIN(D2410:M2410)</f>
        <v>0</v>
      </c>
      <c r="O2410" s="45">
        <f>C2410-N2410</f>
        <v>3</v>
      </c>
      <c r="P2410" s="46">
        <f>O2410/C2410</f>
        <v>1</v>
      </c>
    </row>
    <row r="2411" spans="1:16" ht="9.75" customHeight="1">
      <c r="A2411" s="5"/>
      <c r="B2411" s="40" t="s">
        <v>3</v>
      </c>
      <c r="C2411" s="40">
        <v>34</v>
      </c>
      <c r="D2411" s="41">
        <v>25</v>
      </c>
      <c r="E2411" s="42">
        <v>20</v>
      </c>
      <c r="F2411" s="42">
        <v>17</v>
      </c>
      <c r="G2411" s="42">
        <v>12</v>
      </c>
      <c r="H2411" s="42">
        <v>14</v>
      </c>
      <c r="I2411" s="42">
        <v>16</v>
      </c>
      <c r="J2411" s="42">
        <v>15</v>
      </c>
      <c r="K2411" s="42">
        <v>14</v>
      </c>
      <c r="L2411" s="42">
        <v>15</v>
      </c>
      <c r="M2411" s="43">
        <v>17</v>
      </c>
      <c r="N2411" s="44">
        <f>MIN(D2411:M2411)</f>
        <v>12</v>
      </c>
      <c r="O2411" s="45">
        <f>C2411-N2411</f>
        <v>22</v>
      </c>
      <c r="P2411" s="46">
        <f>O2411/C2411</f>
        <v>0.6470588235294118</v>
      </c>
    </row>
    <row r="2412" spans="1:16" ht="9.75" customHeight="1">
      <c r="A2412" s="5"/>
      <c r="B2412" s="40" t="s">
        <v>376</v>
      </c>
      <c r="C2412" s="40">
        <v>8</v>
      </c>
      <c r="D2412" s="41">
        <v>5</v>
      </c>
      <c r="E2412" s="42">
        <v>5</v>
      </c>
      <c r="F2412" s="42">
        <v>5</v>
      </c>
      <c r="G2412" s="42">
        <v>5</v>
      </c>
      <c r="H2412" s="42">
        <v>4</v>
      </c>
      <c r="I2412" s="42">
        <v>5</v>
      </c>
      <c r="J2412" s="42">
        <v>5</v>
      </c>
      <c r="K2412" s="42">
        <v>4</v>
      </c>
      <c r="L2412" s="42">
        <v>4</v>
      </c>
      <c r="M2412" s="43">
        <v>4</v>
      </c>
      <c r="N2412" s="44">
        <f>MIN(D2412:M2412)</f>
        <v>4</v>
      </c>
      <c r="O2412" s="45">
        <f>C2412-N2412</f>
        <v>4</v>
      </c>
      <c r="P2412" s="46">
        <f>O2412/C2412</f>
        <v>0.5</v>
      </c>
    </row>
    <row r="2413" spans="1:16" ht="9.75" customHeight="1">
      <c r="A2413" s="5"/>
      <c r="B2413" s="40" t="s">
        <v>299</v>
      </c>
      <c r="C2413" s="40">
        <v>2</v>
      </c>
      <c r="D2413" s="41">
        <v>2</v>
      </c>
      <c r="E2413" s="42">
        <v>2</v>
      </c>
      <c r="F2413" s="42">
        <v>1</v>
      </c>
      <c r="G2413" s="42">
        <v>1</v>
      </c>
      <c r="H2413" s="42">
        <v>1</v>
      </c>
      <c r="I2413" s="42">
        <v>1</v>
      </c>
      <c r="J2413" s="42">
        <v>1</v>
      </c>
      <c r="K2413" s="42">
        <v>1</v>
      </c>
      <c r="L2413" s="42">
        <v>1</v>
      </c>
      <c r="M2413" s="43">
        <v>1</v>
      </c>
      <c r="N2413" s="44">
        <f>MIN(D2413:M2413)</f>
        <v>1</v>
      </c>
      <c r="O2413" s="45">
        <f>C2413-N2413</f>
        <v>1</v>
      </c>
      <c r="P2413" s="46">
        <f>O2413/C2413</f>
        <v>0.5</v>
      </c>
    </row>
    <row r="2414" spans="1:16" ht="9.75" customHeight="1">
      <c r="A2414" s="5"/>
      <c r="B2414" s="40" t="s">
        <v>280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280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280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281</v>
      </c>
      <c r="C2417" s="40">
        <f aca="true" t="shared" si="232" ref="C2417:M2417">SUM(C2412:C2416)</f>
        <v>10</v>
      </c>
      <c r="D2417" s="41">
        <f t="shared" si="232"/>
        <v>7</v>
      </c>
      <c r="E2417" s="42">
        <f t="shared" si="232"/>
        <v>7</v>
      </c>
      <c r="F2417" s="42">
        <f t="shared" si="232"/>
        <v>6</v>
      </c>
      <c r="G2417" s="42">
        <f t="shared" si="232"/>
        <v>6</v>
      </c>
      <c r="H2417" s="42">
        <f t="shared" si="232"/>
        <v>5</v>
      </c>
      <c r="I2417" s="42">
        <f t="shared" si="232"/>
        <v>6</v>
      </c>
      <c r="J2417" s="42">
        <f t="shared" si="232"/>
        <v>6</v>
      </c>
      <c r="K2417" s="42">
        <f t="shared" si="232"/>
        <v>5</v>
      </c>
      <c r="L2417" s="42">
        <f t="shared" si="232"/>
        <v>5</v>
      </c>
      <c r="M2417" s="43">
        <f t="shared" si="232"/>
        <v>5</v>
      </c>
      <c r="N2417" s="44">
        <f>MIN(D2417:M2417)</f>
        <v>5</v>
      </c>
      <c r="O2417" s="45">
        <f>C2417-N2417</f>
        <v>5</v>
      </c>
      <c r="P2417" s="46">
        <f>O2417/C2417</f>
        <v>0.5</v>
      </c>
    </row>
    <row r="2418" spans="1:16" ht="9.75" customHeight="1">
      <c r="A2418" s="5"/>
      <c r="B2418" s="40" t="s">
        <v>109</v>
      </c>
      <c r="C2418" s="40">
        <v>4</v>
      </c>
      <c r="D2418" s="41">
        <v>0</v>
      </c>
      <c r="E2418" s="42">
        <v>0</v>
      </c>
      <c r="F2418" s="42">
        <v>0</v>
      </c>
      <c r="G2418" s="42">
        <v>1</v>
      </c>
      <c r="H2418" s="42">
        <v>1</v>
      </c>
      <c r="I2418" s="42">
        <v>1</v>
      </c>
      <c r="J2418" s="42">
        <v>0</v>
      </c>
      <c r="K2418" s="42">
        <v>0</v>
      </c>
      <c r="L2418" s="42">
        <v>1</v>
      </c>
      <c r="M2418" s="43">
        <v>1</v>
      </c>
      <c r="N2418" s="44">
        <f>MIN(D2418:M2418)</f>
        <v>0</v>
      </c>
      <c r="O2418" s="45">
        <f>C2418-N2418</f>
        <v>4</v>
      </c>
      <c r="P2418" s="46">
        <f>O2418/C2418</f>
        <v>1</v>
      </c>
    </row>
    <row r="2419" spans="1:16" ht="9.75" customHeight="1">
      <c r="A2419" s="5"/>
      <c r="B2419" s="40" t="s">
        <v>276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277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3" ref="C2422:M2422">SUM(C2407:C2411,C2417:C2421)</f>
        <v>51</v>
      </c>
      <c r="D2422" s="49">
        <f t="shared" si="233"/>
        <v>32</v>
      </c>
      <c r="E2422" s="50">
        <f t="shared" si="233"/>
        <v>27</v>
      </c>
      <c r="F2422" s="50">
        <f t="shared" si="233"/>
        <v>23</v>
      </c>
      <c r="G2422" s="50">
        <f t="shared" si="233"/>
        <v>19</v>
      </c>
      <c r="H2422" s="50">
        <f t="shared" si="233"/>
        <v>20</v>
      </c>
      <c r="I2422" s="50">
        <f t="shared" si="233"/>
        <v>24</v>
      </c>
      <c r="J2422" s="50">
        <f t="shared" si="233"/>
        <v>21</v>
      </c>
      <c r="K2422" s="50">
        <f t="shared" si="233"/>
        <v>19</v>
      </c>
      <c r="L2422" s="50">
        <f t="shared" si="233"/>
        <v>22</v>
      </c>
      <c r="M2422" s="51">
        <f t="shared" si="233"/>
        <v>24</v>
      </c>
      <c r="N2422" s="52">
        <f>MIN(D2422:M2422)</f>
        <v>19</v>
      </c>
      <c r="O2422" s="53">
        <f>C2422-N2422</f>
        <v>32</v>
      </c>
      <c r="P2422" s="54">
        <f>O2422/C2422</f>
        <v>0.6274509803921569</v>
      </c>
    </row>
    <row r="2423" spans="1:16" ht="9.75" customHeight="1">
      <c r="A2423" s="39" t="s">
        <v>155</v>
      </c>
      <c r="B2423" s="55" t="s">
        <v>0</v>
      </c>
      <c r="C2423" s="55">
        <v>18</v>
      </c>
      <c r="D2423" s="56">
        <v>4</v>
      </c>
      <c r="E2423" s="57">
        <v>2</v>
      </c>
      <c r="F2423" s="57">
        <v>3</v>
      </c>
      <c r="G2423" s="57">
        <v>3</v>
      </c>
      <c r="H2423" s="57">
        <v>1</v>
      </c>
      <c r="I2423" s="57">
        <v>1</v>
      </c>
      <c r="J2423" s="57">
        <v>0</v>
      </c>
      <c r="K2423" s="57">
        <v>2</v>
      </c>
      <c r="L2423" s="57">
        <v>5</v>
      </c>
      <c r="M2423" s="58">
        <v>4</v>
      </c>
      <c r="N2423" s="59">
        <f>MIN(D2423:M2423)</f>
        <v>0</v>
      </c>
      <c r="O2423" s="60">
        <f>C2423-N2423</f>
        <v>18</v>
      </c>
      <c r="P2423" s="61">
        <f>O2423/C2423</f>
        <v>1</v>
      </c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482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22</v>
      </c>
      <c r="D2427" s="41">
        <v>14</v>
      </c>
      <c r="E2427" s="42">
        <v>10</v>
      </c>
      <c r="F2427" s="42">
        <v>9</v>
      </c>
      <c r="G2427" s="42">
        <v>8</v>
      </c>
      <c r="H2427" s="42">
        <v>8</v>
      </c>
      <c r="I2427" s="42">
        <v>9</v>
      </c>
      <c r="J2427" s="42">
        <v>6</v>
      </c>
      <c r="K2427" s="42">
        <v>7</v>
      </c>
      <c r="L2427" s="42">
        <v>9</v>
      </c>
      <c r="M2427" s="43">
        <v>9</v>
      </c>
      <c r="N2427" s="44">
        <f>MIN(D2427:M2427)</f>
        <v>6</v>
      </c>
      <c r="O2427" s="45">
        <f>C2427-N2427</f>
        <v>16</v>
      </c>
      <c r="P2427" s="46">
        <f>O2427/C2427</f>
        <v>0.7272727272727273</v>
      </c>
    </row>
    <row r="2428" spans="1:16" ht="9.75" customHeight="1">
      <c r="A2428" s="5"/>
      <c r="B2428" s="40" t="s">
        <v>280</v>
      </c>
      <c r="C2428" s="40"/>
      <c r="D2428" s="41"/>
      <c r="E2428" s="42"/>
      <c r="F2428" s="42"/>
      <c r="G2428" s="42"/>
      <c r="H2428" s="42"/>
      <c r="I2428" s="42"/>
      <c r="J2428" s="42"/>
      <c r="K2428" s="42"/>
      <c r="L2428" s="42"/>
      <c r="M2428" s="43"/>
      <c r="N2428" s="44"/>
      <c r="O2428" s="45"/>
      <c r="P2428" s="46"/>
    </row>
    <row r="2429" spans="1:16" ht="9.75" customHeight="1">
      <c r="A2429" s="5"/>
      <c r="B2429" s="40" t="s">
        <v>280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280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280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280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281</v>
      </c>
      <c r="C2433" s="40"/>
      <c r="D2433" s="41"/>
      <c r="E2433" s="42"/>
      <c r="F2433" s="42"/>
      <c r="G2433" s="42"/>
      <c r="H2433" s="42"/>
      <c r="I2433" s="42"/>
      <c r="J2433" s="42"/>
      <c r="K2433" s="42"/>
      <c r="L2433" s="42"/>
      <c r="M2433" s="43"/>
      <c r="N2433" s="44"/>
      <c r="O2433" s="45"/>
      <c r="P2433" s="46"/>
    </row>
    <row r="2434" spans="1:16" ht="9.75" customHeight="1">
      <c r="A2434" s="5"/>
      <c r="B2434" s="40" t="s">
        <v>109</v>
      </c>
      <c r="C2434" s="40"/>
      <c r="D2434" s="41"/>
      <c r="E2434" s="42"/>
      <c r="F2434" s="42"/>
      <c r="G2434" s="42"/>
      <c r="H2434" s="42"/>
      <c r="I2434" s="42"/>
      <c r="J2434" s="42"/>
      <c r="K2434" s="42"/>
      <c r="L2434" s="42"/>
      <c r="M2434" s="43"/>
      <c r="N2434" s="44"/>
      <c r="O2434" s="45"/>
      <c r="P2434" s="46"/>
    </row>
    <row r="2435" spans="1:16" ht="9.75" customHeight="1">
      <c r="A2435" s="5"/>
      <c r="B2435" s="40" t="s">
        <v>276</v>
      </c>
      <c r="C2435" s="40">
        <v>5</v>
      </c>
      <c r="D2435" s="41">
        <v>1</v>
      </c>
      <c r="E2435" s="42">
        <v>1</v>
      </c>
      <c r="F2435" s="42">
        <v>1</v>
      </c>
      <c r="G2435" s="42">
        <v>1</v>
      </c>
      <c r="H2435" s="42">
        <v>1</v>
      </c>
      <c r="I2435" s="42">
        <v>1</v>
      </c>
      <c r="J2435" s="42">
        <v>1</v>
      </c>
      <c r="K2435" s="42">
        <v>1</v>
      </c>
      <c r="L2435" s="42">
        <v>2</v>
      </c>
      <c r="M2435" s="43">
        <v>2</v>
      </c>
      <c r="N2435" s="44">
        <f>MIN(D2435:M2435)</f>
        <v>1</v>
      </c>
      <c r="O2435" s="45">
        <f>C2435-N2435</f>
        <v>4</v>
      </c>
      <c r="P2435" s="46">
        <f>O2435/C2435</f>
        <v>0.8</v>
      </c>
    </row>
    <row r="2436" spans="1:16" ht="9.75" customHeight="1">
      <c r="A2436" s="5"/>
      <c r="B2436" s="40" t="s">
        <v>277</v>
      </c>
      <c r="C2436" s="40">
        <v>13</v>
      </c>
      <c r="D2436" s="41">
        <v>4</v>
      </c>
      <c r="E2436" s="42">
        <v>4</v>
      </c>
      <c r="F2436" s="42">
        <v>4</v>
      </c>
      <c r="G2436" s="42">
        <v>4</v>
      </c>
      <c r="H2436" s="42">
        <v>5</v>
      </c>
      <c r="I2436" s="42">
        <v>4</v>
      </c>
      <c r="J2436" s="42">
        <v>4</v>
      </c>
      <c r="K2436" s="42">
        <v>4</v>
      </c>
      <c r="L2436" s="42">
        <v>6</v>
      </c>
      <c r="M2436" s="43">
        <v>7</v>
      </c>
      <c r="N2436" s="44">
        <f>MIN(D2436:M2436)</f>
        <v>4</v>
      </c>
      <c r="O2436" s="45">
        <f>C2436-N2436</f>
        <v>9</v>
      </c>
      <c r="P2436" s="46">
        <f>O2436/C2436</f>
        <v>0.6923076923076923</v>
      </c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4" ref="C2438:M2438">SUM(C2423:C2427,C2433:C2437)</f>
        <v>58</v>
      </c>
      <c r="D2438" s="49">
        <f t="shared" si="234"/>
        <v>23</v>
      </c>
      <c r="E2438" s="50">
        <f t="shared" si="234"/>
        <v>17</v>
      </c>
      <c r="F2438" s="50">
        <f t="shared" si="234"/>
        <v>17</v>
      </c>
      <c r="G2438" s="50">
        <f t="shared" si="234"/>
        <v>16</v>
      </c>
      <c r="H2438" s="50">
        <f t="shared" si="234"/>
        <v>15</v>
      </c>
      <c r="I2438" s="50">
        <f t="shared" si="234"/>
        <v>15</v>
      </c>
      <c r="J2438" s="50">
        <f t="shared" si="234"/>
        <v>11</v>
      </c>
      <c r="K2438" s="50">
        <f t="shared" si="234"/>
        <v>14</v>
      </c>
      <c r="L2438" s="50">
        <f t="shared" si="234"/>
        <v>22</v>
      </c>
      <c r="M2438" s="51">
        <f t="shared" si="234"/>
        <v>22</v>
      </c>
      <c r="N2438" s="52">
        <f>MIN(D2438:M2438)</f>
        <v>11</v>
      </c>
      <c r="O2438" s="53">
        <f>C2438-N2438</f>
        <v>47</v>
      </c>
      <c r="P2438" s="54">
        <f>O2438/C2438</f>
        <v>0.8103448275862069</v>
      </c>
    </row>
    <row r="2439" spans="1:16" ht="9.75" customHeight="1">
      <c r="A2439" s="39" t="s">
        <v>156</v>
      </c>
      <c r="B2439" s="55" t="s">
        <v>0</v>
      </c>
      <c r="C2439" s="55">
        <v>1</v>
      </c>
      <c r="D2439" s="56">
        <v>0</v>
      </c>
      <c r="E2439" s="57">
        <v>0</v>
      </c>
      <c r="F2439" s="57">
        <v>0</v>
      </c>
      <c r="G2439" s="57">
        <v>0</v>
      </c>
      <c r="H2439" s="57">
        <v>0</v>
      </c>
      <c r="I2439" s="57">
        <v>0</v>
      </c>
      <c r="J2439" s="57">
        <v>0</v>
      </c>
      <c r="K2439" s="57">
        <v>0</v>
      </c>
      <c r="L2439" s="57">
        <v>0</v>
      </c>
      <c r="M2439" s="58">
        <v>0</v>
      </c>
      <c r="N2439" s="59">
        <f>MIN(D2439:M2439)</f>
        <v>0</v>
      </c>
      <c r="O2439" s="60">
        <f>C2439-N2439</f>
        <v>1</v>
      </c>
      <c r="P2439" s="61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482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2</v>
      </c>
      <c r="D2443" s="41">
        <v>2</v>
      </c>
      <c r="E2443" s="42">
        <v>1</v>
      </c>
      <c r="F2443" s="42">
        <v>1</v>
      </c>
      <c r="G2443" s="42">
        <v>1</v>
      </c>
      <c r="H2443" s="42">
        <v>1</v>
      </c>
      <c r="I2443" s="42">
        <v>1</v>
      </c>
      <c r="J2443" s="42">
        <v>1</v>
      </c>
      <c r="K2443" s="42">
        <v>2</v>
      </c>
      <c r="L2443" s="42">
        <v>2</v>
      </c>
      <c r="M2443" s="43">
        <v>2</v>
      </c>
      <c r="N2443" s="44">
        <f>MIN(D2443:M2443)</f>
        <v>1</v>
      </c>
      <c r="O2443" s="45">
        <f>C2443-N2443</f>
        <v>1</v>
      </c>
      <c r="P2443" s="46">
        <f>O2443/C2443</f>
        <v>0.5</v>
      </c>
    </row>
    <row r="2444" spans="1:16" ht="9.75" customHeight="1">
      <c r="A2444" s="5"/>
      <c r="B2444" s="40" t="s">
        <v>300</v>
      </c>
      <c r="C2444" s="40">
        <v>2</v>
      </c>
      <c r="D2444" s="41">
        <v>0</v>
      </c>
      <c r="E2444" s="42">
        <v>0</v>
      </c>
      <c r="F2444" s="42">
        <v>0</v>
      </c>
      <c r="G2444" s="42">
        <v>0</v>
      </c>
      <c r="H2444" s="42">
        <v>0</v>
      </c>
      <c r="I2444" s="42">
        <v>0</v>
      </c>
      <c r="J2444" s="42">
        <v>0</v>
      </c>
      <c r="K2444" s="42">
        <v>1</v>
      </c>
      <c r="L2444" s="42">
        <v>1</v>
      </c>
      <c r="M2444" s="43">
        <v>2</v>
      </c>
      <c r="N2444" s="44">
        <f>MIN(D2444:M2444)</f>
        <v>0</v>
      </c>
      <c r="O2444" s="45">
        <f>C2444-N2444</f>
        <v>2</v>
      </c>
      <c r="P2444" s="46">
        <f>O2444/C2444</f>
        <v>1</v>
      </c>
    </row>
    <row r="2445" spans="1:16" ht="9.75" customHeight="1">
      <c r="A2445" s="5"/>
      <c r="B2445" s="40" t="s">
        <v>280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280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280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280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281</v>
      </c>
      <c r="C2449" s="40">
        <f aca="true" t="shared" si="235" ref="C2449:M2449">SUM(C2444:C2448)</f>
        <v>2</v>
      </c>
      <c r="D2449" s="41">
        <f t="shared" si="235"/>
        <v>0</v>
      </c>
      <c r="E2449" s="42">
        <f t="shared" si="235"/>
        <v>0</v>
      </c>
      <c r="F2449" s="42">
        <f t="shared" si="235"/>
        <v>0</v>
      </c>
      <c r="G2449" s="42">
        <f t="shared" si="235"/>
        <v>0</v>
      </c>
      <c r="H2449" s="42">
        <f t="shared" si="235"/>
        <v>0</v>
      </c>
      <c r="I2449" s="42">
        <f t="shared" si="235"/>
        <v>0</v>
      </c>
      <c r="J2449" s="42">
        <f t="shared" si="235"/>
        <v>0</v>
      </c>
      <c r="K2449" s="42">
        <f t="shared" si="235"/>
        <v>1</v>
      </c>
      <c r="L2449" s="42">
        <f t="shared" si="235"/>
        <v>1</v>
      </c>
      <c r="M2449" s="43">
        <f t="shared" si="235"/>
        <v>2</v>
      </c>
      <c r="N2449" s="44">
        <f>MIN(D2449:M2449)</f>
        <v>0</v>
      </c>
      <c r="O2449" s="45">
        <f>C2449-N2449</f>
        <v>2</v>
      </c>
      <c r="P2449" s="46">
        <f>O2449/C2449</f>
        <v>1</v>
      </c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276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277</v>
      </c>
      <c r="C2452" s="40">
        <v>2</v>
      </c>
      <c r="D2452" s="41">
        <v>0</v>
      </c>
      <c r="E2452" s="42">
        <v>0</v>
      </c>
      <c r="F2452" s="42">
        <v>0</v>
      </c>
      <c r="G2452" s="42">
        <v>0</v>
      </c>
      <c r="H2452" s="42">
        <v>0</v>
      </c>
      <c r="I2452" s="42">
        <v>0</v>
      </c>
      <c r="J2452" s="42">
        <v>0</v>
      </c>
      <c r="K2452" s="42">
        <v>0</v>
      </c>
      <c r="L2452" s="42">
        <v>1</v>
      </c>
      <c r="M2452" s="43">
        <v>1</v>
      </c>
      <c r="N2452" s="44">
        <f>MIN(D2452:M2452)</f>
        <v>0</v>
      </c>
      <c r="O2452" s="45">
        <f>C2452-N2452</f>
        <v>2</v>
      </c>
      <c r="P2452" s="46">
        <f>O2452/C2452</f>
        <v>1</v>
      </c>
    </row>
    <row r="2453" spans="1:16" ht="9.75" customHeight="1">
      <c r="A2453" s="5"/>
      <c r="B2453" s="40" t="s">
        <v>4</v>
      </c>
      <c r="C2453" s="40">
        <v>3</v>
      </c>
      <c r="D2453" s="41">
        <v>1</v>
      </c>
      <c r="E2453" s="42">
        <v>0</v>
      </c>
      <c r="F2453" s="42">
        <v>0</v>
      </c>
      <c r="G2453" s="42">
        <v>0</v>
      </c>
      <c r="H2453" s="42">
        <v>0</v>
      </c>
      <c r="I2453" s="42">
        <v>0</v>
      </c>
      <c r="J2453" s="42">
        <v>0</v>
      </c>
      <c r="K2453" s="42">
        <v>0</v>
      </c>
      <c r="L2453" s="42">
        <v>1</v>
      </c>
      <c r="M2453" s="43">
        <v>1</v>
      </c>
      <c r="N2453" s="44">
        <f>MIN(D2453:M2453)</f>
        <v>0</v>
      </c>
      <c r="O2453" s="45">
        <f>C2453-N2453</f>
        <v>3</v>
      </c>
      <c r="P2453" s="46">
        <f>O2453/C2453</f>
        <v>1</v>
      </c>
    </row>
    <row r="2454" spans="1:16" ht="9.75" customHeight="1">
      <c r="A2454" s="47"/>
      <c r="B2454" s="48" t="s">
        <v>5</v>
      </c>
      <c r="C2454" s="48">
        <f aca="true" t="shared" si="236" ref="C2454:M2454">SUM(C2439:C2443,C2449:C2453)</f>
        <v>10</v>
      </c>
      <c r="D2454" s="49">
        <f t="shared" si="236"/>
        <v>3</v>
      </c>
      <c r="E2454" s="50">
        <f t="shared" si="236"/>
        <v>1</v>
      </c>
      <c r="F2454" s="50">
        <f t="shared" si="236"/>
        <v>1</v>
      </c>
      <c r="G2454" s="50">
        <f t="shared" si="236"/>
        <v>1</v>
      </c>
      <c r="H2454" s="50">
        <f t="shared" si="236"/>
        <v>1</v>
      </c>
      <c r="I2454" s="50">
        <f t="shared" si="236"/>
        <v>1</v>
      </c>
      <c r="J2454" s="50">
        <f t="shared" si="236"/>
        <v>1</v>
      </c>
      <c r="K2454" s="50">
        <f t="shared" si="236"/>
        <v>3</v>
      </c>
      <c r="L2454" s="50">
        <f t="shared" si="236"/>
        <v>5</v>
      </c>
      <c r="M2454" s="51">
        <f t="shared" si="236"/>
        <v>6</v>
      </c>
      <c r="N2454" s="52">
        <f>MIN(D2454:M2454)</f>
        <v>1</v>
      </c>
      <c r="O2454" s="53">
        <f>C2454-N2454</f>
        <v>9</v>
      </c>
      <c r="P2454" s="54">
        <f>O2454/C2454</f>
        <v>0.9</v>
      </c>
    </row>
    <row r="2455" spans="1:16" ht="9.75" customHeight="1">
      <c r="A2455" s="39" t="s">
        <v>157</v>
      </c>
      <c r="B2455" s="55" t="s">
        <v>0</v>
      </c>
      <c r="C2455" s="55">
        <v>13</v>
      </c>
      <c r="D2455" s="56">
        <v>1</v>
      </c>
      <c r="E2455" s="57">
        <v>0</v>
      </c>
      <c r="F2455" s="57">
        <v>1</v>
      </c>
      <c r="G2455" s="57">
        <v>1</v>
      </c>
      <c r="H2455" s="57">
        <v>0</v>
      </c>
      <c r="I2455" s="57">
        <v>0</v>
      </c>
      <c r="J2455" s="57">
        <v>0</v>
      </c>
      <c r="K2455" s="57">
        <v>0</v>
      </c>
      <c r="L2455" s="57">
        <v>1</v>
      </c>
      <c r="M2455" s="58">
        <v>2</v>
      </c>
      <c r="N2455" s="59">
        <f>MIN(D2455:M2455)</f>
        <v>0</v>
      </c>
      <c r="O2455" s="60">
        <f>C2455-N2455</f>
        <v>13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482</v>
      </c>
      <c r="C2458" s="40">
        <v>3</v>
      </c>
      <c r="D2458" s="41">
        <v>1</v>
      </c>
      <c r="E2458" s="42">
        <v>0</v>
      </c>
      <c r="F2458" s="42">
        <v>0</v>
      </c>
      <c r="G2458" s="42">
        <v>0</v>
      </c>
      <c r="H2458" s="42">
        <v>0</v>
      </c>
      <c r="I2458" s="42">
        <v>0</v>
      </c>
      <c r="J2458" s="42">
        <v>1</v>
      </c>
      <c r="K2458" s="42">
        <v>0</v>
      </c>
      <c r="L2458" s="42">
        <v>0</v>
      </c>
      <c r="M2458" s="43">
        <v>0</v>
      </c>
      <c r="N2458" s="44">
        <f>MIN(D2458:M2458)</f>
        <v>0</v>
      </c>
      <c r="O2458" s="45">
        <f>C2458-N2458</f>
        <v>3</v>
      </c>
      <c r="P2458" s="46">
        <f>O2458/C2458</f>
        <v>1</v>
      </c>
    </row>
    <row r="2459" spans="1:16" ht="9.75" customHeight="1">
      <c r="A2459" s="5"/>
      <c r="B2459" s="40" t="s">
        <v>3</v>
      </c>
      <c r="C2459" s="40">
        <v>25</v>
      </c>
      <c r="D2459" s="41">
        <v>19</v>
      </c>
      <c r="E2459" s="42">
        <v>16</v>
      </c>
      <c r="F2459" s="42">
        <v>13</v>
      </c>
      <c r="G2459" s="42">
        <v>11</v>
      </c>
      <c r="H2459" s="42">
        <v>12</v>
      </c>
      <c r="I2459" s="42">
        <v>14</v>
      </c>
      <c r="J2459" s="42">
        <v>13</v>
      </c>
      <c r="K2459" s="42">
        <v>13</v>
      </c>
      <c r="L2459" s="42">
        <v>12</v>
      </c>
      <c r="M2459" s="43">
        <v>13</v>
      </c>
      <c r="N2459" s="44">
        <f>MIN(D2459:M2459)</f>
        <v>11</v>
      </c>
      <c r="O2459" s="45">
        <f>C2459-N2459</f>
        <v>14</v>
      </c>
      <c r="P2459" s="46">
        <f>O2459/C2459</f>
        <v>0.56</v>
      </c>
    </row>
    <row r="2460" spans="1:16" ht="9.75" customHeight="1">
      <c r="A2460" s="5"/>
      <c r="B2460" s="40" t="s">
        <v>301</v>
      </c>
      <c r="C2460" s="40">
        <v>1</v>
      </c>
      <c r="D2460" s="41">
        <v>1</v>
      </c>
      <c r="E2460" s="42">
        <v>1</v>
      </c>
      <c r="F2460" s="42">
        <v>1</v>
      </c>
      <c r="G2460" s="42">
        <v>1</v>
      </c>
      <c r="H2460" s="42">
        <v>1</v>
      </c>
      <c r="I2460" s="42">
        <v>1</v>
      </c>
      <c r="J2460" s="42">
        <v>0</v>
      </c>
      <c r="K2460" s="42">
        <v>1</v>
      </c>
      <c r="L2460" s="42">
        <v>1</v>
      </c>
      <c r="M2460" s="43">
        <v>1</v>
      </c>
      <c r="N2460" s="44">
        <f>MIN(D2460:M2460)</f>
        <v>0</v>
      </c>
      <c r="O2460" s="45">
        <f>C2460-N2460</f>
        <v>1</v>
      </c>
      <c r="P2460" s="46">
        <f>O2460/C2460</f>
        <v>1</v>
      </c>
    </row>
    <row r="2461" spans="1:16" ht="9.75" customHeight="1">
      <c r="A2461" s="5"/>
      <c r="B2461" s="40" t="s">
        <v>302</v>
      </c>
      <c r="C2461" s="40">
        <v>24</v>
      </c>
      <c r="D2461" s="41">
        <v>17</v>
      </c>
      <c r="E2461" s="42">
        <v>12</v>
      </c>
      <c r="F2461" s="42">
        <v>5</v>
      </c>
      <c r="G2461" s="42">
        <v>4</v>
      </c>
      <c r="H2461" s="42">
        <v>5</v>
      </c>
      <c r="I2461" s="42">
        <v>8</v>
      </c>
      <c r="J2461" s="42">
        <v>9</v>
      </c>
      <c r="K2461" s="42">
        <v>9</v>
      </c>
      <c r="L2461" s="42">
        <v>12</v>
      </c>
      <c r="M2461" s="43">
        <v>10</v>
      </c>
      <c r="N2461" s="44">
        <f>MIN(D2461:M2461)</f>
        <v>4</v>
      </c>
      <c r="O2461" s="45">
        <f>C2461-N2461</f>
        <v>20</v>
      </c>
      <c r="P2461" s="46">
        <f>O2461/C2461</f>
        <v>0.8333333333333334</v>
      </c>
    </row>
    <row r="2462" spans="1:16" ht="9.75" customHeight="1">
      <c r="A2462" s="5"/>
      <c r="B2462" s="40" t="s">
        <v>303</v>
      </c>
      <c r="C2462" s="40">
        <v>4</v>
      </c>
      <c r="D2462" s="41">
        <v>3</v>
      </c>
      <c r="E2462" s="42">
        <v>3</v>
      </c>
      <c r="F2462" s="42">
        <v>1</v>
      </c>
      <c r="G2462" s="42">
        <v>1</v>
      </c>
      <c r="H2462" s="42">
        <v>1</v>
      </c>
      <c r="I2462" s="42">
        <v>2</v>
      </c>
      <c r="J2462" s="42">
        <v>3</v>
      </c>
      <c r="K2462" s="42">
        <v>2</v>
      </c>
      <c r="L2462" s="42">
        <v>2</v>
      </c>
      <c r="M2462" s="43">
        <v>2</v>
      </c>
      <c r="N2462" s="44">
        <f>MIN(D2462:M2462)</f>
        <v>1</v>
      </c>
      <c r="O2462" s="45">
        <f>C2462-N2462</f>
        <v>3</v>
      </c>
      <c r="P2462" s="46">
        <f>O2462/C2462</f>
        <v>0.75</v>
      </c>
    </row>
    <row r="2463" spans="1:16" ht="9.75" customHeight="1">
      <c r="A2463" s="5"/>
      <c r="B2463" s="40" t="s">
        <v>280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280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281</v>
      </c>
      <c r="C2465" s="40">
        <f aca="true" t="shared" si="237" ref="C2465:M2465">SUM(C2460:C2464)</f>
        <v>29</v>
      </c>
      <c r="D2465" s="41">
        <f t="shared" si="237"/>
        <v>21</v>
      </c>
      <c r="E2465" s="42">
        <f t="shared" si="237"/>
        <v>16</v>
      </c>
      <c r="F2465" s="42">
        <f t="shared" si="237"/>
        <v>7</v>
      </c>
      <c r="G2465" s="42">
        <f t="shared" si="237"/>
        <v>6</v>
      </c>
      <c r="H2465" s="42">
        <f t="shared" si="237"/>
        <v>7</v>
      </c>
      <c r="I2465" s="42">
        <f t="shared" si="237"/>
        <v>11</v>
      </c>
      <c r="J2465" s="42">
        <f t="shared" si="237"/>
        <v>12</v>
      </c>
      <c r="K2465" s="42">
        <f t="shared" si="237"/>
        <v>12</v>
      </c>
      <c r="L2465" s="42">
        <f t="shared" si="237"/>
        <v>15</v>
      </c>
      <c r="M2465" s="43">
        <f t="shared" si="237"/>
        <v>13</v>
      </c>
      <c r="N2465" s="44">
        <f>MIN(D2465:M2465)</f>
        <v>6</v>
      </c>
      <c r="O2465" s="45">
        <f>C2465-N2465</f>
        <v>23</v>
      </c>
      <c r="P2465" s="46">
        <f>O2465/C2465</f>
        <v>0.7931034482758621</v>
      </c>
    </row>
    <row r="2466" spans="1:16" ht="9.75" customHeight="1">
      <c r="A2466" s="5"/>
      <c r="B2466" s="40" t="s">
        <v>109</v>
      </c>
      <c r="C2466" s="40">
        <v>8</v>
      </c>
      <c r="D2466" s="41">
        <v>3</v>
      </c>
      <c r="E2466" s="42">
        <v>1</v>
      </c>
      <c r="F2466" s="42">
        <v>0</v>
      </c>
      <c r="G2466" s="42">
        <v>1</v>
      </c>
      <c r="H2466" s="42">
        <v>1</v>
      </c>
      <c r="I2466" s="42">
        <v>1</v>
      </c>
      <c r="J2466" s="42">
        <v>1</v>
      </c>
      <c r="K2466" s="42">
        <v>1</v>
      </c>
      <c r="L2466" s="42">
        <v>2</v>
      </c>
      <c r="M2466" s="43">
        <v>3</v>
      </c>
      <c r="N2466" s="44">
        <f>MIN(D2466:M2466)</f>
        <v>0</v>
      </c>
      <c r="O2466" s="45">
        <f>C2466-N2466</f>
        <v>8</v>
      </c>
      <c r="P2466" s="46">
        <f>O2466/C2466</f>
        <v>1</v>
      </c>
    </row>
    <row r="2467" spans="1:16" ht="9.75" customHeight="1">
      <c r="A2467" s="5"/>
      <c r="B2467" s="40" t="s">
        <v>276</v>
      </c>
      <c r="C2467" s="40">
        <v>1</v>
      </c>
      <c r="D2467" s="41">
        <v>0</v>
      </c>
      <c r="E2467" s="42">
        <v>0</v>
      </c>
      <c r="F2467" s="42">
        <v>0</v>
      </c>
      <c r="G2467" s="42">
        <v>1</v>
      </c>
      <c r="H2467" s="42">
        <v>1</v>
      </c>
      <c r="I2467" s="42">
        <v>1</v>
      </c>
      <c r="J2467" s="42">
        <v>1</v>
      </c>
      <c r="K2467" s="42">
        <v>1</v>
      </c>
      <c r="L2467" s="42">
        <v>1</v>
      </c>
      <c r="M2467" s="43">
        <v>0</v>
      </c>
      <c r="N2467" s="44">
        <f>MIN(D2467:M2467)</f>
        <v>0</v>
      </c>
      <c r="O2467" s="45">
        <f>C2467-N2467</f>
        <v>1</v>
      </c>
      <c r="P2467" s="46">
        <f>O2467/C2467</f>
        <v>1</v>
      </c>
    </row>
    <row r="2468" spans="1:16" ht="9.75" customHeight="1">
      <c r="A2468" s="5"/>
      <c r="B2468" s="40" t="s">
        <v>277</v>
      </c>
      <c r="C2468" s="40"/>
      <c r="D2468" s="41"/>
      <c r="E2468" s="42"/>
      <c r="F2468" s="42"/>
      <c r="G2468" s="42"/>
      <c r="H2468" s="42"/>
      <c r="I2468" s="42"/>
      <c r="J2468" s="42"/>
      <c r="K2468" s="42"/>
      <c r="L2468" s="42"/>
      <c r="M2468" s="43"/>
      <c r="N2468" s="44"/>
      <c r="O2468" s="45"/>
      <c r="P2468" s="46"/>
    </row>
    <row r="2469" spans="1:16" ht="9.75" customHeight="1">
      <c r="A2469" s="5"/>
      <c r="B2469" s="40" t="s">
        <v>4</v>
      </c>
      <c r="C2469" s="40"/>
      <c r="D2469" s="41"/>
      <c r="E2469" s="42"/>
      <c r="F2469" s="42"/>
      <c r="G2469" s="42"/>
      <c r="H2469" s="42"/>
      <c r="I2469" s="42"/>
      <c r="J2469" s="42"/>
      <c r="K2469" s="42"/>
      <c r="L2469" s="42"/>
      <c r="M2469" s="43"/>
      <c r="N2469" s="44"/>
      <c r="O2469" s="45"/>
      <c r="P2469" s="46"/>
    </row>
    <row r="2470" spans="1:16" ht="9.75" customHeight="1">
      <c r="A2470" s="47"/>
      <c r="B2470" s="48" t="s">
        <v>5</v>
      </c>
      <c r="C2470" s="48">
        <f aca="true" t="shared" si="238" ref="C2470:M2470">SUM(C2455:C2459,C2465:C2469)</f>
        <v>79</v>
      </c>
      <c r="D2470" s="49">
        <f t="shared" si="238"/>
        <v>45</v>
      </c>
      <c r="E2470" s="50">
        <f t="shared" si="238"/>
        <v>33</v>
      </c>
      <c r="F2470" s="50">
        <f t="shared" si="238"/>
        <v>21</v>
      </c>
      <c r="G2470" s="50">
        <f t="shared" si="238"/>
        <v>20</v>
      </c>
      <c r="H2470" s="50">
        <f t="shared" si="238"/>
        <v>21</v>
      </c>
      <c r="I2470" s="50">
        <f t="shared" si="238"/>
        <v>27</v>
      </c>
      <c r="J2470" s="50">
        <f t="shared" si="238"/>
        <v>28</v>
      </c>
      <c r="K2470" s="50">
        <f t="shared" si="238"/>
        <v>27</v>
      </c>
      <c r="L2470" s="50">
        <f t="shared" si="238"/>
        <v>31</v>
      </c>
      <c r="M2470" s="51">
        <f t="shared" si="238"/>
        <v>31</v>
      </c>
      <c r="N2470" s="52">
        <f>MIN(D2470:M2470)</f>
        <v>20</v>
      </c>
      <c r="O2470" s="53">
        <f>C2470-N2470</f>
        <v>59</v>
      </c>
      <c r="P2470" s="54">
        <f>O2470/C2470</f>
        <v>0.7468354430379747</v>
      </c>
    </row>
    <row r="2471" spans="1:16" ht="9.75" customHeight="1">
      <c r="A2471" s="39" t="s">
        <v>158</v>
      </c>
      <c r="B2471" s="55" t="s">
        <v>0</v>
      </c>
      <c r="C2471" s="55"/>
      <c r="D2471" s="56"/>
      <c r="E2471" s="57"/>
      <c r="F2471" s="57"/>
      <c r="G2471" s="57"/>
      <c r="H2471" s="57"/>
      <c r="I2471" s="57"/>
      <c r="J2471" s="57"/>
      <c r="K2471" s="57"/>
      <c r="L2471" s="57"/>
      <c r="M2471" s="58"/>
      <c r="N2471" s="44"/>
      <c r="O2471" s="45"/>
      <c r="P2471" s="46"/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482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11</v>
      </c>
      <c r="D2475" s="41">
        <v>8</v>
      </c>
      <c r="E2475" s="42">
        <v>6</v>
      </c>
      <c r="F2475" s="42">
        <v>5</v>
      </c>
      <c r="G2475" s="42">
        <v>5</v>
      </c>
      <c r="H2475" s="42">
        <v>5</v>
      </c>
      <c r="I2475" s="42">
        <v>4</v>
      </c>
      <c r="J2475" s="42">
        <v>4</v>
      </c>
      <c r="K2475" s="42">
        <v>4</v>
      </c>
      <c r="L2475" s="42">
        <v>5</v>
      </c>
      <c r="M2475" s="43">
        <v>6</v>
      </c>
      <c r="N2475" s="44">
        <f>MIN(D2475:M2475)</f>
        <v>4</v>
      </c>
      <c r="O2475" s="45">
        <f>C2475-N2475</f>
        <v>7</v>
      </c>
      <c r="P2475" s="46">
        <f>O2475/C2475</f>
        <v>0.6363636363636364</v>
      </c>
    </row>
    <row r="2476" spans="1:16" ht="9.75" customHeight="1">
      <c r="A2476" s="5"/>
      <c r="B2476" s="40" t="s">
        <v>280</v>
      </c>
      <c r="C2476" s="40"/>
      <c r="D2476" s="41"/>
      <c r="E2476" s="42"/>
      <c r="F2476" s="42"/>
      <c r="G2476" s="42"/>
      <c r="H2476" s="42"/>
      <c r="I2476" s="42"/>
      <c r="J2476" s="42"/>
      <c r="K2476" s="42"/>
      <c r="L2476" s="42"/>
      <c r="M2476" s="43"/>
      <c r="N2476" s="44"/>
      <c r="O2476" s="45"/>
      <c r="P2476" s="46"/>
    </row>
    <row r="2477" spans="1:16" ht="9.75" customHeight="1">
      <c r="A2477" s="5"/>
      <c r="B2477" s="40" t="s">
        <v>280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280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280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280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281</v>
      </c>
      <c r="C2481" s="40"/>
      <c r="D2481" s="41"/>
      <c r="E2481" s="42"/>
      <c r="F2481" s="42"/>
      <c r="G2481" s="42"/>
      <c r="H2481" s="42"/>
      <c r="I2481" s="42"/>
      <c r="J2481" s="42"/>
      <c r="K2481" s="42"/>
      <c r="L2481" s="42"/>
      <c r="M2481" s="43"/>
      <c r="N2481" s="44"/>
      <c r="O2481" s="45"/>
      <c r="P2481" s="46"/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276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277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39" ref="C2486:M2486">SUM(C2471:C2475,C2481:C2485)</f>
        <v>11</v>
      </c>
      <c r="D2486" s="49">
        <f t="shared" si="239"/>
        <v>8</v>
      </c>
      <c r="E2486" s="50">
        <f t="shared" si="239"/>
        <v>6</v>
      </c>
      <c r="F2486" s="50">
        <f t="shared" si="239"/>
        <v>5</v>
      </c>
      <c r="G2486" s="50">
        <f t="shared" si="239"/>
        <v>5</v>
      </c>
      <c r="H2486" s="50">
        <f t="shared" si="239"/>
        <v>5</v>
      </c>
      <c r="I2486" s="50">
        <f t="shared" si="239"/>
        <v>4</v>
      </c>
      <c r="J2486" s="50">
        <f t="shared" si="239"/>
        <v>4</v>
      </c>
      <c r="K2486" s="50">
        <f t="shared" si="239"/>
        <v>4</v>
      </c>
      <c r="L2486" s="50">
        <f t="shared" si="239"/>
        <v>5</v>
      </c>
      <c r="M2486" s="51">
        <f t="shared" si="239"/>
        <v>6</v>
      </c>
      <c r="N2486" s="52">
        <f>MIN(D2486:M2486)</f>
        <v>4</v>
      </c>
      <c r="O2486" s="53">
        <f>C2486-N2486</f>
        <v>7</v>
      </c>
      <c r="P2486" s="54">
        <f>O2486/C2486</f>
        <v>0.6363636363636364</v>
      </c>
    </row>
    <row r="2487" spans="1:16" ht="9.75" customHeight="1">
      <c r="A2487" s="39" t="s">
        <v>159</v>
      </c>
      <c r="B2487" s="55" t="s">
        <v>0</v>
      </c>
      <c r="C2487" s="55"/>
      <c r="D2487" s="56"/>
      <c r="E2487" s="57"/>
      <c r="F2487" s="57"/>
      <c r="G2487" s="57"/>
      <c r="H2487" s="57"/>
      <c r="I2487" s="57"/>
      <c r="J2487" s="57"/>
      <c r="K2487" s="57"/>
      <c r="L2487" s="57"/>
      <c r="M2487" s="58"/>
      <c r="N2487" s="59"/>
      <c r="O2487" s="60"/>
      <c r="P2487" s="61"/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482</v>
      </c>
      <c r="C2490" s="40">
        <v>3</v>
      </c>
      <c r="D2490" s="41">
        <v>0</v>
      </c>
      <c r="E2490" s="42">
        <v>0</v>
      </c>
      <c r="F2490" s="42">
        <v>0</v>
      </c>
      <c r="G2490" s="42">
        <v>0</v>
      </c>
      <c r="H2490" s="42">
        <v>0</v>
      </c>
      <c r="I2490" s="42">
        <v>0</v>
      </c>
      <c r="J2490" s="42">
        <v>0</v>
      </c>
      <c r="K2490" s="42">
        <v>0</v>
      </c>
      <c r="L2490" s="42">
        <v>1</v>
      </c>
      <c r="M2490" s="43">
        <v>1</v>
      </c>
      <c r="N2490" s="44">
        <f>MIN(D2490:M2490)</f>
        <v>0</v>
      </c>
      <c r="O2490" s="45">
        <f>C2490-N2490</f>
        <v>3</v>
      </c>
      <c r="P2490" s="46">
        <f>O2490/C2490</f>
        <v>1</v>
      </c>
    </row>
    <row r="2491" spans="1:16" ht="9.75" customHeight="1">
      <c r="A2491" s="5"/>
      <c r="B2491" s="40" t="s">
        <v>3</v>
      </c>
      <c r="C2491" s="40"/>
      <c r="D2491" s="41"/>
      <c r="E2491" s="42"/>
      <c r="F2491" s="42"/>
      <c r="G2491" s="42"/>
      <c r="H2491" s="42"/>
      <c r="I2491" s="42"/>
      <c r="J2491" s="42"/>
      <c r="K2491" s="42"/>
      <c r="L2491" s="42"/>
      <c r="M2491" s="43"/>
      <c r="N2491" s="44"/>
      <c r="O2491" s="45"/>
      <c r="P2491" s="46"/>
    </row>
    <row r="2492" spans="1:16" ht="9.75" customHeight="1">
      <c r="A2492" s="5"/>
      <c r="B2492" s="40" t="s">
        <v>377</v>
      </c>
      <c r="C2492" s="40">
        <v>38</v>
      </c>
      <c r="D2492" s="41">
        <v>14</v>
      </c>
      <c r="E2492" s="42">
        <v>5</v>
      </c>
      <c r="F2492" s="42">
        <v>1</v>
      </c>
      <c r="G2492" s="42">
        <v>3</v>
      </c>
      <c r="H2492" s="42">
        <v>6</v>
      </c>
      <c r="I2492" s="42">
        <v>3</v>
      </c>
      <c r="J2492" s="42">
        <v>2</v>
      </c>
      <c r="K2492" s="42">
        <v>3</v>
      </c>
      <c r="L2492" s="42">
        <v>5</v>
      </c>
      <c r="M2492" s="43">
        <v>7</v>
      </c>
      <c r="N2492" s="44">
        <f>MIN(D2492:M2492)</f>
        <v>1</v>
      </c>
      <c r="O2492" s="45">
        <f>C2492-N2492</f>
        <v>37</v>
      </c>
      <c r="P2492" s="46">
        <f>O2492/C2492</f>
        <v>0.9736842105263158</v>
      </c>
    </row>
    <row r="2493" spans="1:16" ht="9.75" customHeight="1">
      <c r="A2493" s="5"/>
      <c r="B2493" s="40" t="s">
        <v>280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280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280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280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281</v>
      </c>
      <c r="C2497" s="40">
        <f aca="true" t="shared" si="240" ref="C2497:M2497">SUM(C2492:C2496)</f>
        <v>38</v>
      </c>
      <c r="D2497" s="41">
        <f t="shared" si="240"/>
        <v>14</v>
      </c>
      <c r="E2497" s="42">
        <f t="shared" si="240"/>
        <v>5</v>
      </c>
      <c r="F2497" s="42">
        <f t="shared" si="240"/>
        <v>1</v>
      </c>
      <c r="G2497" s="42">
        <f t="shared" si="240"/>
        <v>3</v>
      </c>
      <c r="H2497" s="42">
        <f t="shared" si="240"/>
        <v>6</v>
      </c>
      <c r="I2497" s="42">
        <f t="shared" si="240"/>
        <v>3</v>
      </c>
      <c r="J2497" s="42">
        <f t="shared" si="240"/>
        <v>2</v>
      </c>
      <c r="K2497" s="42">
        <f t="shared" si="240"/>
        <v>3</v>
      </c>
      <c r="L2497" s="42">
        <f t="shared" si="240"/>
        <v>5</v>
      </c>
      <c r="M2497" s="43">
        <f t="shared" si="240"/>
        <v>7</v>
      </c>
      <c r="N2497" s="44">
        <f>MIN(D2497:M2497)</f>
        <v>1</v>
      </c>
      <c r="O2497" s="45">
        <f>C2497-N2497</f>
        <v>37</v>
      </c>
      <c r="P2497" s="46">
        <f>O2497/C2497</f>
        <v>0.9736842105263158</v>
      </c>
    </row>
    <row r="2498" spans="1:16" ht="9.75" customHeight="1">
      <c r="A2498" s="5"/>
      <c r="B2498" s="40" t="s">
        <v>109</v>
      </c>
      <c r="C2498" s="40">
        <v>2</v>
      </c>
      <c r="D2498" s="41">
        <v>0</v>
      </c>
      <c r="E2498" s="42">
        <v>0</v>
      </c>
      <c r="F2498" s="42">
        <v>0</v>
      </c>
      <c r="G2498" s="42">
        <v>0</v>
      </c>
      <c r="H2498" s="42">
        <v>0</v>
      </c>
      <c r="I2498" s="42">
        <v>0</v>
      </c>
      <c r="J2498" s="42">
        <v>0</v>
      </c>
      <c r="K2498" s="42">
        <v>0</v>
      </c>
      <c r="L2498" s="42">
        <v>1</v>
      </c>
      <c r="M2498" s="43">
        <v>0</v>
      </c>
      <c r="N2498" s="44">
        <f>MIN(D2498:M2498)</f>
        <v>0</v>
      </c>
      <c r="O2498" s="45">
        <f>C2498-N2498</f>
        <v>2</v>
      </c>
      <c r="P2498" s="46">
        <f>O2498/C2498</f>
        <v>1</v>
      </c>
    </row>
    <row r="2499" spans="1:16" ht="9.75" customHeight="1">
      <c r="A2499" s="5"/>
      <c r="B2499" s="40" t="s">
        <v>276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277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1" ref="C2502:M2502">SUM(C2487:C2491,C2497:C2501)</f>
        <v>43</v>
      </c>
      <c r="D2502" s="49">
        <f t="shared" si="241"/>
        <v>14</v>
      </c>
      <c r="E2502" s="50">
        <f t="shared" si="241"/>
        <v>5</v>
      </c>
      <c r="F2502" s="50">
        <f t="shared" si="241"/>
        <v>1</v>
      </c>
      <c r="G2502" s="50">
        <f t="shared" si="241"/>
        <v>3</v>
      </c>
      <c r="H2502" s="50">
        <f t="shared" si="241"/>
        <v>6</v>
      </c>
      <c r="I2502" s="50">
        <f t="shared" si="241"/>
        <v>3</v>
      </c>
      <c r="J2502" s="50">
        <f t="shared" si="241"/>
        <v>2</v>
      </c>
      <c r="K2502" s="50">
        <f t="shared" si="241"/>
        <v>3</v>
      </c>
      <c r="L2502" s="50">
        <f t="shared" si="241"/>
        <v>7</v>
      </c>
      <c r="M2502" s="51">
        <f t="shared" si="241"/>
        <v>8</v>
      </c>
      <c r="N2502" s="52">
        <f>MIN(D2502:M2502)</f>
        <v>1</v>
      </c>
      <c r="O2502" s="53">
        <f>C2502-N2502</f>
        <v>42</v>
      </c>
      <c r="P2502" s="54">
        <f>O2502/C2502</f>
        <v>0.9767441860465116</v>
      </c>
    </row>
    <row r="2503" spans="1:16" ht="9.75" customHeight="1">
      <c r="A2503" s="39" t="s">
        <v>160</v>
      </c>
      <c r="B2503" s="55" t="s">
        <v>0</v>
      </c>
      <c r="C2503" s="55"/>
      <c r="D2503" s="56"/>
      <c r="E2503" s="57"/>
      <c r="F2503" s="57"/>
      <c r="G2503" s="57"/>
      <c r="H2503" s="57"/>
      <c r="I2503" s="57"/>
      <c r="J2503" s="57"/>
      <c r="K2503" s="57"/>
      <c r="L2503" s="57"/>
      <c r="M2503" s="58"/>
      <c r="N2503" s="59"/>
      <c r="O2503" s="60"/>
      <c r="P2503" s="61"/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482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2</v>
      </c>
      <c r="D2507" s="41">
        <v>0</v>
      </c>
      <c r="E2507" s="42">
        <v>0</v>
      </c>
      <c r="F2507" s="42">
        <v>0</v>
      </c>
      <c r="G2507" s="42">
        <v>0</v>
      </c>
      <c r="H2507" s="42">
        <v>0</v>
      </c>
      <c r="I2507" s="42">
        <v>0</v>
      </c>
      <c r="J2507" s="42">
        <v>0</v>
      </c>
      <c r="K2507" s="42">
        <v>1</v>
      </c>
      <c r="L2507" s="42">
        <v>1</v>
      </c>
      <c r="M2507" s="43">
        <v>1</v>
      </c>
      <c r="N2507" s="44">
        <f>MIN(D2507:M2507)</f>
        <v>0</v>
      </c>
      <c r="O2507" s="45">
        <f>C2507-N2507</f>
        <v>2</v>
      </c>
      <c r="P2507" s="46">
        <f>O2507/C2507</f>
        <v>1</v>
      </c>
    </row>
    <row r="2508" spans="1:16" ht="9.75" customHeight="1">
      <c r="A2508" s="5"/>
      <c r="B2508" s="40" t="s">
        <v>378</v>
      </c>
      <c r="C2508" s="40">
        <v>13</v>
      </c>
      <c r="D2508" s="41">
        <v>2</v>
      </c>
      <c r="E2508" s="42">
        <v>1</v>
      </c>
      <c r="F2508" s="42">
        <v>0</v>
      </c>
      <c r="G2508" s="42">
        <v>1</v>
      </c>
      <c r="H2508" s="42">
        <v>1</v>
      </c>
      <c r="I2508" s="42">
        <v>0</v>
      </c>
      <c r="J2508" s="42">
        <v>1</v>
      </c>
      <c r="K2508" s="42">
        <v>1</v>
      </c>
      <c r="L2508" s="42">
        <v>4</v>
      </c>
      <c r="M2508" s="43">
        <v>6</v>
      </c>
      <c r="N2508" s="44">
        <f>MIN(D2508:M2508)</f>
        <v>0</v>
      </c>
      <c r="O2508" s="45">
        <f>C2508-N2508</f>
        <v>13</v>
      </c>
      <c r="P2508" s="46">
        <f>O2508/C2508</f>
        <v>1</v>
      </c>
    </row>
    <row r="2509" spans="1:16" ht="9.75" customHeight="1">
      <c r="A2509" s="5"/>
      <c r="B2509" s="40" t="s">
        <v>304</v>
      </c>
      <c r="C2509" s="40">
        <v>9</v>
      </c>
      <c r="D2509" s="41">
        <v>9</v>
      </c>
      <c r="E2509" s="42">
        <v>7</v>
      </c>
      <c r="F2509" s="42">
        <v>4</v>
      </c>
      <c r="G2509" s="42">
        <v>5</v>
      </c>
      <c r="H2509" s="42">
        <v>4</v>
      </c>
      <c r="I2509" s="42">
        <v>4</v>
      </c>
      <c r="J2509" s="42">
        <v>2</v>
      </c>
      <c r="K2509" s="42">
        <v>4</v>
      </c>
      <c r="L2509" s="42">
        <v>6</v>
      </c>
      <c r="M2509" s="43">
        <v>7</v>
      </c>
      <c r="N2509" s="44">
        <f>MIN(D2509:M2509)</f>
        <v>2</v>
      </c>
      <c r="O2509" s="45">
        <f>C2509-N2509</f>
        <v>7</v>
      </c>
      <c r="P2509" s="46">
        <f>O2509/C2509</f>
        <v>0.7777777777777778</v>
      </c>
    </row>
    <row r="2510" spans="1:16" ht="9.75" customHeight="1">
      <c r="A2510" s="5"/>
      <c r="B2510" s="40" t="s">
        <v>280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280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280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281</v>
      </c>
      <c r="C2513" s="40">
        <f aca="true" t="shared" si="242" ref="C2513:M2513">SUM(C2508:C2512)</f>
        <v>22</v>
      </c>
      <c r="D2513" s="41">
        <f t="shared" si="242"/>
        <v>11</v>
      </c>
      <c r="E2513" s="42">
        <f t="shared" si="242"/>
        <v>8</v>
      </c>
      <c r="F2513" s="42">
        <f t="shared" si="242"/>
        <v>4</v>
      </c>
      <c r="G2513" s="42">
        <f t="shared" si="242"/>
        <v>6</v>
      </c>
      <c r="H2513" s="42">
        <f t="shared" si="242"/>
        <v>5</v>
      </c>
      <c r="I2513" s="42">
        <f t="shared" si="242"/>
        <v>4</v>
      </c>
      <c r="J2513" s="42">
        <f t="shared" si="242"/>
        <v>3</v>
      </c>
      <c r="K2513" s="42">
        <f t="shared" si="242"/>
        <v>5</v>
      </c>
      <c r="L2513" s="42">
        <f t="shared" si="242"/>
        <v>10</v>
      </c>
      <c r="M2513" s="43">
        <f t="shared" si="242"/>
        <v>13</v>
      </c>
      <c r="N2513" s="44">
        <f>MIN(D2513:M2513)</f>
        <v>3</v>
      </c>
      <c r="O2513" s="45">
        <f>C2513-N2513</f>
        <v>19</v>
      </c>
      <c r="P2513" s="46">
        <f>O2513/C2513</f>
        <v>0.8636363636363636</v>
      </c>
    </row>
    <row r="2514" spans="1:16" ht="9.75" customHeight="1">
      <c r="A2514" s="5"/>
      <c r="B2514" s="40" t="s">
        <v>109</v>
      </c>
      <c r="C2514" s="40">
        <v>8</v>
      </c>
      <c r="D2514" s="41">
        <v>0</v>
      </c>
      <c r="E2514" s="42">
        <v>0</v>
      </c>
      <c r="F2514" s="42">
        <v>0</v>
      </c>
      <c r="G2514" s="42">
        <v>0</v>
      </c>
      <c r="H2514" s="42">
        <v>0</v>
      </c>
      <c r="I2514" s="42">
        <v>0</v>
      </c>
      <c r="J2514" s="42">
        <v>0</v>
      </c>
      <c r="K2514" s="42">
        <v>0</v>
      </c>
      <c r="L2514" s="42">
        <v>1</v>
      </c>
      <c r="M2514" s="43">
        <v>1</v>
      </c>
      <c r="N2514" s="44">
        <f>MIN(D2514:M2514)</f>
        <v>0</v>
      </c>
      <c r="O2514" s="45">
        <f>C2514-N2514</f>
        <v>8</v>
      </c>
      <c r="P2514" s="46">
        <f>O2514/C2514</f>
        <v>1</v>
      </c>
    </row>
    <row r="2515" spans="1:16" ht="9.75" customHeight="1">
      <c r="A2515" s="5"/>
      <c r="B2515" s="40" t="s">
        <v>276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277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3" ref="C2518:M2518">SUM(C2503:C2507,C2513:C2517)</f>
        <v>32</v>
      </c>
      <c r="D2518" s="49">
        <f t="shared" si="243"/>
        <v>11</v>
      </c>
      <c r="E2518" s="50">
        <f t="shared" si="243"/>
        <v>8</v>
      </c>
      <c r="F2518" s="50">
        <f t="shared" si="243"/>
        <v>4</v>
      </c>
      <c r="G2518" s="50">
        <f t="shared" si="243"/>
        <v>6</v>
      </c>
      <c r="H2518" s="50">
        <f t="shared" si="243"/>
        <v>5</v>
      </c>
      <c r="I2518" s="50">
        <f t="shared" si="243"/>
        <v>4</v>
      </c>
      <c r="J2518" s="50">
        <f t="shared" si="243"/>
        <v>3</v>
      </c>
      <c r="K2518" s="50">
        <f t="shared" si="243"/>
        <v>6</v>
      </c>
      <c r="L2518" s="50">
        <f t="shared" si="243"/>
        <v>12</v>
      </c>
      <c r="M2518" s="51">
        <f t="shared" si="243"/>
        <v>15</v>
      </c>
      <c r="N2518" s="52">
        <f>MIN(D2518:M2518)</f>
        <v>3</v>
      </c>
      <c r="O2518" s="53">
        <f>C2518-N2518</f>
        <v>29</v>
      </c>
      <c r="P2518" s="54">
        <f>O2518/C2518</f>
        <v>0.90625</v>
      </c>
    </row>
    <row r="2519" spans="1:16" ht="9.75" customHeight="1">
      <c r="A2519" s="39" t="s">
        <v>428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482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1</v>
      </c>
      <c r="D2523" s="41">
        <v>1</v>
      </c>
      <c r="E2523" s="42">
        <v>1</v>
      </c>
      <c r="F2523" s="42">
        <v>1</v>
      </c>
      <c r="G2523" s="42">
        <v>1</v>
      </c>
      <c r="H2523" s="42">
        <v>1</v>
      </c>
      <c r="I2523" s="42">
        <v>1</v>
      </c>
      <c r="J2523" s="42">
        <v>1</v>
      </c>
      <c r="K2523" s="42">
        <v>1</v>
      </c>
      <c r="L2523" s="42">
        <v>1</v>
      </c>
      <c r="M2523" s="43">
        <v>1</v>
      </c>
      <c r="N2523" s="44">
        <f>MIN(D2523:M2523)</f>
        <v>1</v>
      </c>
      <c r="O2523" s="45">
        <f>C2523-N2523</f>
        <v>0</v>
      </c>
      <c r="P2523" s="46">
        <f>O2523/C2523</f>
        <v>0</v>
      </c>
    </row>
    <row r="2524" spans="1:16" ht="9.75" customHeight="1">
      <c r="A2524" s="5"/>
      <c r="B2524" s="40" t="s">
        <v>429</v>
      </c>
      <c r="C2524" s="40">
        <v>4</v>
      </c>
      <c r="D2524" s="41">
        <v>2</v>
      </c>
      <c r="E2524" s="42">
        <v>2</v>
      </c>
      <c r="F2524" s="42">
        <v>2</v>
      </c>
      <c r="G2524" s="42">
        <v>2</v>
      </c>
      <c r="H2524" s="42">
        <v>2</v>
      </c>
      <c r="I2524" s="42">
        <v>2</v>
      </c>
      <c r="J2524" s="42">
        <v>3</v>
      </c>
      <c r="K2524" s="42">
        <v>2</v>
      </c>
      <c r="L2524" s="42">
        <v>4</v>
      </c>
      <c r="M2524" s="43">
        <v>3</v>
      </c>
      <c r="N2524" s="44">
        <f>MIN(D2524:M2524)</f>
        <v>2</v>
      </c>
      <c r="O2524" s="45">
        <f>C2524-N2524</f>
        <v>2</v>
      </c>
      <c r="P2524" s="46">
        <f>O2524/C2524</f>
        <v>0.5</v>
      </c>
    </row>
    <row r="2525" spans="1:16" ht="9.75" customHeight="1">
      <c r="A2525" s="5"/>
      <c r="B2525" s="40" t="s">
        <v>280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280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280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280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281</v>
      </c>
      <c r="C2529" s="40">
        <f aca="true" t="shared" si="244" ref="C2529:M2529">SUM(C2524:C2528)</f>
        <v>4</v>
      </c>
      <c r="D2529" s="41">
        <f t="shared" si="244"/>
        <v>2</v>
      </c>
      <c r="E2529" s="42">
        <f t="shared" si="244"/>
        <v>2</v>
      </c>
      <c r="F2529" s="42">
        <f t="shared" si="244"/>
        <v>2</v>
      </c>
      <c r="G2529" s="42">
        <f t="shared" si="244"/>
        <v>2</v>
      </c>
      <c r="H2529" s="42">
        <f t="shared" si="244"/>
        <v>2</v>
      </c>
      <c r="I2529" s="42">
        <f t="shared" si="244"/>
        <v>2</v>
      </c>
      <c r="J2529" s="42">
        <f t="shared" si="244"/>
        <v>3</v>
      </c>
      <c r="K2529" s="42">
        <f t="shared" si="244"/>
        <v>2</v>
      </c>
      <c r="L2529" s="42">
        <f t="shared" si="244"/>
        <v>4</v>
      </c>
      <c r="M2529" s="43">
        <f t="shared" si="244"/>
        <v>3</v>
      </c>
      <c r="N2529" s="44">
        <f>MIN(D2529:M2529)</f>
        <v>2</v>
      </c>
      <c r="O2529" s="45">
        <f>C2529-N2529</f>
        <v>2</v>
      </c>
      <c r="P2529" s="46">
        <f>O2529/C2529</f>
        <v>0.5</v>
      </c>
    </row>
    <row r="2530" spans="1:16" ht="9.75" customHeight="1">
      <c r="A2530" s="5"/>
      <c r="B2530" s="40" t="s">
        <v>109</v>
      </c>
      <c r="C2530" s="40"/>
      <c r="D2530" s="41"/>
      <c r="E2530" s="42"/>
      <c r="F2530" s="42"/>
      <c r="G2530" s="42"/>
      <c r="H2530" s="42"/>
      <c r="I2530" s="42"/>
      <c r="J2530" s="42"/>
      <c r="K2530" s="42"/>
      <c r="L2530" s="42"/>
      <c r="M2530" s="43"/>
      <c r="N2530" s="44"/>
      <c r="O2530" s="45"/>
      <c r="P2530" s="46"/>
    </row>
    <row r="2531" spans="1:16" ht="9.75" customHeight="1">
      <c r="A2531" s="5"/>
      <c r="B2531" s="40" t="s">
        <v>276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277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5" ref="C2534:M2534">SUM(C2519:C2523,C2529:C2533)</f>
        <v>5</v>
      </c>
      <c r="D2534" s="49">
        <f t="shared" si="245"/>
        <v>3</v>
      </c>
      <c r="E2534" s="50">
        <f t="shared" si="245"/>
        <v>3</v>
      </c>
      <c r="F2534" s="50">
        <f t="shared" si="245"/>
        <v>3</v>
      </c>
      <c r="G2534" s="50">
        <f t="shared" si="245"/>
        <v>3</v>
      </c>
      <c r="H2534" s="50">
        <f t="shared" si="245"/>
        <v>3</v>
      </c>
      <c r="I2534" s="50">
        <f t="shared" si="245"/>
        <v>3</v>
      </c>
      <c r="J2534" s="50">
        <f t="shared" si="245"/>
        <v>4</v>
      </c>
      <c r="K2534" s="50">
        <f t="shared" si="245"/>
        <v>3</v>
      </c>
      <c r="L2534" s="50">
        <f t="shared" si="245"/>
        <v>5</v>
      </c>
      <c r="M2534" s="51">
        <f t="shared" si="245"/>
        <v>4</v>
      </c>
      <c r="N2534" s="52">
        <f>MIN(D2534:M2534)</f>
        <v>3</v>
      </c>
      <c r="O2534" s="53">
        <f>C2534-N2534</f>
        <v>2</v>
      </c>
      <c r="P2534" s="54">
        <f>O2534/C2534</f>
        <v>0.4</v>
      </c>
    </row>
    <row r="2535" spans="1:16" ht="9.75" customHeight="1">
      <c r="A2535" s="39" t="s">
        <v>161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>
        <v>118</v>
      </c>
      <c r="D2536" s="41">
        <v>28</v>
      </c>
      <c r="E2536" s="42">
        <v>8</v>
      </c>
      <c r="F2536" s="42">
        <v>3</v>
      </c>
      <c r="G2536" s="42">
        <v>2</v>
      </c>
      <c r="H2536" s="42">
        <v>4</v>
      </c>
      <c r="I2536" s="42">
        <v>5</v>
      </c>
      <c r="J2536" s="42">
        <v>8</v>
      </c>
      <c r="K2536" s="42">
        <v>12</v>
      </c>
      <c r="L2536" s="42">
        <v>22</v>
      </c>
      <c r="M2536" s="43">
        <v>40</v>
      </c>
      <c r="N2536" s="44">
        <f>MIN(D2536:M2536)</f>
        <v>2</v>
      </c>
      <c r="O2536" s="45">
        <f>C2536-N2536</f>
        <v>116</v>
      </c>
      <c r="P2536" s="46">
        <f>O2536/C2536</f>
        <v>0.9830508474576272</v>
      </c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482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/>
      <c r="D2539" s="41"/>
      <c r="E2539" s="42"/>
      <c r="F2539" s="42"/>
      <c r="G2539" s="42"/>
      <c r="H2539" s="42"/>
      <c r="I2539" s="42"/>
      <c r="J2539" s="42"/>
      <c r="K2539" s="42"/>
      <c r="L2539" s="42"/>
      <c r="M2539" s="43"/>
      <c r="N2539" s="44"/>
      <c r="O2539" s="45"/>
      <c r="P2539" s="46"/>
    </row>
    <row r="2540" spans="1:16" ht="9.75" customHeight="1">
      <c r="A2540" s="5"/>
      <c r="B2540" s="40" t="s">
        <v>280</v>
      </c>
      <c r="C2540" s="40"/>
      <c r="D2540" s="41"/>
      <c r="E2540" s="42"/>
      <c r="F2540" s="42"/>
      <c r="G2540" s="42"/>
      <c r="H2540" s="42"/>
      <c r="I2540" s="42"/>
      <c r="J2540" s="42"/>
      <c r="K2540" s="42"/>
      <c r="L2540" s="42"/>
      <c r="M2540" s="43"/>
      <c r="N2540" s="44"/>
      <c r="O2540" s="45"/>
      <c r="P2540" s="46"/>
    </row>
    <row r="2541" spans="1:16" ht="9.75" customHeight="1">
      <c r="A2541" s="5"/>
      <c r="B2541" s="40" t="s">
        <v>280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280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280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280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281</v>
      </c>
      <c r="C2545" s="40"/>
      <c r="D2545" s="41"/>
      <c r="E2545" s="42"/>
      <c r="F2545" s="42"/>
      <c r="G2545" s="42"/>
      <c r="H2545" s="42"/>
      <c r="I2545" s="42"/>
      <c r="J2545" s="42"/>
      <c r="K2545" s="42"/>
      <c r="L2545" s="42"/>
      <c r="M2545" s="43"/>
      <c r="N2545" s="44"/>
      <c r="O2545" s="45"/>
      <c r="P2545" s="46"/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276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277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6" ref="C2550:M2550">SUM(C2535:C2539,C2545:C2549)</f>
        <v>118</v>
      </c>
      <c r="D2550" s="49">
        <f t="shared" si="246"/>
        <v>28</v>
      </c>
      <c r="E2550" s="50">
        <f t="shared" si="246"/>
        <v>8</v>
      </c>
      <c r="F2550" s="50">
        <f t="shared" si="246"/>
        <v>3</v>
      </c>
      <c r="G2550" s="50">
        <f t="shared" si="246"/>
        <v>2</v>
      </c>
      <c r="H2550" s="50">
        <f t="shared" si="246"/>
        <v>4</v>
      </c>
      <c r="I2550" s="50">
        <f t="shared" si="246"/>
        <v>5</v>
      </c>
      <c r="J2550" s="50">
        <f t="shared" si="246"/>
        <v>8</v>
      </c>
      <c r="K2550" s="50">
        <f t="shared" si="246"/>
        <v>12</v>
      </c>
      <c r="L2550" s="50">
        <f t="shared" si="246"/>
        <v>22</v>
      </c>
      <c r="M2550" s="51">
        <f t="shared" si="246"/>
        <v>40</v>
      </c>
      <c r="N2550" s="52">
        <f>MIN(D2550:M2550)</f>
        <v>2</v>
      </c>
      <c r="O2550" s="53">
        <f>C2550-N2550</f>
        <v>116</v>
      </c>
      <c r="P2550" s="54">
        <f>O2550/C2550</f>
        <v>0.9830508474576272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167</v>
      </c>
      <c r="B4" s="27" t="s">
        <v>6</v>
      </c>
      <c r="C4" s="27" t="s">
        <v>6</v>
      </c>
      <c r="D4" s="85" t="s">
        <v>418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307</v>
      </c>
      <c r="O4" s="86"/>
      <c r="P4" s="87"/>
    </row>
    <row r="5" spans="1:16" ht="11.25">
      <c r="A5" s="28"/>
      <c r="B5" s="28" t="s">
        <v>172</v>
      </c>
      <c r="C5" s="28" t="s">
        <v>173</v>
      </c>
      <c r="D5" s="29" t="s">
        <v>261</v>
      </c>
      <c r="E5" s="30" t="s">
        <v>262</v>
      </c>
      <c r="F5" s="30" t="s">
        <v>263</v>
      </c>
      <c r="G5" s="30" t="s">
        <v>264</v>
      </c>
      <c r="H5" s="30" t="s">
        <v>265</v>
      </c>
      <c r="I5" s="30" t="s">
        <v>266</v>
      </c>
      <c r="J5" s="30" t="s">
        <v>267</v>
      </c>
      <c r="K5" s="30" t="s">
        <v>268</v>
      </c>
      <c r="L5" s="30" t="s">
        <v>269</v>
      </c>
      <c r="M5" s="31" t="s">
        <v>270</v>
      </c>
      <c r="N5" s="32" t="s">
        <v>271</v>
      </c>
      <c r="O5" s="33" t="s">
        <v>272</v>
      </c>
      <c r="P5" s="34" t="s">
        <v>273</v>
      </c>
    </row>
    <row r="6" spans="1:16" ht="11.25">
      <c r="A6" s="35"/>
      <c r="B6" s="35"/>
      <c r="C6" s="35"/>
      <c r="D6" s="36" t="s">
        <v>274</v>
      </c>
      <c r="E6" s="37" t="s">
        <v>274</v>
      </c>
      <c r="F6" s="37" t="s">
        <v>274</v>
      </c>
      <c r="G6" s="37" t="s">
        <v>274</v>
      </c>
      <c r="H6" s="37" t="s">
        <v>275</v>
      </c>
      <c r="I6" s="37" t="s">
        <v>275</v>
      </c>
      <c r="J6" s="37" t="s">
        <v>275</v>
      </c>
      <c r="K6" s="37" t="s">
        <v>275</v>
      </c>
      <c r="L6" s="37" t="s">
        <v>275</v>
      </c>
      <c r="M6" s="38" t="s">
        <v>275</v>
      </c>
      <c r="N6" s="36" t="s">
        <v>173</v>
      </c>
      <c r="O6" s="37" t="s">
        <v>173</v>
      </c>
      <c r="P6" s="38" t="s">
        <v>272</v>
      </c>
    </row>
    <row r="7" spans="1:16" ht="11.25">
      <c r="A7" s="39" t="s">
        <v>168</v>
      </c>
      <c r="B7" s="40" t="s">
        <v>0</v>
      </c>
      <c r="C7" s="40">
        <f>SUM('By Lot'!C871,'By Lot'!C887,'By Lot'!C903,'By Lot'!C919,'By Lot'!C935,'By Lot'!C951)</f>
        <v>107</v>
      </c>
      <c r="D7" s="41">
        <f>SUM('By Lot'!D871,'By Lot'!D887,'By Lot'!D903,'By Lot'!D919,'By Lot'!D935,'By Lot'!D951)</f>
        <v>89</v>
      </c>
      <c r="E7" s="42">
        <f>SUM('By Lot'!E871,'By Lot'!E887,'By Lot'!E903,'By Lot'!E919,'By Lot'!E935,'By Lot'!E951)</f>
        <v>74</v>
      </c>
      <c r="F7" s="42">
        <f>SUM('By Lot'!F871,'By Lot'!F887,'By Lot'!F903,'By Lot'!F919,'By Lot'!F935,'By Lot'!F951)</f>
        <v>55</v>
      </c>
      <c r="G7" s="42">
        <f>SUM('By Lot'!G871,'By Lot'!G887,'By Lot'!G903,'By Lot'!G919,'By Lot'!G935,'By Lot'!G951)</f>
        <v>44</v>
      </c>
      <c r="H7" s="42">
        <f>SUM('By Lot'!H871,'By Lot'!H887,'By Lot'!H903,'By Lot'!H919,'By Lot'!H935,'By Lot'!H951)</f>
        <v>38</v>
      </c>
      <c r="I7" s="42">
        <f>SUM('By Lot'!I871,'By Lot'!I887,'By Lot'!I903,'By Lot'!I919,'By Lot'!I935,'By Lot'!I951)</f>
        <v>42</v>
      </c>
      <c r="J7" s="42">
        <f>SUM('By Lot'!J871,'By Lot'!J887,'By Lot'!J903,'By Lot'!J919,'By Lot'!J935,'By Lot'!J951)</f>
        <v>40</v>
      </c>
      <c r="K7" s="42">
        <f>SUM('By Lot'!K871,'By Lot'!K887,'By Lot'!K903,'By Lot'!K919,'By Lot'!K935,'By Lot'!K951)</f>
        <v>40</v>
      </c>
      <c r="L7" s="42">
        <f>SUM('By Lot'!L871,'By Lot'!L887,'By Lot'!L903,'By Lot'!L919,'By Lot'!L935,'By Lot'!L951)</f>
        <v>46</v>
      </c>
      <c r="M7" s="43">
        <f>SUM('By Lot'!M871,'By Lot'!M887,'By Lot'!M903,'By Lot'!M919,'By Lot'!M935,'By Lot'!M951)</f>
        <v>53</v>
      </c>
      <c r="N7" s="44">
        <f>MIN(D7:M7)</f>
        <v>38</v>
      </c>
      <c r="O7" s="45">
        <f>C7-N7</f>
        <v>69</v>
      </c>
      <c r="P7" s="46">
        <f>O7/C7</f>
        <v>0.6448598130841121</v>
      </c>
    </row>
    <row r="8" spans="1:16" ht="11.25">
      <c r="A8" s="5"/>
      <c r="B8" s="40" t="s">
        <v>1</v>
      </c>
      <c r="C8" s="40">
        <f>SUM('By Lot'!C872,'By Lot'!C888,'By Lot'!C904,'By Lot'!C920,'By Lot'!C936,'By Lot'!C952)</f>
        <v>189</v>
      </c>
      <c r="D8" s="41">
        <f>SUM('By Lot'!D872,'By Lot'!D888,'By Lot'!D904,'By Lot'!D920,'By Lot'!D936,'By Lot'!D952)</f>
        <v>170</v>
      </c>
      <c r="E8" s="42">
        <f>SUM('By Lot'!E872,'By Lot'!E888,'By Lot'!E904,'By Lot'!E920,'By Lot'!E936,'By Lot'!E952)</f>
        <v>145</v>
      </c>
      <c r="F8" s="42">
        <f>SUM('By Lot'!F872,'By Lot'!F888,'By Lot'!F904,'By Lot'!F920,'By Lot'!F936,'By Lot'!F952)</f>
        <v>100</v>
      </c>
      <c r="G8" s="42">
        <f>SUM('By Lot'!G872,'By Lot'!G888,'By Lot'!G904,'By Lot'!G920,'By Lot'!G936,'By Lot'!G952)</f>
        <v>46</v>
      </c>
      <c r="H8" s="42">
        <f>SUM('By Lot'!H872,'By Lot'!H888,'By Lot'!H904,'By Lot'!H920,'By Lot'!H936,'By Lot'!H952)</f>
        <v>32</v>
      </c>
      <c r="I8" s="42">
        <f>SUM('By Lot'!I872,'By Lot'!I888,'By Lot'!I904,'By Lot'!I920,'By Lot'!I936,'By Lot'!I952)</f>
        <v>31</v>
      </c>
      <c r="J8" s="42">
        <f>SUM('By Lot'!J872,'By Lot'!J888,'By Lot'!J904,'By Lot'!J920,'By Lot'!J936,'By Lot'!J952)</f>
        <v>30</v>
      </c>
      <c r="K8" s="42">
        <f>SUM('By Lot'!K872,'By Lot'!K888,'By Lot'!K904,'By Lot'!K920,'By Lot'!K936,'By Lot'!K952)</f>
        <v>36</v>
      </c>
      <c r="L8" s="42">
        <f>SUM('By Lot'!L872,'By Lot'!L888,'By Lot'!L904,'By Lot'!L920,'By Lot'!L936,'By Lot'!L952)</f>
        <v>43</v>
      </c>
      <c r="M8" s="43">
        <f>SUM('By Lot'!M872,'By Lot'!M888,'By Lot'!M904,'By Lot'!M920,'By Lot'!M936,'By Lot'!M952)</f>
        <v>60</v>
      </c>
      <c r="N8" s="44">
        <f aca="true" t="shared" si="0" ref="N8:N69">MIN(D8:M8)</f>
        <v>30</v>
      </c>
      <c r="O8" s="45">
        <f aca="true" t="shared" si="1" ref="O8:O69">C8-N8</f>
        <v>159</v>
      </c>
      <c r="P8" s="46">
        <f aca="true" t="shared" si="2" ref="P8:P69">O8/C8</f>
        <v>0.8412698412698413</v>
      </c>
    </row>
    <row r="9" spans="1:16" ht="11.25">
      <c r="A9" s="5"/>
      <c r="B9" s="40" t="s">
        <v>2</v>
      </c>
      <c r="C9" s="40">
        <f>SUM('By Lot'!C873,'By Lot'!C889,'By Lot'!C905,'By Lot'!C921,'By Lot'!C937,'By Lot'!C953)</f>
        <v>605</v>
      </c>
      <c r="D9" s="41">
        <f>SUM('By Lot'!D873,'By Lot'!D889,'By Lot'!D905,'By Lot'!D921,'By Lot'!D937,'By Lot'!D953)</f>
        <v>291</v>
      </c>
      <c r="E9" s="42">
        <f>SUM('By Lot'!E873,'By Lot'!E889,'By Lot'!E905,'By Lot'!E921,'By Lot'!E937,'By Lot'!E953)</f>
        <v>146</v>
      </c>
      <c r="F9" s="42">
        <f>SUM('By Lot'!F873,'By Lot'!F889,'By Lot'!F905,'By Lot'!F921,'By Lot'!F937,'By Lot'!F953)</f>
        <v>36</v>
      </c>
      <c r="G9" s="42">
        <f>SUM('By Lot'!G873,'By Lot'!G889,'By Lot'!G905,'By Lot'!G921,'By Lot'!G937,'By Lot'!G953)</f>
        <v>16</v>
      </c>
      <c r="H9" s="42">
        <f>SUM('By Lot'!H873,'By Lot'!H889,'By Lot'!H905,'By Lot'!H921,'By Lot'!H937,'By Lot'!H953)</f>
        <v>8</v>
      </c>
      <c r="I9" s="42">
        <f>SUM('By Lot'!I873,'By Lot'!I889,'By Lot'!I905,'By Lot'!I921,'By Lot'!I937,'By Lot'!I953)</f>
        <v>11</v>
      </c>
      <c r="J9" s="42">
        <f>SUM('By Lot'!J873,'By Lot'!J889,'By Lot'!J905,'By Lot'!J921,'By Lot'!J937,'By Lot'!J953)</f>
        <v>12</v>
      </c>
      <c r="K9" s="42">
        <f>SUM('By Lot'!K873,'By Lot'!K889,'By Lot'!K905,'By Lot'!K921,'By Lot'!K937,'By Lot'!K953)</f>
        <v>67</v>
      </c>
      <c r="L9" s="42">
        <f>SUM('By Lot'!L873,'By Lot'!L889,'By Lot'!L905,'By Lot'!L921,'By Lot'!L937,'By Lot'!L953)</f>
        <v>87</v>
      </c>
      <c r="M9" s="43">
        <f>SUM('By Lot'!M873,'By Lot'!M889,'By Lot'!M905,'By Lot'!M921,'By Lot'!M937,'By Lot'!M953)</f>
        <v>133</v>
      </c>
      <c r="N9" s="44">
        <f t="shared" si="0"/>
        <v>8</v>
      </c>
      <c r="O9" s="45">
        <f t="shared" si="1"/>
        <v>597</v>
      </c>
      <c r="P9" s="46">
        <f t="shared" si="2"/>
        <v>0.9867768595041322</v>
      </c>
    </row>
    <row r="10" spans="1:16" ht="11.25">
      <c r="A10" s="5"/>
      <c r="B10" s="40" t="s">
        <v>481</v>
      </c>
      <c r="C10" s="40">
        <f>SUM('By Lot'!C874,'By Lot'!C890,'By Lot'!C906,'By Lot'!C922,'By Lot'!C938,'By Lot'!C954)</f>
        <v>52</v>
      </c>
      <c r="D10" s="41">
        <f>SUM('By Lot'!D874,'By Lot'!D890,'By Lot'!D906,'By Lot'!D922,'By Lot'!D938,'By Lot'!D954)</f>
        <v>50</v>
      </c>
      <c r="E10" s="42">
        <f>SUM('By Lot'!E874,'By Lot'!E890,'By Lot'!E906,'By Lot'!E922,'By Lot'!E938,'By Lot'!E954)</f>
        <v>48</v>
      </c>
      <c r="F10" s="42">
        <f>SUM('By Lot'!F874,'By Lot'!F890,'By Lot'!F906,'By Lot'!F922,'By Lot'!F938,'By Lot'!F954)</f>
        <v>44</v>
      </c>
      <c r="G10" s="42">
        <f>SUM('By Lot'!G874,'By Lot'!G890,'By Lot'!G906,'By Lot'!G922,'By Lot'!G938,'By Lot'!G954)</f>
        <v>39</v>
      </c>
      <c r="H10" s="42">
        <f>SUM('By Lot'!H874,'By Lot'!H890,'By Lot'!H906,'By Lot'!H922,'By Lot'!H938,'By Lot'!H954)</f>
        <v>37</v>
      </c>
      <c r="I10" s="42">
        <f>SUM('By Lot'!I874,'By Lot'!I890,'By Lot'!I906,'By Lot'!I922,'By Lot'!I938,'By Lot'!I954)</f>
        <v>41</v>
      </c>
      <c r="J10" s="42">
        <f>SUM('By Lot'!J874,'By Lot'!J890,'By Lot'!J906,'By Lot'!J922,'By Lot'!J938,'By Lot'!J954)</f>
        <v>43</v>
      </c>
      <c r="K10" s="42">
        <f>SUM('By Lot'!K874,'By Lot'!K890,'By Lot'!K906,'By Lot'!K922,'By Lot'!K938,'By Lot'!K954)</f>
        <v>43</v>
      </c>
      <c r="L10" s="42">
        <f>SUM('By Lot'!L874,'By Lot'!L890,'By Lot'!L906,'By Lot'!L922,'By Lot'!L938,'By Lot'!L954)</f>
        <v>42</v>
      </c>
      <c r="M10" s="43">
        <f>SUM('By Lot'!M874,'By Lot'!M890,'By Lot'!M906,'By Lot'!M922,'By Lot'!M938,'By Lot'!M954)</f>
        <v>43</v>
      </c>
      <c r="N10" s="44">
        <f t="shared" si="0"/>
        <v>37</v>
      </c>
      <c r="O10" s="45">
        <f t="shared" si="1"/>
        <v>15</v>
      </c>
      <c r="P10" s="46">
        <f t="shared" si="2"/>
        <v>0.28846153846153844</v>
      </c>
    </row>
    <row r="11" spans="1:16" ht="11.25">
      <c r="A11" s="5"/>
      <c r="B11" s="40" t="s">
        <v>3</v>
      </c>
      <c r="C11" s="40">
        <f>SUM('By Lot'!C875,'By Lot'!C891,'By Lot'!C907,'By Lot'!C923,'By Lot'!C939,'By Lot'!C955)</f>
        <v>1</v>
      </c>
      <c r="D11" s="41">
        <f>SUM('By Lot'!D875,'By Lot'!D891,'By Lot'!D907,'By Lot'!D923,'By Lot'!D939,'By Lot'!D955)</f>
        <v>1</v>
      </c>
      <c r="E11" s="42">
        <f>SUM('By Lot'!E875,'By Lot'!E891,'By Lot'!E907,'By Lot'!E923,'By Lot'!E939,'By Lot'!E955)</f>
        <v>1</v>
      </c>
      <c r="F11" s="42">
        <f>SUM('By Lot'!F875,'By Lot'!F891,'By Lot'!F907,'By Lot'!F923,'By Lot'!F939,'By Lot'!F955)</f>
        <v>1</v>
      </c>
      <c r="G11" s="42">
        <f>SUM('By Lot'!G875,'By Lot'!G891,'By Lot'!G907,'By Lot'!G923,'By Lot'!G939,'By Lot'!G955)</f>
        <v>1</v>
      </c>
      <c r="H11" s="42">
        <f>SUM('By Lot'!H875,'By Lot'!H891,'By Lot'!H907,'By Lot'!H923,'By Lot'!H939,'By Lot'!H955)</f>
        <v>1</v>
      </c>
      <c r="I11" s="42">
        <f>SUM('By Lot'!I875,'By Lot'!I891,'By Lot'!I907,'By Lot'!I923,'By Lot'!I939,'By Lot'!I955)</f>
        <v>1</v>
      </c>
      <c r="J11" s="42">
        <f>SUM('By Lot'!J875,'By Lot'!J891,'By Lot'!J907,'By Lot'!J923,'By Lot'!J939,'By Lot'!J955)</f>
        <v>1</v>
      </c>
      <c r="K11" s="42">
        <f>SUM('By Lot'!K875,'By Lot'!K891,'By Lot'!K907,'By Lot'!K923,'By Lot'!K939,'By Lot'!K955)</f>
        <v>0</v>
      </c>
      <c r="L11" s="42">
        <f>SUM('By Lot'!L875,'By Lot'!L891,'By Lot'!L907,'By Lot'!L923,'By Lot'!L939,'By Lot'!L955)</f>
        <v>1</v>
      </c>
      <c r="M11" s="43">
        <f>SUM('By Lot'!M875,'By Lot'!M891,'By Lot'!M907,'By Lot'!M923,'By Lot'!M939,'By Lot'!M955)</f>
        <v>1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Lot'!C882,'By Lot'!C898,'By Lot'!C914,'By Lot'!C930,'By Lot'!C946,'By Lot'!C962)</f>
        <v>17</v>
      </c>
      <c r="D13" s="41">
        <f>SUM('By Lot'!D882,'By Lot'!D898,'By Lot'!D914,'By Lot'!D930,'By Lot'!D946,'By Lot'!D962)</f>
        <v>17</v>
      </c>
      <c r="E13" s="42">
        <f>SUM('By Lot'!E882,'By Lot'!E898,'By Lot'!E914,'By Lot'!E930,'By Lot'!E946,'By Lot'!E962)</f>
        <v>17</v>
      </c>
      <c r="F13" s="42">
        <f>SUM('By Lot'!F882,'By Lot'!F898,'By Lot'!F914,'By Lot'!F930,'By Lot'!F946,'By Lot'!F962)</f>
        <v>17</v>
      </c>
      <c r="G13" s="42">
        <f>SUM('By Lot'!G882,'By Lot'!G898,'By Lot'!G914,'By Lot'!G930,'By Lot'!G946,'By Lot'!G962)</f>
        <v>17</v>
      </c>
      <c r="H13" s="42">
        <f>SUM('By Lot'!H882,'By Lot'!H898,'By Lot'!H914,'By Lot'!H930,'By Lot'!H946,'By Lot'!H962)</f>
        <v>17</v>
      </c>
      <c r="I13" s="42">
        <f>SUM('By Lot'!I882,'By Lot'!I898,'By Lot'!I914,'By Lot'!I930,'By Lot'!I946,'By Lot'!I962)</f>
        <v>17</v>
      </c>
      <c r="J13" s="42">
        <f>SUM('By Lot'!J882,'By Lot'!J898,'By Lot'!J914,'By Lot'!J930,'By Lot'!J946,'By Lot'!J962)</f>
        <v>16</v>
      </c>
      <c r="K13" s="42">
        <f>SUM('By Lot'!K882,'By Lot'!K898,'By Lot'!K914,'By Lot'!K930,'By Lot'!K946,'By Lot'!K962)</f>
        <v>16</v>
      </c>
      <c r="L13" s="42">
        <f>SUM('By Lot'!L882,'By Lot'!L898,'By Lot'!L914,'By Lot'!L930,'By Lot'!L946,'By Lot'!L962)</f>
        <v>16</v>
      </c>
      <c r="M13" s="43">
        <f>SUM('By Lot'!M882,'By Lot'!M898,'By Lot'!M914,'By Lot'!M930,'By Lot'!M946,'By Lot'!M962)</f>
        <v>16</v>
      </c>
      <c r="N13" s="44">
        <f t="shared" si="0"/>
        <v>16</v>
      </c>
      <c r="O13" s="45">
        <f t="shared" si="1"/>
        <v>1</v>
      </c>
      <c r="P13" s="46">
        <f t="shared" si="2"/>
        <v>0.058823529411764705</v>
      </c>
    </row>
    <row r="14" spans="1:16" ht="11.25">
      <c r="A14" s="5"/>
      <c r="B14" s="40" t="s">
        <v>276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11.25">
      <c r="A15" s="5"/>
      <c r="B15" s="40" t="s">
        <v>277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971</v>
      </c>
      <c r="D17" s="49">
        <f t="shared" si="3"/>
        <v>618</v>
      </c>
      <c r="E17" s="50">
        <f t="shared" si="3"/>
        <v>431</v>
      </c>
      <c r="F17" s="50">
        <f t="shared" si="3"/>
        <v>253</v>
      </c>
      <c r="G17" s="50">
        <f t="shared" si="3"/>
        <v>163</v>
      </c>
      <c r="H17" s="50">
        <f t="shared" si="3"/>
        <v>133</v>
      </c>
      <c r="I17" s="50">
        <f t="shared" si="3"/>
        <v>143</v>
      </c>
      <c r="J17" s="50">
        <f t="shared" si="3"/>
        <v>142</v>
      </c>
      <c r="K17" s="50">
        <f t="shared" si="3"/>
        <v>202</v>
      </c>
      <c r="L17" s="50">
        <f t="shared" si="3"/>
        <v>235</v>
      </c>
      <c r="M17" s="51">
        <f t="shared" si="3"/>
        <v>306</v>
      </c>
      <c r="N17" s="52">
        <f t="shared" si="0"/>
        <v>133</v>
      </c>
      <c r="O17" s="53">
        <f t="shared" si="1"/>
        <v>838</v>
      </c>
      <c r="P17" s="54">
        <f t="shared" si="2"/>
        <v>0.86302780638517</v>
      </c>
    </row>
    <row r="18" spans="1:16" ht="11.25">
      <c r="A18" s="39" t="s">
        <v>305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306</v>
      </c>
      <c r="B19" s="40" t="s">
        <v>1</v>
      </c>
      <c r="C19" s="40">
        <f>SUM('By Lot'!C968,'By Lot'!C984)</f>
        <v>397</v>
      </c>
      <c r="D19" s="41">
        <f>SUM('By Lot'!D968,'By Lot'!D984)</f>
        <v>200</v>
      </c>
      <c r="E19" s="42">
        <f>SUM('By Lot'!E968,'By Lot'!E984)</f>
        <v>95</v>
      </c>
      <c r="F19" s="42">
        <f>SUM('By Lot'!F968,'By Lot'!F984)</f>
        <v>66</v>
      </c>
      <c r="G19" s="42">
        <f>SUM('By Lot'!G968,'By Lot'!G984)</f>
        <v>64</v>
      </c>
      <c r="H19" s="42">
        <f>SUM('By Lot'!H968,'By Lot'!H984)</f>
        <v>79</v>
      </c>
      <c r="I19" s="42">
        <f>SUM('By Lot'!I968,'By Lot'!I984)</f>
        <v>92</v>
      </c>
      <c r="J19" s="42">
        <f>SUM('By Lot'!J968,'By Lot'!J984)</f>
        <v>76</v>
      </c>
      <c r="K19" s="42">
        <f>SUM('By Lot'!K968,'By Lot'!K984)</f>
        <v>85</v>
      </c>
      <c r="L19" s="42">
        <f>SUM('By Lot'!L968,'By Lot'!L984)</f>
        <v>118</v>
      </c>
      <c r="M19" s="43">
        <f>SUM('By Lot'!M968,'By Lot'!M984)</f>
        <v>233</v>
      </c>
      <c r="N19" s="44">
        <f t="shared" si="0"/>
        <v>64</v>
      </c>
      <c r="O19" s="45">
        <f t="shared" si="1"/>
        <v>333</v>
      </c>
      <c r="P19" s="46">
        <f t="shared" si="2"/>
        <v>0.8387909319899244</v>
      </c>
    </row>
    <row r="20" spans="1:16" ht="11.25">
      <c r="A20" s="5" t="s">
        <v>228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244</v>
      </c>
      <c r="B21" s="40" t="s">
        <v>481</v>
      </c>
      <c r="C21" s="40">
        <f>SUM('By Lot'!C970,'By Lot'!C986)</f>
        <v>23</v>
      </c>
      <c r="D21" s="41">
        <f>SUM('By Lot'!D970,'By Lot'!D986)</f>
        <v>17</v>
      </c>
      <c r="E21" s="42">
        <f>SUM('By Lot'!E970,'By Lot'!E986)</f>
        <v>11</v>
      </c>
      <c r="F21" s="42">
        <f>SUM('By Lot'!F970,'By Lot'!F986)</f>
        <v>5</v>
      </c>
      <c r="G21" s="42">
        <f>SUM('By Lot'!G970,'By Lot'!G986)</f>
        <v>6</v>
      </c>
      <c r="H21" s="42">
        <f>SUM('By Lot'!H970,'By Lot'!H986)</f>
        <v>6</v>
      </c>
      <c r="I21" s="42">
        <f>SUM('By Lot'!I970,'By Lot'!I986)</f>
        <v>8</v>
      </c>
      <c r="J21" s="42">
        <f>SUM('By Lot'!J970,'By Lot'!J986)</f>
        <v>5</v>
      </c>
      <c r="K21" s="42">
        <f>SUM('By Lot'!K970,'By Lot'!K986)</f>
        <v>6</v>
      </c>
      <c r="L21" s="42">
        <f>SUM('By Lot'!L970,'By Lot'!L986)</f>
        <v>11</v>
      </c>
      <c r="M21" s="43">
        <f>SUM('By Lot'!M970,'By Lot'!M986)</f>
        <v>15</v>
      </c>
      <c r="N21" s="44">
        <f t="shared" si="0"/>
        <v>5</v>
      </c>
      <c r="O21" s="45">
        <f t="shared" si="1"/>
        <v>18</v>
      </c>
      <c r="P21" s="46">
        <f t="shared" si="2"/>
        <v>0.782608695652174</v>
      </c>
    </row>
    <row r="22" spans="1:16" ht="11.25">
      <c r="A22" s="5"/>
      <c r="B22" s="40" t="s">
        <v>3</v>
      </c>
      <c r="C22" s="40">
        <f>SUM('By Lot'!C971,'By Lot'!C987)</f>
        <v>6</v>
      </c>
      <c r="D22" s="41">
        <f>SUM('By Lot'!D971,'By Lot'!D987)</f>
        <v>4</v>
      </c>
      <c r="E22" s="42">
        <f>SUM('By Lot'!E971,'By Lot'!E987)</f>
        <v>3</v>
      </c>
      <c r="F22" s="42">
        <f>SUM('By Lot'!F971,'By Lot'!F987)</f>
        <v>2</v>
      </c>
      <c r="G22" s="42">
        <f>SUM('By Lot'!G971,'By Lot'!G987)</f>
        <v>2</v>
      </c>
      <c r="H22" s="42">
        <f>SUM('By Lot'!H971,'By Lot'!H987)</f>
        <v>3</v>
      </c>
      <c r="I22" s="42">
        <f>SUM('By Lot'!I971,'By Lot'!I987)</f>
        <v>4</v>
      </c>
      <c r="J22" s="42">
        <f>SUM('By Lot'!J971,'By Lot'!J987)</f>
        <v>1</v>
      </c>
      <c r="K22" s="42">
        <f>SUM('By Lot'!K971,'By Lot'!K987)</f>
        <v>1</v>
      </c>
      <c r="L22" s="42">
        <f>SUM('By Lot'!L971,'By Lot'!L987)</f>
        <v>2</v>
      </c>
      <c r="M22" s="43">
        <f>SUM('By Lot'!M971,'By Lot'!M987)</f>
        <v>3</v>
      </c>
      <c r="N22" s="44">
        <f t="shared" si="0"/>
        <v>1</v>
      </c>
      <c r="O22" s="45">
        <f t="shared" si="1"/>
        <v>5</v>
      </c>
      <c r="P22" s="46">
        <f t="shared" si="2"/>
        <v>0.8333333333333334</v>
      </c>
    </row>
    <row r="23" spans="1:16" ht="11.25">
      <c r="A23" s="5"/>
      <c r="B23" s="40" t="s">
        <v>105</v>
      </c>
      <c r="C23" s="40">
        <f>SUM('By Lot'!C977,'By Lot'!C993)</f>
        <v>7</v>
      </c>
      <c r="D23" s="41">
        <f>SUM('By Lot'!D977,'By Lot'!D993)</f>
        <v>4</v>
      </c>
      <c r="E23" s="42">
        <f>SUM('By Lot'!E977,'By Lot'!E993)</f>
        <v>4</v>
      </c>
      <c r="F23" s="42">
        <f>SUM('By Lot'!F977,'By Lot'!F993)</f>
        <v>4</v>
      </c>
      <c r="G23" s="42">
        <f>SUM('By Lot'!G977,'By Lot'!G993)</f>
        <v>4</v>
      </c>
      <c r="H23" s="42">
        <f>SUM('By Lot'!H977,'By Lot'!H993)</f>
        <v>3</v>
      </c>
      <c r="I23" s="42">
        <f>SUM('By Lot'!I977,'By Lot'!I993)</f>
        <v>4</v>
      </c>
      <c r="J23" s="42">
        <f>SUM('By Lot'!J977,'By Lot'!J993)</f>
        <v>4</v>
      </c>
      <c r="K23" s="42">
        <f>SUM('By Lot'!K977,'By Lot'!K993)</f>
        <v>3</v>
      </c>
      <c r="L23" s="42">
        <f>SUM('By Lot'!L977,'By Lot'!L993)</f>
        <v>3</v>
      </c>
      <c r="M23" s="43">
        <f>SUM('By Lot'!M977,'By Lot'!M993)</f>
        <v>3</v>
      </c>
      <c r="N23" s="44">
        <f t="shared" si="0"/>
        <v>3</v>
      </c>
      <c r="O23" s="45">
        <f t="shared" si="1"/>
        <v>4</v>
      </c>
      <c r="P23" s="46">
        <f t="shared" si="2"/>
        <v>0.5714285714285714</v>
      </c>
    </row>
    <row r="24" spans="1:16" ht="11.25">
      <c r="A24" s="5"/>
      <c r="B24" s="40" t="s">
        <v>109</v>
      </c>
      <c r="C24" s="40">
        <f>SUM('By Lot'!C978,'By Lot'!C994)</f>
        <v>10</v>
      </c>
      <c r="D24" s="41">
        <f>SUM('By Lot'!D978,'By Lot'!D994)</f>
        <v>5</v>
      </c>
      <c r="E24" s="42">
        <f>SUM('By Lot'!E978,'By Lot'!E994)</f>
        <v>2</v>
      </c>
      <c r="F24" s="42">
        <f>SUM('By Lot'!F978,'By Lot'!F994)</f>
        <v>2</v>
      </c>
      <c r="G24" s="42">
        <f>SUM('By Lot'!G978,'By Lot'!G994)</f>
        <v>2</v>
      </c>
      <c r="H24" s="42">
        <f>SUM('By Lot'!H978,'By Lot'!H994)</f>
        <v>3</v>
      </c>
      <c r="I24" s="42">
        <f>SUM('By Lot'!I978,'By Lot'!I994)</f>
        <v>4</v>
      </c>
      <c r="J24" s="42">
        <f>SUM('By Lot'!J978,'By Lot'!J994)</f>
        <v>3</v>
      </c>
      <c r="K24" s="42">
        <f>SUM('By Lot'!K978,'By Lot'!K994)</f>
        <v>3</v>
      </c>
      <c r="L24" s="42">
        <f>SUM('By Lot'!L978,'By Lot'!L994)</f>
        <v>4</v>
      </c>
      <c r="M24" s="43">
        <f>SUM('By Lot'!M978,'By Lot'!M994)</f>
        <v>7</v>
      </c>
      <c r="N24" s="44">
        <f t="shared" si="0"/>
        <v>2</v>
      </c>
      <c r="O24" s="45">
        <f t="shared" si="1"/>
        <v>8</v>
      </c>
      <c r="P24" s="46">
        <f t="shared" si="2"/>
        <v>0.8</v>
      </c>
    </row>
    <row r="25" spans="1:16" ht="11.25">
      <c r="A25" s="5"/>
      <c r="B25" s="40" t="s">
        <v>276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277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Lot'!C981,'By Lot'!C997)</f>
        <v>1</v>
      </c>
      <c r="D27" s="41">
        <f>SUM('By Lot'!D981,'By Lot'!D997)</f>
        <v>1</v>
      </c>
      <c r="E27" s="42">
        <f>SUM('By Lot'!E981,'By Lot'!E997)</f>
        <v>0</v>
      </c>
      <c r="F27" s="42">
        <f>SUM('By Lot'!F981,'By Lot'!F997)</f>
        <v>0</v>
      </c>
      <c r="G27" s="42">
        <f>SUM('By Lot'!G981,'By Lot'!G997)</f>
        <v>1</v>
      </c>
      <c r="H27" s="42">
        <f>SUM('By Lot'!H981,'By Lot'!H997)</f>
        <v>1</v>
      </c>
      <c r="I27" s="42">
        <f>SUM('By Lot'!I981,'By Lot'!I997)</f>
        <v>1</v>
      </c>
      <c r="J27" s="42">
        <f>SUM('By Lot'!J981,'By Lot'!J997)</f>
        <v>1</v>
      </c>
      <c r="K27" s="42">
        <f>SUM('By Lot'!K981,'By Lot'!K997)</f>
        <v>0</v>
      </c>
      <c r="L27" s="42">
        <f>SUM('By Lot'!L981,'By Lot'!L997)</f>
        <v>1</v>
      </c>
      <c r="M27" s="43">
        <f>SUM('By Lot'!M981,'By Lot'!M997)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231</v>
      </c>
      <c r="E28" s="50">
        <f t="shared" si="4"/>
        <v>115</v>
      </c>
      <c r="F28" s="50">
        <f t="shared" si="4"/>
        <v>79</v>
      </c>
      <c r="G28" s="50">
        <f t="shared" si="4"/>
        <v>79</v>
      </c>
      <c r="H28" s="50">
        <f t="shared" si="4"/>
        <v>95</v>
      </c>
      <c r="I28" s="50">
        <f t="shared" si="4"/>
        <v>113</v>
      </c>
      <c r="J28" s="50">
        <f t="shared" si="4"/>
        <v>90</v>
      </c>
      <c r="K28" s="50">
        <f t="shared" si="4"/>
        <v>98</v>
      </c>
      <c r="L28" s="50">
        <f t="shared" si="4"/>
        <v>139</v>
      </c>
      <c r="M28" s="51">
        <f t="shared" si="4"/>
        <v>262</v>
      </c>
      <c r="N28" s="52">
        <f t="shared" si="0"/>
        <v>79</v>
      </c>
      <c r="O28" s="53">
        <f t="shared" si="1"/>
        <v>365</v>
      </c>
      <c r="P28" s="54">
        <f t="shared" si="2"/>
        <v>0.8220720720720721</v>
      </c>
    </row>
    <row r="29" spans="1:16" ht="11.25">
      <c r="A29" s="39" t="s">
        <v>305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306</v>
      </c>
      <c r="B30" s="40" t="s">
        <v>1</v>
      </c>
      <c r="C30" s="40">
        <f>SUM('By Lot'!C1016,'By Lot'!C1032,'By Lot'!C1048)</f>
        <v>159</v>
      </c>
      <c r="D30" s="41">
        <f>SUM('By Lot'!D1016,'By Lot'!D1032,'By Lot'!D1048)</f>
        <v>106</v>
      </c>
      <c r="E30" s="42">
        <f>SUM('By Lot'!E1016,'By Lot'!E1032,'By Lot'!E1048)</f>
        <v>63</v>
      </c>
      <c r="F30" s="42">
        <f>SUM('By Lot'!F1016,'By Lot'!F1032,'By Lot'!F1048)</f>
        <v>53</v>
      </c>
      <c r="G30" s="42">
        <f>SUM('By Lot'!G1016,'By Lot'!G1032,'By Lot'!G1048)</f>
        <v>53</v>
      </c>
      <c r="H30" s="42">
        <f>SUM('By Lot'!H1016,'By Lot'!H1032,'By Lot'!H1048)</f>
        <v>57</v>
      </c>
      <c r="I30" s="42">
        <f>SUM('By Lot'!I1016,'By Lot'!I1032,'By Lot'!I1048)</f>
        <v>65</v>
      </c>
      <c r="J30" s="42">
        <f>SUM('By Lot'!J1016,'By Lot'!J1032,'By Lot'!J1048)</f>
        <v>55</v>
      </c>
      <c r="K30" s="42">
        <f>SUM('By Lot'!K1016,'By Lot'!K1032,'By Lot'!K1048)</f>
        <v>55</v>
      </c>
      <c r="L30" s="42">
        <f>SUM('By Lot'!L1016,'By Lot'!L1032,'By Lot'!L1048)</f>
        <v>69</v>
      </c>
      <c r="M30" s="43">
        <f>SUM('By Lot'!M1016,'By Lot'!M1032,'By Lot'!M1048)</f>
        <v>95</v>
      </c>
      <c r="N30" s="44">
        <f t="shared" si="0"/>
        <v>53</v>
      </c>
      <c r="O30" s="45">
        <f t="shared" si="1"/>
        <v>106</v>
      </c>
      <c r="P30" s="46">
        <f t="shared" si="2"/>
        <v>0.6666666666666666</v>
      </c>
    </row>
    <row r="31" spans="1:16" ht="11.25">
      <c r="A31" s="5" t="s">
        <v>228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240</v>
      </c>
      <c r="B32" s="40" t="s">
        <v>481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Lot'!C1019,'By Lot'!C1035,'By Lot'!C1051)</f>
        <v>4</v>
      </c>
      <c r="D33" s="41">
        <f>SUM('By Lot'!D1019,'By Lot'!D1035,'By Lot'!D1051)</f>
        <v>3</v>
      </c>
      <c r="E33" s="42">
        <f>SUM('By Lot'!E1019,'By Lot'!E1035,'By Lot'!E1051)</f>
        <v>2</v>
      </c>
      <c r="F33" s="42">
        <f>SUM('By Lot'!F1019,'By Lot'!F1035,'By Lot'!F1051)</f>
        <v>2</v>
      </c>
      <c r="G33" s="42">
        <f>SUM('By Lot'!G1019,'By Lot'!G1035,'By Lot'!G1051)</f>
        <v>2</v>
      </c>
      <c r="H33" s="42">
        <f>SUM('By Lot'!H1019,'By Lot'!H1035,'By Lot'!H1051)</f>
        <v>3</v>
      </c>
      <c r="I33" s="42">
        <f>SUM('By Lot'!I1019,'By Lot'!I1035,'By Lot'!I1051)</f>
        <v>3</v>
      </c>
      <c r="J33" s="42">
        <f>SUM('By Lot'!J1019,'By Lot'!J1035,'By Lot'!J1051)</f>
        <v>2</v>
      </c>
      <c r="K33" s="42">
        <f>SUM('By Lot'!K1019,'By Lot'!K1035,'By Lot'!K1051)</f>
        <v>2</v>
      </c>
      <c r="L33" s="42">
        <f>SUM('By Lot'!L1019,'By Lot'!L1035,'By Lot'!L1051)</f>
        <v>3</v>
      </c>
      <c r="M33" s="43">
        <f>SUM('By Lot'!M1019,'By Lot'!M1035,'By Lot'!M1051)</f>
        <v>3</v>
      </c>
      <c r="N33" s="44">
        <f t="shared" si="0"/>
        <v>2</v>
      </c>
      <c r="O33" s="45">
        <f t="shared" si="1"/>
        <v>2</v>
      </c>
      <c r="P33" s="46">
        <f t="shared" si="2"/>
        <v>0.5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Lot'!C1026,'By Lot'!C1042,'By Lot'!C1058)</f>
        <v>2</v>
      </c>
      <c r="D35" s="41">
        <f>SUM('By Lot'!D1026,'By Lot'!D1042,'By Lot'!D1058)</f>
        <v>2</v>
      </c>
      <c r="E35" s="42">
        <f>SUM('By Lot'!E1026,'By Lot'!E1042,'By Lot'!E1058)</f>
        <v>2</v>
      </c>
      <c r="F35" s="42">
        <f>SUM('By Lot'!F1026,'By Lot'!F1042,'By Lot'!F1058)</f>
        <v>1</v>
      </c>
      <c r="G35" s="42">
        <f>SUM('By Lot'!G1026,'By Lot'!G1042,'By Lot'!G1058)</f>
        <v>1</v>
      </c>
      <c r="H35" s="42">
        <f>SUM('By Lot'!H1026,'By Lot'!H1042,'By Lot'!H1058)</f>
        <v>1</v>
      </c>
      <c r="I35" s="42">
        <f>SUM('By Lot'!I1026,'By Lot'!I1042,'By Lot'!I1058)</f>
        <v>1</v>
      </c>
      <c r="J35" s="42">
        <f>SUM('By Lot'!J1026,'By Lot'!J1042,'By Lot'!J1058)</f>
        <v>1</v>
      </c>
      <c r="K35" s="42">
        <f>SUM('By Lot'!K1026,'By Lot'!K1042,'By Lot'!K1058)</f>
        <v>1</v>
      </c>
      <c r="L35" s="42">
        <f>SUM('By Lot'!L1026,'By Lot'!L1042,'By Lot'!L1058)</f>
        <v>1</v>
      </c>
      <c r="M35" s="43">
        <f>SUM('By Lot'!M1026,'By Lot'!M1042,'By Lot'!M1058)</f>
        <v>1</v>
      </c>
      <c r="N35" s="44">
        <f t="shared" si="0"/>
        <v>1</v>
      </c>
      <c r="O35" s="45">
        <f t="shared" si="1"/>
        <v>1</v>
      </c>
      <c r="P35" s="46">
        <f t="shared" si="2"/>
        <v>0.5</v>
      </c>
    </row>
    <row r="36" spans="1:16" ht="11.25">
      <c r="A36" s="5"/>
      <c r="B36" s="40" t="s">
        <v>276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277</v>
      </c>
      <c r="C37" s="40">
        <f>SUM('By Lot'!C1028,'By Lot'!C1044,'By Lot'!C1060)</f>
        <v>1</v>
      </c>
      <c r="D37" s="41">
        <f>SUM('By Lot'!D1028,'By Lot'!D1044,'By Lot'!D1060)</f>
        <v>1</v>
      </c>
      <c r="E37" s="42">
        <f>SUM('By Lot'!E1028,'By Lot'!E1044,'By Lot'!E1060)</f>
        <v>1</v>
      </c>
      <c r="F37" s="42">
        <f>SUM('By Lot'!F1028,'By Lot'!F1044,'By Lot'!F1060)</f>
        <v>1</v>
      </c>
      <c r="G37" s="42">
        <f>SUM('By Lot'!G1028,'By Lot'!G1044,'By Lot'!G1060)</f>
        <v>1</v>
      </c>
      <c r="H37" s="42">
        <f>SUM('By Lot'!H1028,'By Lot'!H1044,'By Lot'!H1060)</f>
        <v>1</v>
      </c>
      <c r="I37" s="42">
        <f>SUM('By Lot'!I1028,'By Lot'!I1044,'By Lot'!I1060)</f>
        <v>1</v>
      </c>
      <c r="J37" s="42">
        <f>SUM('By Lot'!J1028,'By Lot'!J1044,'By Lot'!J1060)</f>
        <v>1</v>
      </c>
      <c r="K37" s="42">
        <f>SUM('By Lot'!K1028,'By Lot'!K1044,'By Lot'!K1060)</f>
        <v>1</v>
      </c>
      <c r="L37" s="42">
        <f>SUM('By Lot'!L1028,'By Lot'!L1044,'By Lot'!L1060)</f>
        <v>1</v>
      </c>
      <c r="M37" s="43">
        <f>SUM('By Lot'!M1028,'By Lot'!M1044,'By Lot'!M1060)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Lot'!C1029,'By Lot'!C1045,'By Lot'!C1061)</f>
        <v>3</v>
      </c>
      <c r="D38" s="41">
        <f>SUM('By Lot'!D1029,'By Lot'!D1045,'By Lot'!D1061)</f>
        <v>3</v>
      </c>
      <c r="E38" s="42">
        <f>SUM('By Lot'!E1029,'By Lot'!E1045,'By Lot'!E1061)</f>
        <v>3</v>
      </c>
      <c r="F38" s="42">
        <f>SUM('By Lot'!F1029,'By Lot'!F1045,'By Lot'!F1061)</f>
        <v>2</v>
      </c>
      <c r="G38" s="42">
        <f>SUM('By Lot'!G1029,'By Lot'!G1045,'By Lot'!G1061)</f>
        <v>2</v>
      </c>
      <c r="H38" s="42">
        <f>SUM('By Lot'!H1029,'By Lot'!H1045,'By Lot'!H1061)</f>
        <v>2</v>
      </c>
      <c r="I38" s="42">
        <f>SUM('By Lot'!I1029,'By Lot'!I1045,'By Lot'!I1061)</f>
        <v>3</v>
      </c>
      <c r="J38" s="42">
        <f>SUM('By Lot'!J1029,'By Lot'!J1045,'By Lot'!J1061)</f>
        <v>2</v>
      </c>
      <c r="K38" s="42">
        <f>SUM('By Lot'!K1029,'By Lot'!K1045,'By Lot'!K1061)</f>
        <v>2</v>
      </c>
      <c r="L38" s="42">
        <f>SUM('By Lot'!L1029,'By Lot'!L1045,'By Lot'!L1061)</f>
        <v>3</v>
      </c>
      <c r="M38" s="43">
        <f>SUM('By Lot'!M1029,'By Lot'!M1045,'By Lot'!M1061)</f>
        <v>2</v>
      </c>
      <c r="N38" s="44">
        <f t="shared" si="0"/>
        <v>2</v>
      </c>
      <c r="O38" s="45">
        <f t="shared" si="1"/>
        <v>1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169</v>
      </c>
      <c r="D39" s="49">
        <f t="shared" si="5"/>
        <v>115</v>
      </c>
      <c r="E39" s="50">
        <f t="shared" si="5"/>
        <v>71</v>
      </c>
      <c r="F39" s="50">
        <f t="shared" si="5"/>
        <v>59</v>
      </c>
      <c r="G39" s="50">
        <f t="shared" si="5"/>
        <v>59</v>
      </c>
      <c r="H39" s="50">
        <f t="shared" si="5"/>
        <v>64</v>
      </c>
      <c r="I39" s="50">
        <f t="shared" si="5"/>
        <v>73</v>
      </c>
      <c r="J39" s="50">
        <f t="shared" si="5"/>
        <v>61</v>
      </c>
      <c r="K39" s="50">
        <f t="shared" si="5"/>
        <v>61</v>
      </c>
      <c r="L39" s="50">
        <f t="shared" si="5"/>
        <v>77</v>
      </c>
      <c r="M39" s="51">
        <f t="shared" si="5"/>
        <v>102</v>
      </c>
      <c r="N39" s="52">
        <f t="shared" si="0"/>
        <v>59</v>
      </c>
      <c r="O39" s="53">
        <f t="shared" si="1"/>
        <v>110</v>
      </c>
      <c r="P39" s="54">
        <f t="shared" si="2"/>
        <v>0.650887573964497</v>
      </c>
    </row>
    <row r="40" spans="1:16" ht="11.25">
      <c r="A40" s="39" t="s">
        <v>169</v>
      </c>
      <c r="B40" s="40" t="s">
        <v>0</v>
      </c>
      <c r="C40" s="40">
        <f>SUM('By Lot'!C1319,'By Lot'!C1335,'By Lot'!C1351,'By Lot'!C1367,'By Lot'!C1383,'By Lot'!C1399)</f>
        <v>147</v>
      </c>
      <c r="D40" s="41">
        <f>SUM('By Lot'!D1319,'By Lot'!D1335,'By Lot'!D1351,'By Lot'!D1367,'By Lot'!D1383,'By Lot'!D1399)</f>
        <v>128</v>
      </c>
      <c r="E40" s="42">
        <f>SUM('By Lot'!E1319,'By Lot'!E1335,'By Lot'!E1351,'By Lot'!E1367,'By Lot'!E1383,'By Lot'!E1399)</f>
        <v>100</v>
      </c>
      <c r="F40" s="42">
        <f>SUM('By Lot'!F1319,'By Lot'!F1335,'By Lot'!F1351,'By Lot'!F1367,'By Lot'!F1383,'By Lot'!F1399)</f>
        <v>68</v>
      </c>
      <c r="G40" s="42">
        <f>SUM('By Lot'!G1319,'By Lot'!G1335,'By Lot'!G1351,'By Lot'!G1367,'By Lot'!G1383,'By Lot'!G1399)</f>
        <v>47</v>
      </c>
      <c r="H40" s="42">
        <f>SUM('By Lot'!H1319,'By Lot'!H1335,'By Lot'!H1351,'By Lot'!H1367,'By Lot'!H1383,'By Lot'!H1399)</f>
        <v>34</v>
      </c>
      <c r="I40" s="42">
        <f>SUM('By Lot'!I1319,'By Lot'!I1335,'By Lot'!I1351,'By Lot'!I1367,'By Lot'!I1383,'By Lot'!I1399)</f>
        <v>39</v>
      </c>
      <c r="J40" s="42">
        <f>SUM('By Lot'!J1319,'By Lot'!J1335,'By Lot'!J1351,'By Lot'!J1367,'By Lot'!J1383,'By Lot'!J1399)</f>
        <v>33</v>
      </c>
      <c r="K40" s="42">
        <f>SUM('By Lot'!K1319,'By Lot'!K1335,'By Lot'!K1351,'By Lot'!K1367,'By Lot'!K1383,'By Lot'!K1399)</f>
        <v>38</v>
      </c>
      <c r="L40" s="42">
        <f>SUM('By Lot'!L1319,'By Lot'!L1335,'By Lot'!L1351,'By Lot'!L1367,'By Lot'!L1383,'By Lot'!L1399)</f>
        <v>48</v>
      </c>
      <c r="M40" s="43">
        <f>SUM('By Lot'!M1319,'By Lot'!M1335,'By Lot'!M1351,'By Lot'!M1367,'By Lot'!M1383,'By Lot'!M1399)</f>
        <v>62</v>
      </c>
      <c r="N40" s="44">
        <f t="shared" si="0"/>
        <v>33</v>
      </c>
      <c r="O40" s="45">
        <f t="shared" si="1"/>
        <v>114</v>
      </c>
      <c r="P40" s="46">
        <f t="shared" si="2"/>
        <v>0.7755102040816326</v>
      </c>
    </row>
    <row r="41" spans="1:16" ht="11.25">
      <c r="A41" s="5"/>
      <c r="B41" s="40" t="s">
        <v>1</v>
      </c>
      <c r="C41" s="40">
        <f>SUM('By Lot'!C1320,'By Lot'!C1336,'By Lot'!C1352,'By Lot'!C1368,'By Lot'!C1384,'By Lot'!C1400)</f>
        <v>247</v>
      </c>
      <c r="D41" s="41">
        <f>SUM('By Lot'!D1320,'By Lot'!D1336,'By Lot'!D1352,'By Lot'!D1368,'By Lot'!D1384,'By Lot'!D1400)</f>
        <v>159</v>
      </c>
      <c r="E41" s="42">
        <f>SUM('By Lot'!E1320,'By Lot'!E1336,'By Lot'!E1352,'By Lot'!E1368,'By Lot'!E1384,'By Lot'!E1400)</f>
        <v>12</v>
      </c>
      <c r="F41" s="42">
        <f>SUM('By Lot'!F1320,'By Lot'!F1336,'By Lot'!F1352,'By Lot'!F1368,'By Lot'!F1384,'By Lot'!F1400)</f>
        <v>2</v>
      </c>
      <c r="G41" s="42">
        <f>SUM('By Lot'!G1320,'By Lot'!G1336,'By Lot'!G1352,'By Lot'!G1368,'By Lot'!G1384,'By Lot'!G1400)</f>
        <v>0</v>
      </c>
      <c r="H41" s="42">
        <f>SUM('By Lot'!H1320,'By Lot'!H1336,'By Lot'!H1352,'By Lot'!H1368,'By Lot'!H1384,'By Lot'!H1400)</f>
        <v>0</v>
      </c>
      <c r="I41" s="42">
        <f>SUM('By Lot'!I1320,'By Lot'!I1336,'By Lot'!I1352,'By Lot'!I1368,'By Lot'!I1384,'By Lot'!I1400)</f>
        <v>1</v>
      </c>
      <c r="J41" s="42">
        <f>SUM('By Lot'!J1320,'By Lot'!J1336,'By Lot'!J1352,'By Lot'!J1368,'By Lot'!J1384,'By Lot'!J1400)</f>
        <v>0</v>
      </c>
      <c r="K41" s="42">
        <f>SUM('By Lot'!K1320,'By Lot'!K1336,'By Lot'!K1352,'By Lot'!K1368,'By Lot'!K1384,'By Lot'!K1400)</f>
        <v>6</v>
      </c>
      <c r="L41" s="42">
        <f>SUM('By Lot'!L1320,'By Lot'!L1336,'By Lot'!L1352,'By Lot'!L1368,'By Lot'!L1384,'By Lot'!L1400)</f>
        <v>28</v>
      </c>
      <c r="M41" s="43">
        <f>SUM('By Lot'!M1320,'By Lot'!M1336,'By Lot'!M1352,'By Lot'!M1368,'By Lot'!M1384,'By Lot'!M1400)</f>
        <v>66</v>
      </c>
      <c r="N41" s="44">
        <f t="shared" si="0"/>
        <v>0</v>
      </c>
      <c r="O41" s="45">
        <f t="shared" si="1"/>
        <v>247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Lot'!C1321,'By Lot'!C1337,'By Lot'!C1353,'By Lot'!C1369,'By Lot'!C1385,'By Lot'!C1401)</f>
        <v>307</v>
      </c>
      <c r="D42" s="41">
        <f>SUM('By Lot'!D1321,'By Lot'!D1337,'By Lot'!D1353,'By Lot'!D1369,'By Lot'!D1385,'By Lot'!D1401)</f>
        <v>23</v>
      </c>
      <c r="E42" s="42">
        <f>SUM('By Lot'!E1321,'By Lot'!E1337,'By Lot'!E1353,'By Lot'!E1369,'By Lot'!E1385,'By Lot'!E1401)</f>
        <v>2</v>
      </c>
      <c r="F42" s="42">
        <f>SUM('By Lot'!F1321,'By Lot'!F1337,'By Lot'!F1353,'By Lot'!F1369,'By Lot'!F1385,'By Lot'!F1401)</f>
        <v>0</v>
      </c>
      <c r="G42" s="42">
        <f>SUM('By Lot'!G1321,'By Lot'!G1337,'By Lot'!G1353,'By Lot'!G1369,'By Lot'!G1385,'By Lot'!G1401)</f>
        <v>0</v>
      </c>
      <c r="H42" s="42">
        <f>SUM('By Lot'!H1321,'By Lot'!H1337,'By Lot'!H1353,'By Lot'!H1369,'By Lot'!H1385,'By Lot'!H1401)</f>
        <v>0</v>
      </c>
      <c r="I42" s="42">
        <f>SUM('By Lot'!I1321,'By Lot'!I1337,'By Lot'!I1353,'By Lot'!I1369,'By Lot'!I1385,'By Lot'!I1401)</f>
        <v>0</v>
      </c>
      <c r="J42" s="42">
        <f>SUM('By Lot'!J1321,'By Lot'!J1337,'By Lot'!J1353,'By Lot'!J1369,'By Lot'!J1385,'By Lot'!J1401)</f>
        <v>0</v>
      </c>
      <c r="K42" s="42">
        <f>SUM('By Lot'!K1321,'By Lot'!K1337,'By Lot'!K1353,'By Lot'!K1369,'By Lot'!K1385,'By Lot'!K1401)</f>
        <v>8</v>
      </c>
      <c r="L42" s="42">
        <f>SUM('By Lot'!L1321,'By Lot'!L1337,'By Lot'!L1353,'By Lot'!L1369,'By Lot'!L1385,'By Lot'!L1401)</f>
        <v>13</v>
      </c>
      <c r="M42" s="43">
        <f>SUM('By Lot'!M1321,'By Lot'!M1337,'By Lot'!M1353,'By Lot'!M1369,'By Lot'!M1385,'By Lot'!M1401)</f>
        <v>38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481</v>
      </c>
      <c r="C43" s="40">
        <f>SUM('By Lot'!C1322,'By Lot'!C1338,'By Lot'!C1354,'By Lot'!C1370,'By Lot'!C1386,'By Lot'!C1402)</f>
        <v>96</v>
      </c>
      <c r="D43" s="41">
        <f>SUM('By Lot'!D1322,'By Lot'!D1338,'By Lot'!D1354,'By Lot'!D1370,'By Lot'!D1386,'By Lot'!D1402)</f>
        <v>81</v>
      </c>
      <c r="E43" s="42">
        <f>SUM('By Lot'!E1322,'By Lot'!E1338,'By Lot'!E1354,'By Lot'!E1370,'By Lot'!E1386,'By Lot'!E1402)</f>
        <v>67</v>
      </c>
      <c r="F43" s="42">
        <f>SUM('By Lot'!F1322,'By Lot'!F1338,'By Lot'!F1354,'By Lot'!F1370,'By Lot'!F1386,'By Lot'!F1402)</f>
        <v>39</v>
      </c>
      <c r="G43" s="42">
        <f>SUM('By Lot'!G1322,'By Lot'!G1338,'By Lot'!G1354,'By Lot'!G1370,'By Lot'!G1386,'By Lot'!G1402)</f>
        <v>24</v>
      </c>
      <c r="H43" s="42">
        <f>SUM('By Lot'!H1322,'By Lot'!H1338,'By Lot'!H1354,'By Lot'!H1370,'By Lot'!H1386,'By Lot'!H1402)</f>
        <v>25</v>
      </c>
      <c r="I43" s="42">
        <f>SUM('By Lot'!I1322,'By Lot'!I1338,'By Lot'!I1354,'By Lot'!I1370,'By Lot'!I1386,'By Lot'!I1402)</f>
        <v>31</v>
      </c>
      <c r="J43" s="42">
        <f>SUM('By Lot'!J1322,'By Lot'!J1338,'By Lot'!J1354,'By Lot'!J1370,'By Lot'!J1386,'By Lot'!J1402)</f>
        <v>33</v>
      </c>
      <c r="K43" s="42">
        <f>SUM('By Lot'!K1322,'By Lot'!K1338,'By Lot'!K1354,'By Lot'!K1370,'By Lot'!K1386,'By Lot'!K1402)</f>
        <v>42</v>
      </c>
      <c r="L43" s="42">
        <f>SUM('By Lot'!L1322,'By Lot'!L1338,'By Lot'!L1354,'By Lot'!L1370,'By Lot'!L1386,'By Lot'!L1402)</f>
        <v>44</v>
      </c>
      <c r="M43" s="43">
        <f>SUM('By Lot'!M1322,'By Lot'!M1338,'By Lot'!M1354,'By Lot'!M1370,'By Lot'!M1386,'By Lot'!M1402)</f>
        <v>33</v>
      </c>
      <c r="N43" s="44">
        <f t="shared" si="0"/>
        <v>24</v>
      </c>
      <c r="O43" s="45">
        <f t="shared" si="1"/>
        <v>72</v>
      </c>
      <c r="P43" s="46">
        <f t="shared" si="2"/>
        <v>0.75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Lot'!C1329,'By Lot'!C1345,'By Lot'!C1361,'By Lot'!C1377,'By Lot'!C1393,'By Lot'!C1409)</f>
        <v>32</v>
      </c>
      <c r="D45" s="41">
        <f>SUM('By Lot'!D1329,'By Lot'!D1345,'By Lot'!D1361,'By Lot'!D1377,'By Lot'!D1393,'By Lot'!D1409)</f>
        <v>31</v>
      </c>
      <c r="E45" s="42">
        <f>SUM('By Lot'!E1329,'By Lot'!E1345,'By Lot'!E1361,'By Lot'!E1377,'By Lot'!E1393,'By Lot'!E1409)</f>
        <v>27</v>
      </c>
      <c r="F45" s="42">
        <f>SUM('By Lot'!F1329,'By Lot'!F1345,'By Lot'!F1361,'By Lot'!F1377,'By Lot'!F1393,'By Lot'!F1409)</f>
        <v>26</v>
      </c>
      <c r="G45" s="42">
        <f>SUM('By Lot'!G1329,'By Lot'!G1345,'By Lot'!G1361,'By Lot'!G1377,'By Lot'!G1393,'By Lot'!G1409)</f>
        <v>25</v>
      </c>
      <c r="H45" s="42">
        <f>SUM('By Lot'!H1329,'By Lot'!H1345,'By Lot'!H1361,'By Lot'!H1377,'By Lot'!H1393,'By Lot'!H1409)</f>
        <v>21</v>
      </c>
      <c r="I45" s="42">
        <f>SUM('By Lot'!I1329,'By Lot'!I1345,'By Lot'!I1361,'By Lot'!I1377,'By Lot'!I1393,'By Lot'!I1409)</f>
        <v>22</v>
      </c>
      <c r="J45" s="42">
        <f>SUM('By Lot'!J1329,'By Lot'!J1345,'By Lot'!J1361,'By Lot'!J1377,'By Lot'!J1393,'By Lot'!J1409)</f>
        <v>22</v>
      </c>
      <c r="K45" s="42">
        <f>SUM('By Lot'!K1329,'By Lot'!K1345,'By Lot'!K1361,'By Lot'!K1377,'By Lot'!K1393,'By Lot'!K1409)</f>
        <v>20</v>
      </c>
      <c r="L45" s="42">
        <f>SUM('By Lot'!L1329,'By Lot'!L1345,'By Lot'!L1361,'By Lot'!L1377,'By Lot'!L1393,'By Lot'!L1409)</f>
        <v>22</v>
      </c>
      <c r="M45" s="43">
        <f>SUM('By Lot'!M1329,'By Lot'!M1345,'By Lot'!M1361,'By Lot'!M1377,'By Lot'!M1393,'By Lot'!M1409)</f>
        <v>22</v>
      </c>
      <c r="N45" s="44">
        <f t="shared" si="0"/>
        <v>20</v>
      </c>
      <c r="O45" s="45">
        <f t="shared" si="1"/>
        <v>12</v>
      </c>
      <c r="P45" s="46">
        <f t="shared" si="2"/>
        <v>0.375</v>
      </c>
    </row>
    <row r="46" spans="1:16" ht="11.25">
      <c r="A46" s="5"/>
      <c r="B46" s="40" t="s">
        <v>109</v>
      </c>
      <c r="C46" s="40">
        <f>SUM('By Lot'!C1330,'By Lot'!C1346,'By Lot'!C1362,'By Lot'!C1378,'By Lot'!C1394,'By Lot'!C1410)</f>
        <v>17</v>
      </c>
      <c r="D46" s="41">
        <f>SUM('By Lot'!D1330,'By Lot'!D1346,'By Lot'!D1362,'By Lot'!D1378,'By Lot'!D1394,'By Lot'!D1410)</f>
        <v>14</v>
      </c>
      <c r="E46" s="42">
        <f>SUM('By Lot'!E1330,'By Lot'!E1346,'By Lot'!E1362,'By Lot'!E1378,'By Lot'!E1394,'By Lot'!E1410)</f>
        <v>13</v>
      </c>
      <c r="F46" s="42">
        <f>SUM('By Lot'!F1330,'By Lot'!F1346,'By Lot'!F1362,'By Lot'!F1378,'By Lot'!F1394,'By Lot'!F1410)</f>
        <v>12</v>
      </c>
      <c r="G46" s="42">
        <f>SUM('By Lot'!G1330,'By Lot'!G1346,'By Lot'!G1362,'By Lot'!G1378,'By Lot'!G1394,'By Lot'!G1410)</f>
        <v>12</v>
      </c>
      <c r="H46" s="42">
        <f>SUM('By Lot'!H1330,'By Lot'!H1346,'By Lot'!H1362,'By Lot'!H1378,'By Lot'!H1394,'By Lot'!H1410)</f>
        <v>11</v>
      </c>
      <c r="I46" s="42">
        <f>SUM('By Lot'!I1330,'By Lot'!I1346,'By Lot'!I1362,'By Lot'!I1378,'By Lot'!I1394,'By Lot'!I1410)</f>
        <v>12</v>
      </c>
      <c r="J46" s="42">
        <f>SUM('By Lot'!J1330,'By Lot'!J1346,'By Lot'!J1362,'By Lot'!J1378,'By Lot'!J1394,'By Lot'!J1410)</f>
        <v>12</v>
      </c>
      <c r="K46" s="42">
        <f>SUM('By Lot'!K1330,'By Lot'!K1346,'By Lot'!K1362,'By Lot'!K1378,'By Lot'!K1394,'By Lot'!K1410)</f>
        <v>13</v>
      </c>
      <c r="L46" s="42">
        <f>SUM('By Lot'!L1330,'By Lot'!L1346,'By Lot'!L1362,'By Lot'!L1378,'By Lot'!L1394,'By Lot'!L1410)</f>
        <v>14</v>
      </c>
      <c r="M46" s="43">
        <f>SUM('By Lot'!M1330,'By Lot'!M1346,'By Lot'!M1362,'By Lot'!M1378,'By Lot'!M1394,'By Lot'!M1410)</f>
        <v>15</v>
      </c>
      <c r="N46" s="44">
        <f t="shared" si="0"/>
        <v>11</v>
      </c>
      <c r="O46" s="45">
        <f t="shared" si="1"/>
        <v>6</v>
      </c>
      <c r="P46" s="46">
        <f t="shared" si="2"/>
        <v>0.35294117647058826</v>
      </c>
    </row>
    <row r="47" spans="1:16" ht="11.25">
      <c r="A47" s="5"/>
      <c r="B47" s="40" t="s">
        <v>276</v>
      </c>
      <c r="C47" s="40">
        <f>SUM('By Lot'!C1331,'By Lot'!C1347,'By Lot'!C1363,'By Lot'!C1379,'By Lot'!C1395,'By Lot'!C1411)</f>
        <v>17</v>
      </c>
      <c r="D47" s="41">
        <f>SUM('By Lot'!D1331,'By Lot'!D1347,'By Lot'!D1363,'By Lot'!D1379,'By Lot'!D1395,'By Lot'!D1411)</f>
        <v>7</v>
      </c>
      <c r="E47" s="42">
        <f>SUM('By Lot'!E1331,'By Lot'!E1347,'By Lot'!E1363,'By Lot'!E1379,'By Lot'!E1395,'By Lot'!E1411)</f>
        <v>9</v>
      </c>
      <c r="F47" s="42">
        <f>SUM('By Lot'!F1331,'By Lot'!F1347,'By Lot'!F1363,'By Lot'!F1379,'By Lot'!F1395,'By Lot'!F1411)</f>
        <v>9</v>
      </c>
      <c r="G47" s="42">
        <f>SUM('By Lot'!G1331,'By Lot'!G1347,'By Lot'!G1363,'By Lot'!G1379,'By Lot'!G1395,'By Lot'!G1411)</f>
        <v>11</v>
      </c>
      <c r="H47" s="42">
        <f>SUM('By Lot'!H1331,'By Lot'!H1347,'By Lot'!H1363,'By Lot'!H1379,'By Lot'!H1395,'By Lot'!H1411)</f>
        <v>12</v>
      </c>
      <c r="I47" s="42">
        <f>SUM('By Lot'!I1331,'By Lot'!I1347,'By Lot'!I1363,'By Lot'!I1379,'By Lot'!I1395,'By Lot'!I1411)</f>
        <v>10</v>
      </c>
      <c r="J47" s="42">
        <f>SUM('By Lot'!J1331,'By Lot'!J1347,'By Lot'!J1363,'By Lot'!J1379,'By Lot'!J1395,'By Lot'!J1411)</f>
        <v>9</v>
      </c>
      <c r="K47" s="42">
        <f>SUM('By Lot'!K1331,'By Lot'!K1347,'By Lot'!K1363,'By Lot'!K1379,'By Lot'!K1395,'By Lot'!K1411)</f>
        <v>10</v>
      </c>
      <c r="L47" s="42">
        <f>SUM('By Lot'!L1331,'By Lot'!L1347,'By Lot'!L1363,'By Lot'!L1379,'By Lot'!L1395,'By Lot'!L1411)</f>
        <v>8</v>
      </c>
      <c r="M47" s="43">
        <f>SUM('By Lot'!M1331,'By Lot'!M1347,'By Lot'!M1363,'By Lot'!M1379,'By Lot'!M1395,'By Lot'!M1411)</f>
        <v>8</v>
      </c>
      <c r="N47" s="44">
        <f t="shared" si="0"/>
        <v>7</v>
      </c>
      <c r="O47" s="45">
        <f t="shared" si="1"/>
        <v>10</v>
      </c>
      <c r="P47" s="46">
        <f t="shared" si="2"/>
        <v>0.5882352941176471</v>
      </c>
    </row>
    <row r="48" spans="1:16" ht="11.25">
      <c r="A48" s="5"/>
      <c r="B48" s="40" t="s">
        <v>277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863</v>
      </c>
      <c r="D50" s="49">
        <f t="shared" si="6"/>
        <v>443</v>
      </c>
      <c r="E50" s="50">
        <f t="shared" si="6"/>
        <v>230</v>
      </c>
      <c r="F50" s="50">
        <f t="shared" si="6"/>
        <v>156</v>
      </c>
      <c r="G50" s="50">
        <f t="shared" si="6"/>
        <v>119</v>
      </c>
      <c r="H50" s="50">
        <f t="shared" si="6"/>
        <v>103</v>
      </c>
      <c r="I50" s="50">
        <f t="shared" si="6"/>
        <v>115</v>
      </c>
      <c r="J50" s="50">
        <f t="shared" si="6"/>
        <v>109</v>
      </c>
      <c r="K50" s="50">
        <f t="shared" si="6"/>
        <v>137</v>
      </c>
      <c r="L50" s="50">
        <f t="shared" si="6"/>
        <v>177</v>
      </c>
      <c r="M50" s="51">
        <f t="shared" si="6"/>
        <v>244</v>
      </c>
      <c r="N50" s="52">
        <f t="shared" si="0"/>
        <v>103</v>
      </c>
      <c r="O50" s="53">
        <f t="shared" si="1"/>
        <v>760</v>
      </c>
      <c r="P50" s="54">
        <f t="shared" si="2"/>
        <v>0.880648899188876</v>
      </c>
    </row>
    <row r="51" spans="1:16" ht="11.25">
      <c r="A51" s="39" t="s">
        <v>170</v>
      </c>
      <c r="B51" s="40" t="s">
        <v>0</v>
      </c>
      <c r="C51" s="40">
        <f>SUM('By Lot'!C1927,'By Lot'!C1943,'By Lot'!C1959,'By Lot'!C1975,'By Lot'!C1991,'By Lot'!C2007,'By Lot'!C2023,'By Lot'!C2039,'By Lot'!C2055,'By Lot'!C2071,'By Lot'!C2087,'By Lot'!C2103,'By Lot'!C2119,'By Lot'!C2135)</f>
        <v>199</v>
      </c>
      <c r="D51" s="41">
        <f>SUM('By Lot'!D1927,'By Lot'!D1943,'By Lot'!D1959,'By Lot'!D1975,'By Lot'!D1991,'By Lot'!D2007,'By Lot'!D2023,'By Lot'!D2039,'By Lot'!D2055,'By Lot'!D2071,'By Lot'!D2087,'By Lot'!D2103,'By Lot'!D2119,'By Lot'!D2135)</f>
        <v>92</v>
      </c>
      <c r="E51" s="42">
        <f>SUM('By Lot'!E1927,'By Lot'!E1943,'By Lot'!E1959,'By Lot'!E1975,'By Lot'!E1991,'By Lot'!E2007,'By Lot'!E2023,'By Lot'!E2039,'By Lot'!E2055,'By Lot'!E2071,'By Lot'!E2087,'By Lot'!E2103,'By Lot'!E2119,'By Lot'!E2135)</f>
        <v>63</v>
      </c>
      <c r="F51" s="42">
        <f>SUM('By Lot'!F1927,'By Lot'!F1943,'By Lot'!F1959,'By Lot'!F1975,'By Lot'!F1991,'By Lot'!F2007,'By Lot'!F2023,'By Lot'!F2039,'By Lot'!F2055,'By Lot'!F2071,'By Lot'!F2087,'By Lot'!F2103,'By Lot'!F2119,'By Lot'!F2135)</f>
        <v>38</v>
      </c>
      <c r="G51" s="42">
        <f>SUM('By Lot'!G1927,'By Lot'!G1943,'By Lot'!G1959,'By Lot'!G1975,'By Lot'!G1991,'By Lot'!G2007,'By Lot'!G2023,'By Lot'!G2039,'By Lot'!G2055,'By Lot'!G2071,'By Lot'!G2087,'By Lot'!G2103,'By Lot'!G2119,'By Lot'!G2135)</f>
        <v>30</v>
      </c>
      <c r="H51" s="42">
        <f>SUM('By Lot'!H1927,'By Lot'!H1943,'By Lot'!H1959,'By Lot'!H1975,'By Lot'!H1991,'By Lot'!H2007,'By Lot'!H2023,'By Lot'!H2039,'By Lot'!H2055,'By Lot'!H2071,'By Lot'!H2087,'By Lot'!H2103,'By Lot'!H2119,'By Lot'!H2135)</f>
        <v>23</v>
      </c>
      <c r="I51" s="42">
        <f>SUM('By Lot'!I1927,'By Lot'!I1943,'By Lot'!I1959,'By Lot'!I1975,'By Lot'!I1991,'By Lot'!I2007,'By Lot'!I2023,'By Lot'!I2039,'By Lot'!I2055,'By Lot'!I2071,'By Lot'!I2087,'By Lot'!I2103,'By Lot'!I2119,'By Lot'!I2135)</f>
        <v>27</v>
      </c>
      <c r="J51" s="42">
        <f>SUM('By Lot'!J1927,'By Lot'!J1943,'By Lot'!J1959,'By Lot'!J1975,'By Lot'!J1991,'By Lot'!J2007,'By Lot'!J2023,'By Lot'!J2039,'By Lot'!J2055,'By Lot'!J2071,'By Lot'!J2087,'By Lot'!J2103,'By Lot'!J2119,'By Lot'!J2135)</f>
        <v>32</v>
      </c>
      <c r="K51" s="42">
        <f>SUM('By Lot'!K1927,'By Lot'!K1943,'By Lot'!K1959,'By Lot'!K1975,'By Lot'!K1991,'By Lot'!K2007,'By Lot'!K2023,'By Lot'!K2039,'By Lot'!K2055,'By Lot'!K2071,'By Lot'!K2087,'By Lot'!K2103,'By Lot'!K2119,'By Lot'!K2135)</f>
        <v>31</v>
      </c>
      <c r="L51" s="42">
        <f>SUM('By Lot'!L1927,'By Lot'!L1943,'By Lot'!L1959,'By Lot'!L1975,'By Lot'!L1991,'By Lot'!L2007,'By Lot'!L2023,'By Lot'!L2039,'By Lot'!L2055,'By Lot'!L2071,'By Lot'!L2087,'By Lot'!L2103,'By Lot'!L2119,'By Lot'!L2135)</f>
        <v>36</v>
      </c>
      <c r="M51" s="43">
        <f>SUM('By Lot'!M1927,'By Lot'!M1943,'By Lot'!M1959,'By Lot'!M1975,'By Lot'!M1991,'By Lot'!M2007,'By Lot'!M2023,'By Lot'!M2039,'By Lot'!M2055,'By Lot'!M2071,'By Lot'!M2087,'By Lot'!M2103,'By Lot'!M2119,'By Lot'!M2135)</f>
        <v>56</v>
      </c>
      <c r="N51" s="44">
        <f t="shared" si="0"/>
        <v>23</v>
      </c>
      <c r="O51" s="45">
        <f t="shared" si="1"/>
        <v>176</v>
      </c>
      <c r="P51" s="46">
        <f t="shared" si="2"/>
        <v>0.8844221105527639</v>
      </c>
    </row>
    <row r="52" spans="1:16" ht="11.25">
      <c r="A52" s="5"/>
      <c r="B52" s="40" t="s">
        <v>1</v>
      </c>
      <c r="C52" s="40">
        <f>SUM('By Lot'!C1928,'By Lot'!C1944,'By Lot'!C1960,'By Lot'!C1976,'By Lot'!C1992,'By Lot'!C2008,'By Lot'!C2024,'By Lot'!C2040,'By Lot'!C2056,'By Lot'!C2072,'By Lot'!C2088,'By Lot'!C2104,'By Lot'!C2120,'By Lot'!C2136)</f>
        <v>15</v>
      </c>
      <c r="D52" s="41">
        <f>SUM('By Lot'!D1928,'By Lot'!D1944,'By Lot'!D1960,'By Lot'!D1976,'By Lot'!D1992,'By Lot'!D2008,'By Lot'!D2024,'By Lot'!D2040,'By Lot'!D2056,'By Lot'!D2072,'By Lot'!D2088,'By Lot'!D2104,'By Lot'!D2120,'By Lot'!D2136)</f>
        <v>0</v>
      </c>
      <c r="E52" s="42">
        <f>SUM('By Lot'!E1928,'By Lot'!E1944,'By Lot'!E1960,'By Lot'!E1976,'By Lot'!E1992,'By Lot'!E2008,'By Lot'!E2024,'By Lot'!E2040,'By Lot'!E2056,'By Lot'!E2072,'By Lot'!E2088,'By Lot'!E2104,'By Lot'!E2120,'By Lot'!E2136)</f>
        <v>0</v>
      </c>
      <c r="F52" s="42">
        <f>SUM('By Lot'!F1928,'By Lot'!F1944,'By Lot'!F1960,'By Lot'!F1976,'By Lot'!F1992,'By Lot'!F2008,'By Lot'!F2024,'By Lot'!F2040,'By Lot'!F2056,'By Lot'!F2072,'By Lot'!F2088,'By Lot'!F2104,'By Lot'!F2120,'By Lot'!F2136)</f>
        <v>0</v>
      </c>
      <c r="G52" s="42">
        <f>SUM('By Lot'!G1928,'By Lot'!G1944,'By Lot'!G1960,'By Lot'!G1976,'By Lot'!G1992,'By Lot'!G2008,'By Lot'!G2024,'By Lot'!G2040,'By Lot'!G2056,'By Lot'!G2072,'By Lot'!G2088,'By Lot'!G2104,'By Lot'!G2120,'By Lot'!G2136)</f>
        <v>1</v>
      </c>
      <c r="H52" s="42">
        <f>SUM('By Lot'!H1928,'By Lot'!H1944,'By Lot'!H1960,'By Lot'!H1976,'By Lot'!H1992,'By Lot'!H2008,'By Lot'!H2024,'By Lot'!H2040,'By Lot'!H2056,'By Lot'!H2072,'By Lot'!H2088,'By Lot'!H2104,'By Lot'!H2120,'By Lot'!H2136)</f>
        <v>0</v>
      </c>
      <c r="I52" s="42">
        <f>SUM('By Lot'!I1928,'By Lot'!I1944,'By Lot'!I1960,'By Lot'!I1976,'By Lot'!I1992,'By Lot'!I2008,'By Lot'!I2024,'By Lot'!I2040,'By Lot'!I2056,'By Lot'!I2072,'By Lot'!I2088,'By Lot'!I2104,'By Lot'!I2120,'By Lot'!I2136)</f>
        <v>1</v>
      </c>
      <c r="J52" s="42">
        <f>SUM('By Lot'!J1928,'By Lot'!J1944,'By Lot'!J1960,'By Lot'!J1976,'By Lot'!J1992,'By Lot'!J2008,'By Lot'!J2024,'By Lot'!J2040,'By Lot'!J2056,'By Lot'!J2072,'By Lot'!J2088,'By Lot'!J2104,'By Lot'!J2120,'By Lot'!J2136)</f>
        <v>1</v>
      </c>
      <c r="K52" s="42">
        <f>SUM('By Lot'!K1928,'By Lot'!K1944,'By Lot'!K1960,'By Lot'!K1976,'By Lot'!K1992,'By Lot'!K2008,'By Lot'!K2024,'By Lot'!K2040,'By Lot'!K2056,'By Lot'!K2072,'By Lot'!K2088,'By Lot'!K2104,'By Lot'!K2120,'By Lot'!K2136)</f>
        <v>1</v>
      </c>
      <c r="L52" s="42">
        <f>SUM('By Lot'!L1928,'By Lot'!L1944,'By Lot'!L1960,'By Lot'!L1976,'By Lot'!L1992,'By Lot'!L2008,'By Lot'!L2024,'By Lot'!L2040,'By Lot'!L2056,'By Lot'!L2072,'By Lot'!L2088,'By Lot'!L2104,'By Lot'!L2120,'By Lot'!L2136)</f>
        <v>3</v>
      </c>
      <c r="M52" s="43">
        <f>SUM('By Lot'!M1928,'By Lot'!M1944,'By Lot'!M1960,'By Lot'!M1976,'By Lot'!M1992,'By Lot'!M2008,'By Lot'!M2024,'By Lot'!M2040,'By Lot'!M2056,'By Lot'!M2072,'By Lot'!M2088,'By Lot'!M2104,'By Lot'!M2120,'By Lot'!M2136)</f>
        <v>6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481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Lot'!C1931,'By Lot'!C1947,'By Lot'!C1963,'By Lot'!C1979,'By Lot'!C1995,'By Lot'!C2011,'By Lot'!C2027,'By Lot'!C2043,'By Lot'!C2059,'By Lot'!C2075,'By Lot'!C2091,'By Lot'!C2107,'By Lot'!C2123,'By Lot'!C2139)</f>
        <v>13</v>
      </c>
      <c r="D55" s="41">
        <f>SUM('By Lot'!D1931,'By Lot'!D1947,'By Lot'!D1963,'By Lot'!D1979,'By Lot'!D1995,'By Lot'!D2011,'By Lot'!D2027,'By Lot'!D2043,'By Lot'!D2059,'By Lot'!D2075,'By Lot'!D2091,'By Lot'!D2107,'By Lot'!D2123,'By Lot'!D2139)</f>
        <v>11</v>
      </c>
      <c r="E55" s="42">
        <f>SUM('By Lot'!E1931,'By Lot'!E1947,'By Lot'!E1963,'By Lot'!E1979,'By Lot'!E1995,'By Lot'!E2011,'By Lot'!E2027,'By Lot'!E2043,'By Lot'!E2059,'By Lot'!E2075,'By Lot'!E2091,'By Lot'!E2107,'By Lot'!E2123,'By Lot'!E2139)</f>
        <v>8</v>
      </c>
      <c r="F55" s="42">
        <f>SUM('By Lot'!F1931,'By Lot'!F1947,'By Lot'!F1963,'By Lot'!F1979,'By Lot'!F1995,'By Lot'!F2011,'By Lot'!F2027,'By Lot'!F2043,'By Lot'!F2059,'By Lot'!F2075,'By Lot'!F2091,'By Lot'!F2107,'By Lot'!F2123,'By Lot'!F2139)</f>
        <v>7</v>
      </c>
      <c r="G55" s="42">
        <f>SUM('By Lot'!G1931,'By Lot'!G1947,'By Lot'!G1963,'By Lot'!G1979,'By Lot'!G1995,'By Lot'!G2011,'By Lot'!G2027,'By Lot'!G2043,'By Lot'!G2059,'By Lot'!G2075,'By Lot'!G2091,'By Lot'!G2107,'By Lot'!G2123,'By Lot'!G2139)</f>
        <v>6</v>
      </c>
      <c r="H55" s="42">
        <f>SUM('By Lot'!H1931,'By Lot'!H1947,'By Lot'!H1963,'By Lot'!H1979,'By Lot'!H1995,'By Lot'!H2011,'By Lot'!H2027,'By Lot'!H2043,'By Lot'!H2059,'By Lot'!H2075,'By Lot'!H2091,'By Lot'!H2107,'By Lot'!H2123,'By Lot'!H2139)</f>
        <v>6</v>
      </c>
      <c r="I55" s="42">
        <f>SUM('By Lot'!I1931,'By Lot'!I1947,'By Lot'!I1963,'By Lot'!I1979,'By Lot'!I1995,'By Lot'!I2011,'By Lot'!I2027,'By Lot'!I2043,'By Lot'!I2059,'By Lot'!I2075,'By Lot'!I2091,'By Lot'!I2107,'By Lot'!I2123,'By Lot'!I2139)</f>
        <v>7</v>
      </c>
      <c r="J55" s="42">
        <f>SUM('By Lot'!J1931,'By Lot'!J1947,'By Lot'!J1963,'By Lot'!J1979,'By Lot'!J1995,'By Lot'!J2011,'By Lot'!J2027,'By Lot'!J2043,'By Lot'!J2059,'By Lot'!J2075,'By Lot'!J2091,'By Lot'!J2107,'By Lot'!J2123,'By Lot'!J2139)</f>
        <v>7</v>
      </c>
      <c r="K55" s="42">
        <f>SUM('By Lot'!K1931,'By Lot'!K1947,'By Lot'!K1963,'By Lot'!K1979,'By Lot'!K1995,'By Lot'!K2011,'By Lot'!K2027,'By Lot'!K2043,'By Lot'!K2059,'By Lot'!K2075,'By Lot'!K2091,'By Lot'!K2107,'By Lot'!K2123,'By Lot'!K2139)</f>
        <v>6</v>
      </c>
      <c r="L55" s="42">
        <f>SUM('By Lot'!L1931,'By Lot'!L1947,'By Lot'!L1963,'By Lot'!L1979,'By Lot'!L1995,'By Lot'!L2011,'By Lot'!L2027,'By Lot'!L2043,'By Lot'!L2059,'By Lot'!L2075,'By Lot'!L2091,'By Lot'!L2107,'By Lot'!L2123,'By Lot'!L2139)</f>
        <v>5</v>
      </c>
      <c r="M55" s="43">
        <f>SUM('By Lot'!M1931,'By Lot'!M1947,'By Lot'!M1963,'By Lot'!M1979,'By Lot'!M1995,'By Lot'!M2011,'By Lot'!M2027,'By Lot'!M2043,'By Lot'!M2059,'By Lot'!M2075,'By Lot'!M2091,'By Lot'!M2107,'By Lot'!M2123,'By Lot'!M2139)</f>
        <v>6</v>
      </c>
      <c r="N55" s="44">
        <f t="shared" si="0"/>
        <v>5</v>
      </c>
      <c r="O55" s="45">
        <f t="shared" si="1"/>
        <v>8</v>
      </c>
      <c r="P55" s="46">
        <f t="shared" si="2"/>
        <v>0.6153846153846154</v>
      </c>
    </row>
    <row r="56" spans="1:16" ht="11.25">
      <c r="A56" s="5"/>
      <c r="B56" s="40" t="s">
        <v>105</v>
      </c>
      <c r="C56" s="40">
        <f>SUM('By Lot'!C1937,'By Lot'!C1953,'By Lot'!C1969,'By Lot'!C1985,'By Lot'!C2001,'By Lot'!C2017,'By Lot'!C2033,'By Lot'!C2049,'By Lot'!C2065,'By Lot'!C2081,'By Lot'!C2097,'By Lot'!C2113,'By Lot'!C2129,'By Lot'!C2145)</f>
        <v>270</v>
      </c>
      <c r="D56" s="41">
        <f>SUM('By Lot'!D1937,'By Lot'!D1953,'By Lot'!D1969,'By Lot'!D1985,'By Lot'!D2001,'By Lot'!D2017,'By Lot'!D2033,'By Lot'!D2049,'By Lot'!D2065,'By Lot'!D2081,'By Lot'!D2097,'By Lot'!D2113,'By Lot'!D2129,'By Lot'!D2145)</f>
        <v>185</v>
      </c>
      <c r="E56" s="42">
        <f>SUM('By Lot'!E1937,'By Lot'!E1953,'By Lot'!E1969,'By Lot'!E1985,'By Lot'!E2001,'By Lot'!E2017,'By Lot'!E2033,'By Lot'!E2049,'By Lot'!E2065,'By Lot'!E2081,'By Lot'!E2097,'By Lot'!E2113,'By Lot'!E2129,'By Lot'!E2145)</f>
        <v>125</v>
      </c>
      <c r="F56" s="42">
        <f>SUM('By Lot'!F1937,'By Lot'!F1953,'By Lot'!F1969,'By Lot'!F1985,'By Lot'!F2001,'By Lot'!F2017,'By Lot'!F2033,'By Lot'!F2049,'By Lot'!F2065,'By Lot'!F2081,'By Lot'!F2097,'By Lot'!F2113,'By Lot'!F2129,'By Lot'!F2145)</f>
        <v>46</v>
      </c>
      <c r="G56" s="42">
        <f>SUM('By Lot'!G1937,'By Lot'!G1953,'By Lot'!G1969,'By Lot'!G1985,'By Lot'!G2001,'By Lot'!G2017,'By Lot'!G2033,'By Lot'!G2049,'By Lot'!G2065,'By Lot'!G2081,'By Lot'!G2097,'By Lot'!G2113,'By Lot'!G2129,'By Lot'!G2145)</f>
        <v>19</v>
      </c>
      <c r="H56" s="42">
        <f>SUM('By Lot'!H1937,'By Lot'!H1953,'By Lot'!H1969,'By Lot'!H1985,'By Lot'!H2001,'By Lot'!H2017,'By Lot'!H2033,'By Lot'!H2049,'By Lot'!H2065,'By Lot'!H2081,'By Lot'!H2097,'By Lot'!H2113,'By Lot'!H2129,'By Lot'!H2145)</f>
        <v>37</v>
      </c>
      <c r="I56" s="42">
        <f>SUM('By Lot'!I1937,'By Lot'!I1953,'By Lot'!I1969,'By Lot'!I1985,'By Lot'!I2001,'By Lot'!I2017,'By Lot'!I2033,'By Lot'!I2049,'By Lot'!I2065,'By Lot'!I2081,'By Lot'!I2097,'By Lot'!I2113,'By Lot'!I2129,'By Lot'!I2145)</f>
        <v>56</v>
      </c>
      <c r="J56" s="42">
        <f>SUM('By Lot'!J1937,'By Lot'!J1953,'By Lot'!J1969,'By Lot'!J1985,'By Lot'!J2001,'By Lot'!J2017,'By Lot'!J2033,'By Lot'!J2049,'By Lot'!J2065,'By Lot'!J2081,'By Lot'!J2097,'By Lot'!J2113,'By Lot'!J2129,'By Lot'!J2145)</f>
        <v>37</v>
      </c>
      <c r="K56" s="42">
        <f>SUM('By Lot'!K1937,'By Lot'!K1953,'By Lot'!K1969,'By Lot'!K1985,'By Lot'!K2001,'By Lot'!K2017,'By Lot'!K2033,'By Lot'!K2049,'By Lot'!K2065,'By Lot'!K2081,'By Lot'!K2097,'By Lot'!K2113,'By Lot'!K2129,'By Lot'!K2145)</f>
        <v>39</v>
      </c>
      <c r="L56" s="42">
        <f>SUM('By Lot'!L1937,'By Lot'!L1953,'By Lot'!L1969,'By Lot'!L1985,'By Lot'!L2001,'By Lot'!L2017,'By Lot'!L2033,'By Lot'!L2049,'By Lot'!L2065,'By Lot'!L2081,'By Lot'!L2097,'By Lot'!L2113,'By Lot'!L2129,'By Lot'!L2145)</f>
        <v>53</v>
      </c>
      <c r="M56" s="43">
        <f>SUM('By Lot'!M1937,'By Lot'!M1953,'By Lot'!M1969,'By Lot'!M1985,'By Lot'!M2001,'By Lot'!M2017,'By Lot'!M2033,'By Lot'!M2049,'By Lot'!M2065,'By Lot'!M2081,'By Lot'!M2097,'By Lot'!M2113,'By Lot'!M2129,'By Lot'!M2145)</f>
        <v>88</v>
      </c>
      <c r="N56" s="44">
        <f t="shared" si="0"/>
        <v>19</v>
      </c>
      <c r="O56" s="45">
        <f t="shared" si="1"/>
        <v>251</v>
      </c>
      <c r="P56" s="46">
        <f t="shared" si="2"/>
        <v>0.9296296296296296</v>
      </c>
    </row>
    <row r="57" spans="1:16" ht="11.25">
      <c r="A57" s="5"/>
      <c r="B57" s="40" t="s">
        <v>109</v>
      </c>
      <c r="C57" s="40">
        <f>SUM('By Lot'!C1938,'By Lot'!C1954,'By Lot'!C1970,'By Lot'!C1986,'By Lot'!C2002,'By Lot'!C2018,'By Lot'!C2034,'By Lot'!C2050,'By Lot'!C2066,'By Lot'!C2082,'By Lot'!C2098,'By Lot'!C2114,'By Lot'!C2130,'By Lot'!C2146)</f>
        <v>16</v>
      </c>
      <c r="D57" s="41">
        <f>SUM('By Lot'!D1938,'By Lot'!D1954,'By Lot'!D1970,'By Lot'!D1986,'By Lot'!D2002,'By Lot'!D2018,'By Lot'!D2034,'By Lot'!D2050,'By Lot'!D2066,'By Lot'!D2082,'By Lot'!D2098,'By Lot'!D2114,'By Lot'!D2130,'By Lot'!D2146)</f>
        <v>3</v>
      </c>
      <c r="E57" s="42">
        <f>SUM('By Lot'!E1938,'By Lot'!E1954,'By Lot'!E1970,'By Lot'!E1986,'By Lot'!E2002,'By Lot'!E2018,'By Lot'!E2034,'By Lot'!E2050,'By Lot'!E2066,'By Lot'!E2082,'By Lot'!E2098,'By Lot'!E2114,'By Lot'!E2130,'By Lot'!E2146)</f>
        <v>2</v>
      </c>
      <c r="F57" s="42">
        <f>SUM('By Lot'!F1938,'By Lot'!F1954,'By Lot'!F1970,'By Lot'!F1986,'By Lot'!F2002,'By Lot'!F2018,'By Lot'!F2034,'By Lot'!F2050,'By Lot'!F2066,'By Lot'!F2082,'By Lot'!F2098,'By Lot'!F2114,'By Lot'!F2130,'By Lot'!F2146)</f>
        <v>2</v>
      </c>
      <c r="G57" s="42">
        <f>SUM('By Lot'!G1938,'By Lot'!G1954,'By Lot'!G1970,'By Lot'!G1986,'By Lot'!G2002,'By Lot'!G2018,'By Lot'!G2034,'By Lot'!G2050,'By Lot'!G2066,'By Lot'!G2082,'By Lot'!G2098,'By Lot'!G2114,'By Lot'!G2130,'By Lot'!G2146)</f>
        <v>3</v>
      </c>
      <c r="H57" s="42">
        <f>SUM('By Lot'!H1938,'By Lot'!H1954,'By Lot'!H1970,'By Lot'!H1986,'By Lot'!H2002,'By Lot'!H2018,'By Lot'!H2034,'By Lot'!H2050,'By Lot'!H2066,'By Lot'!H2082,'By Lot'!H2098,'By Lot'!H2114,'By Lot'!H2130,'By Lot'!H2146)</f>
        <v>2</v>
      </c>
      <c r="I57" s="42">
        <f>SUM('By Lot'!I1938,'By Lot'!I1954,'By Lot'!I1970,'By Lot'!I1986,'By Lot'!I2002,'By Lot'!I2018,'By Lot'!I2034,'By Lot'!I2050,'By Lot'!I2066,'By Lot'!I2082,'By Lot'!I2098,'By Lot'!I2114,'By Lot'!I2130,'By Lot'!I2146)</f>
        <v>3</v>
      </c>
      <c r="J57" s="42">
        <f>SUM('By Lot'!J1938,'By Lot'!J1954,'By Lot'!J1970,'By Lot'!J1986,'By Lot'!J2002,'By Lot'!J2018,'By Lot'!J2034,'By Lot'!J2050,'By Lot'!J2066,'By Lot'!J2082,'By Lot'!J2098,'By Lot'!J2114,'By Lot'!J2130,'By Lot'!J2146)</f>
        <v>4</v>
      </c>
      <c r="K57" s="42">
        <f>SUM('By Lot'!K1938,'By Lot'!K1954,'By Lot'!K1970,'By Lot'!K1986,'By Lot'!K2002,'By Lot'!K2018,'By Lot'!K2034,'By Lot'!K2050,'By Lot'!K2066,'By Lot'!K2082,'By Lot'!K2098,'By Lot'!K2114,'By Lot'!K2130,'By Lot'!K2146)</f>
        <v>2</v>
      </c>
      <c r="L57" s="42">
        <f>SUM('By Lot'!L1938,'By Lot'!L1954,'By Lot'!L1970,'By Lot'!L1986,'By Lot'!L2002,'By Lot'!L2018,'By Lot'!L2034,'By Lot'!L2050,'By Lot'!L2066,'By Lot'!L2082,'By Lot'!L2098,'By Lot'!L2114,'By Lot'!L2130,'By Lot'!L2146)</f>
        <v>7</v>
      </c>
      <c r="M57" s="43">
        <f>SUM('By Lot'!M1938,'By Lot'!M1954,'By Lot'!M1970,'By Lot'!M1986,'By Lot'!M2002,'By Lot'!M2018,'By Lot'!M2034,'By Lot'!M2050,'By Lot'!M2066,'By Lot'!M2082,'By Lot'!M2098,'By Lot'!M2114,'By Lot'!M2130,'By Lot'!M2146)</f>
        <v>9</v>
      </c>
      <c r="N57" s="44">
        <f t="shared" si="0"/>
        <v>2</v>
      </c>
      <c r="O57" s="45">
        <f t="shared" si="1"/>
        <v>14</v>
      </c>
      <c r="P57" s="46">
        <f t="shared" si="2"/>
        <v>0.875</v>
      </c>
    </row>
    <row r="58" spans="1:16" ht="11.25">
      <c r="A58" s="5"/>
      <c r="B58" s="40" t="s">
        <v>276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277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291</v>
      </c>
      <c r="E61" s="50">
        <f t="shared" si="7"/>
        <v>198</v>
      </c>
      <c r="F61" s="50">
        <f t="shared" si="7"/>
        <v>93</v>
      </c>
      <c r="G61" s="50">
        <f t="shared" si="7"/>
        <v>59</v>
      </c>
      <c r="H61" s="50">
        <f t="shared" si="7"/>
        <v>68</v>
      </c>
      <c r="I61" s="50">
        <f t="shared" si="7"/>
        <v>94</v>
      </c>
      <c r="J61" s="50">
        <f t="shared" si="7"/>
        <v>81</v>
      </c>
      <c r="K61" s="50">
        <f t="shared" si="7"/>
        <v>79</v>
      </c>
      <c r="L61" s="50">
        <f t="shared" si="7"/>
        <v>104</v>
      </c>
      <c r="M61" s="51">
        <f t="shared" si="7"/>
        <v>165</v>
      </c>
      <c r="N61" s="52">
        <f t="shared" si="0"/>
        <v>59</v>
      </c>
      <c r="O61" s="53">
        <f t="shared" si="1"/>
        <v>454</v>
      </c>
      <c r="P61" s="54">
        <f t="shared" si="2"/>
        <v>0.884990253411306</v>
      </c>
    </row>
    <row r="62" spans="1:16" ht="11.25">
      <c r="A62" s="39" t="s">
        <v>171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Lot'!C2152,'By Lot'!C2168,'By Lot'!C2184,'By Lot'!C2200,'By Lot'!C2216,'By Lot'!C2232,'By Lot'!C2248,'By Lot'!C2264,'By Lot'!C2280,'By Lot'!C2296,'By Lot'!C2312)</f>
        <v>1023</v>
      </c>
      <c r="D63" s="41">
        <f>SUM('By Lot'!D2152,'By Lot'!D2168,'By Lot'!D2184,'By Lot'!D2200,'By Lot'!D2216,'By Lot'!D2232,'By Lot'!D2248,'By Lot'!D2264,'By Lot'!D2280,'By Lot'!D2296,'By Lot'!D2312)</f>
        <v>247</v>
      </c>
      <c r="E63" s="42">
        <f>SUM('By Lot'!E2152,'By Lot'!E2168,'By Lot'!E2184,'By Lot'!E2200,'By Lot'!E2216,'By Lot'!E2232,'By Lot'!E2248,'By Lot'!E2264,'By Lot'!E2280,'By Lot'!E2296,'By Lot'!E2312)</f>
        <v>121</v>
      </c>
      <c r="F63" s="42">
        <f>SUM('By Lot'!F2152,'By Lot'!F2168,'By Lot'!F2184,'By Lot'!F2200,'By Lot'!F2216,'By Lot'!F2232,'By Lot'!F2248,'By Lot'!F2264,'By Lot'!F2280,'By Lot'!F2296,'By Lot'!F2312)</f>
        <v>55</v>
      </c>
      <c r="G63" s="42">
        <f>SUM('By Lot'!G2152,'By Lot'!G2168,'By Lot'!G2184,'By Lot'!G2200,'By Lot'!G2216,'By Lot'!G2232,'By Lot'!G2248,'By Lot'!G2264,'By Lot'!G2280,'By Lot'!G2296,'By Lot'!G2312)</f>
        <v>32</v>
      </c>
      <c r="H63" s="42">
        <f>SUM('By Lot'!H2152,'By Lot'!H2168,'By Lot'!H2184,'By Lot'!H2200,'By Lot'!H2216,'By Lot'!H2232,'By Lot'!H2248,'By Lot'!H2264,'By Lot'!H2280,'By Lot'!H2296,'By Lot'!H2312)</f>
        <v>48</v>
      </c>
      <c r="I63" s="42">
        <f>SUM('By Lot'!I2152,'By Lot'!I2168,'By Lot'!I2184,'By Lot'!I2200,'By Lot'!I2216,'By Lot'!I2232,'By Lot'!I2248,'By Lot'!I2264,'By Lot'!I2280,'By Lot'!I2296,'By Lot'!I2312)</f>
        <v>79</v>
      </c>
      <c r="J63" s="42">
        <f>SUM('By Lot'!J2152,'By Lot'!J2168,'By Lot'!J2184,'By Lot'!J2200,'By Lot'!J2216,'By Lot'!J2232,'By Lot'!J2248,'By Lot'!J2264,'By Lot'!J2280,'By Lot'!J2296,'By Lot'!J2312)</f>
        <v>102</v>
      </c>
      <c r="K63" s="42">
        <f>SUM('By Lot'!K2152,'By Lot'!K2168,'By Lot'!K2184,'By Lot'!K2200,'By Lot'!K2216,'By Lot'!K2232,'By Lot'!K2248,'By Lot'!K2264,'By Lot'!K2280,'By Lot'!K2296,'By Lot'!K2312)</f>
        <v>136</v>
      </c>
      <c r="L63" s="42">
        <f>SUM('By Lot'!L2152,'By Lot'!L2168,'By Lot'!L2184,'By Lot'!L2200,'By Lot'!L2216,'By Lot'!L2232,'By Lot'!L2248,'By Lot'!L2264,'By Lot'!L2280,'By Lot'!L2296,'By Lot'!L2312)</f>
        <v>222</v>
      </c>
      <c r="M63" s="43">
        <f>SUM('By Lot'!M2152,'By Lot'!M2168,'By Lot'!M2184,'By Lot'!M2200,'By Lot'!M2216,'By Lot'!M2232,'By Lot'!M2248,'By Lot'!M2264,'By Lot'!M2280,'By Lot'!M2296,'By Lot'!M2312)</f>
        <v>360</v>
      </c>
      <c r="N63" s="44">
        <f t="shared" si="0"/>
        <v>32</v>
      </c>
      <c r="O63" s="45">
        <f t="shared" si="1"/>
        <v>991</v>
      </c>
      <c r="P63" s="46">
        <f t="shared" si="2"/>
        <v>0.9687194525904204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481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11.25">
      <c r="A68" s="5"/>
      <c r="B68" s="40" t="s">
        <v>109</v>
      </c>
      <c r="C68" s="40">
        <f>SUM('By Lot'!C2162,'By Lot'!C2178,'By Lot'!C2194,'By Lot'!C2210,'By Lot'!C2226,'By Lot'!C2242,'By Lot'!C2258,'By Lot'!C2274,'By Lot'!C2290,'By Lot'!C2306,'By Lot'!C2322)</f>
        <v>4</v>
      </c>
      <c r="D68" s="41">
        <f>SUM('By Lot'!D2162,'By Lot'!D2178,'By Lot'!D2194,'By Lot'!D2210,'By Lot'!D2226,'By Lot'!D2242,'By Lot'!D2258,'By Lot'!D2274,'By Lot'!D2290,'By Lot'!D2306,'By Lot'!D2322)</f>
        <v>3</v>
      </c>
      <c r="E68" s="42">
        <f>SUM('By Lot'!E2162,'By Lot'!E2178,'By Lot'!E2194,'By Lot'!E2210,'By Lot'!E2226,'By Lot'!E2242,'By Lot'!E2258,'By Lot'!E2274,'By Lot'!E2290,'By Lot'!E2306,'By Lot'!E2322)</f>
        <v>3</v>
      </c>
      <c r="F68" s="42">
        <f>SUM('By Lot'!F2162,'By Lot'!F2178,'By Lot'!F2194,'By Lot'!F2210,'By Lot'!F2226,'By Lot'!F2242,'By Lot'!F2258,'By Lot'!F2274,'By Lot'!F2290,'By Lot'!F2306,'By Lot'!F2322)</f>
        <v>2</v>
      </c>
      <c r="G68" s="42">
        <f>SUM('By Lot'!G2162,'By Lot'!G2178,'By Lot'!G2194,'By Lot'!G2210,'By Lot'!G2226,'By Lot'!G2242,'By Lot'!G2258,'By Lot'!G2274,'By Lot'!G2290,'By Lot'!G2306,'By Lot'!G2322)</f>
        <v>2</v>
      </c>
      <c r="H68" s="42">
        <f>SUM('By Lot'!H2162,'By Lot'!H2178,'By Lot'!H2194,'By Lot'!H2210,'By Lot'!H2226,'By Lot'!H2242,'By Lot'!H2258,'By Lot'!H2274,'By Lot'!H2290,'By Lot'!H2306,'By Lot'!H2322)</f>
        <v>2</v>
      </c>
      <c r="I68" s="42">
        <f>SUM('By Lot'!I2162,'By Lot'!I2178,'By Lot'!I2194,'By Lot'!I2210,'By Lot'!I2226,'By Lot'!I2242,'By Lot'!I2258,'By Lot'!I2274,'By Lot'!I2290,'By Lot'!I2306,'By Lot'!I2322)</f>
        <v>2</v>
      </c>
      <c r="J68" s="42">
        <f>SUM('By Lot'!J2162,'By Lot'!J2178,'By Lot'!J2194,'By Lot'!J2210,'By Lot'!J2226,'By Lot'!J2242,'By Lot'!J2258,'By Lot'!J2274,'By Lot'!J2290,'By Lot'!J2306,'By Lot'!J2322)</f>
        <v>3</v>
      </c>
      <c r="K68" s="42">
        <f>SUM('By Lot'!K2162,'By Lot'!K2178,'By Lot'!K2194,'By Lot'!K2210,'By Lot'!K2226,'By Lot'!K2242,'By Lot'!K2258,'By Lot'!K2274,'By Lot'!K2290,'By Lot'!K2306,'By Lot'!K2322)</f>
        <v>3</v>
      </c>
      <c r="L68" s="42">
        <f>SUM('By Lot'!L2162,'By Lot'!L2178,'By Lot'!L2194,'By Lot'!L2210,'By Lot'!L2226,'By Lot'!L2242,'By Lot'!L2258,'By Lot'!L2274,'By Lot'!L2290,'By Lot'!L2306,'By Lot'!L2322)</f>
        <v>3</v>
      </c>
      <c r="M68" s="43">
        <f>SUM('By Lot'!M2162,'By Lot'!M2178,'By Lot'!M2194,'By Lot'!M2210,'By Lot'!M2226,'By Lot'!M2242,'By Lot'!M2258,'By Lot'!M2274,'By Lot'!M2290,'By Lot'!M2306,'By Lot'!M2322)</f>
        <v>3</v>
      </c>
      <c r="N68" s="44">
        <f t="shared" si="0"/>
        <v>2</v>
      </c>
      <c r="O68" s="45">
        <f t="shared" si="1"/>
        <v>2</v>
      </c>
      <c r="P68" s="46">
        <f t="shared" si="2"/>
        <v>0.5</v>
      </c>
    </row>
    <row r="69" spans="1:16" ht="11.25">
      <c r="A69" s="5"/>
      <c r="B69" s="40" t="s">
        <v>276</v>
      </c>
      <c r="C69" s="40">
        <f>SUM('By Lot'!C2163,'By Lot'!C2179,'By Lot'!C2195,'By Lot'!C2211,'By Lot'!C2227,'By Lot'!C2243,'By Lot'!C2259,'By Lot'!C2275,'By Lot'!C2291,'By Lot'!C2307,'By Lot'!C2323)</f>
        <v>5</v>
      </c>
      <c r="D69" s="41">
        <f>SUM('By Lot'!D2163,'By Lot'!D2179,'By Lot'!D2195,'By Lot'!D2211,'By Lot'!D2227,'By Lot'!D2243,'By Lot'!D2259,'By Lot'!D2275,'By Lot'!D2291,'By Lot'!D2307,'By Lot'!D2323)</f>
        <v>4</v>
      </c>
      <c r="E69" s="42">
        <f>SUM('By Lot'!E2163,'By Lot'!E2179,'By Lot'!E2195,'By Lot'!E2211,'By Lot'!E2227,'By Lot'!E2243,'By Lot'!E2259,'By Lot'!E2275,'By Lot'!E2291,'By Lot'!E2307,'By Lot'!E2323)</f>
        <v>4</v>
      </c>
      <c r="F69" s="42">
        <f>SUM('By Lot'!F2163,'By Lot'!F2179,'By Lot'!F2195,'By Lot'!F2211,'By Lot'!F2227,'By Lot'!F2243,'By Lot'!F2259,'By Lot'!F2275,'By Lot'!F2291,'By Lot'!F2307,'By Lot'!F2323)</f>
        <v>4</v>
      </c>
      <c r="G69" s="42">
        <f>SUM('By Lot'!G2163,'By Lot'!G2179,'By Lot'!G2195,'By Lot'!G2211,'By Lot'!G2227,'By Lot'!G2243,'By Lot'!G2259,'By Lot'!G2275,'By Lot'!G2291,'By Lot'!G2307,'By Lot'!G2323)</f>
        <v>4</v>
      </c>
      <c r="H69" s="42">
        <f>SUM('By Lot'!H2163,'By Lot'!H2179,'By Lot'!H2195,'By Lot'!H2211,'By Lot'!H2227,'By Lot'!H2243,'By Lot'!H2259,'By Lot'!H2275,'By Lot'!H2291,'By Lot'!H2307,'By Lot'!H2323)</f>
        <v>4</v>
      </c>
      <c r="I69" s="42">
        <f>SUM('By Lot'!I2163,'By Lot'!I2179,'By Lot'!I2195,'By Lot'!I2211,'By Lot'!I2227,'By Lot'!I2243,'By Lot'!I2259,'By Lot'!I2275,'By Lot'!I2291,'By Lot'!I2307,'By Lot'!I2323)</f>
        <v>4</v>
      </c>
      <c r="J69" s="42">
        <f>SUM('By Lot'!J2163,'By Lot'!J2179,'By Lot'!J2195,'By Lot'!J2211,'By Lot'!J2227,'By Lot'!J2243,'By Lot'!J2259,'By Lot'!J2275,'By Lot'!J2291,'By Lot'!J2307,'By Lot'!J2323)</f>
        <v>3</v>
      </c>
      <c r="K69" s="42">
        <f>SUM('By Lot'!K2163,'By Lot'!K2179,'By Lot'!K2195,'By Lot'!K2211,'By Lot'!K2227,'By Lot'!K2243,'By Lot'!K2259,'By Lot'!K2275,'By Lot'!K2291,'By Lot'!K2307,'By Lot'!K2323)</f>
        <v>4</v>
      </c>
      <c r="L69" s="42">
        <f>SUM('By Lot'!L2163,'By Lot'!L2179,'By Lot'!L2195,'By Lot'!L2211,'By Lot'!L2227,'By Lot'!L2243,'By Lot'!L2259,'By Lot'!L2275,'By Lot'!L2291,'By Lot'!L2307,'By Lot'!L2323)</f>
        <v>4</v>
      </c>
      <c r="M69" s="43">
        <f>SUM('By Lot'!M2163,'By Lot'!M2179,'By Lot'!M2195,'By Lot'!M2211,'By Lot'!M2227,'By Lot'!M2243,'By Lot'!M2259,'By Lot'!M2275,'By Lot'!M2291,'By Lot'!M2307,'By Lot'!M2323)</f>
        <v>3</v>
      </c>
      <c r="N69" s="44">
        <f t="shared" si="0"/>
        <v>3</v>
      </c>
      <c r="O69" s="45">
        <f t="shared" si="1"/>
        <v>2</v>
      </c>
      <c r="P69" s="46">
        <f t="shared" si="2"/>
        <v>0.4</v>
      </c>
    </row>
    <row r="70" spans="1:16" ht="11.25">
      <c r="A70" s="5"/>
      <c r="B70" s="40" t="s">
        <v>277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254</v>
      </c>
      <c r="E72" s="50">
        <f t="shared" si="8"/>
        <v>128</v>
      </c>
      <c r="F72" s="50">
        <f t="shared" si="8"/>
        <v>61</v>
      </c>
      <c r="G72" s="50">
        <f t="shared" si="8"/>
        <v>38</v>
      </c>
      <c r="H72" s="50">
        <f t="shared" si="8"/>
        <v>54</v>
      </c>
      <c r="I72" s="50">
        <f t="shared" si="8"/>
        <v>85</v>
      </c>
      <c r="J72" s="50">
        <f t="shared" si="8"/>
        <v>108</v>
      </c>
      <c r="K72" s="50">
        <f t="shared" si="8"/>
        <v>143</v>
      </c>
      <c r="L72" s="50">
        <f t="shared" si="8"/>
        <v>229</v>
      </c>
      <c r="M72" s="51">
        <f t="shared" si="8"/>
        <v>366</v>
      </c>
      <c r="N72" s="52">
        <f aca="true" t="shared" si="9" ref="N72:N83">MIN(D72:M72)</f>
        <v>38</v>
      </c>
      <c r="O72" s="53">
        <f aca="true" t="shared" si="10" ref="O72:O83">C72-N72</f>
        <v>994</v>
      </c>
      <c r="P72" s="54">
        <f aca="true" t="shared" si="11" ref="P72:P83">O72/C72</f>
        <v>0.9631782945736435</v>
      </c>
    </row>
    <row r="73" spans="1:16" ht="11.25">
      <c r="A73" s="39" t="s">
        <v>108</v>
      </c>
      <c r="B73" s="40" t="s">
        <v>0</v>
      </c>
      <c r="C73" s="40">
        <f>SUM('By Lot'!C2327,'By Lot'!C2343)</f>
        <v>10</v>
      </c>
      <c r="D73" s="41">
        <f>SUM('By Lot'!D2327,'By Lot'!D2343)</f>
        <v>8</v>
      </c>
      <c r="E73" s="42">
        <f>SUM('By Lot'!E2327,'By Lot'!E2343)</f>
        <v>6</v>
      </c>
      <c r="F73" s="42">
        <f>SUM('By Lot'!F2327,'By Lot'!F2343)</f>
        <v>4</v>
      </c>
      <c r="G73" s="42">
        <f>SUM('By Lot'!G2327,'By Lot'!G2343)</f>
        <v>2</v>
      </c>
      <c r="H73" s="42">
        <f>SUM('By Lot'!H2327,'By Lot'!H2343)</f>
        <v>3</v>
      </c>
      <c r="I73" s="42">
        <f>SUM('By Lot'!I2327,'By Lot'!I2343)</f>
        <v>3</v>
      </c>
      <c r="J73" s="42">
        <f>SUM('By Lot'!J2327,'By Lot'!J2343)</f>
        <v>4</v>
      </c>
      <c r="K73" s="42">
        <f>SUM('By Lot'!K2327,'By Lot'!K2343)</f>
        <v>3</v>
      </c>
      <c r="L73" s="42">
        <f>SUM('By Lot'!L2327,'By Lot'!L2343)</f>
        <v>4</v>
      </c>
      <c r="M73" s="43">
        <f>SUM('By Lot'!M2327,'By Lot'!M2343)</f>
        <v>4</v>
      </c>
      <c r="N73" s="44">
        <f t="shared" si="9"/>
        <v>2</v>
      </c>
      <c r="O73" s="45">
        <f t="shared" si="10"/>
        <v>8</v>
      </c>
      <c r="P73" s="46">
        <f t="shared" si="11"/>
        <v>0.8</v>
      </c>
    </row>
    <row r="74" spans="1:16" ht="11.25">
      <c r="A74" s="5"/>
      <c r="B74" s="40" t="s">
        <v>1</v>
      </c>
      <c r="C74" s="40">
        <f>SUM('By Lot'!C2328,'By Lot'!C2344)</f>
        <v>11</v>
      </c>
      <c r="D74" s="41">
        <f>SUM('By Lot'!D2328,'By Lot'!D2344)</f>
        <v>3</v>
      </c>
      <c r="E74" s="42">
        <f>SUM('By Lot'!E2328,'By Lot'!E2344)</f>
        <v>1</v>
      </c>
      <c r="F74" s="42">
        <f>SUM('By Lot'!F2328,'By Lot'!F2344)</f>
        <v>0</v>
      </c>
      <c r="G74" s="42">
        <f>SUM('By Lot'!G2328,'By Lot'!G2344)</f>
        <v>0</v>
      </c>
      <c r="H74" s="42">
        <f>SUM('By Lot'!H2328,'By Lot'!H2344)</f>
        <v>0</v>
      </c>
      <c r="I74" s="42">
        <f>SUM('By Lot'!I2328,'By Lot'!I2344)</f>
        <v>1</v>
      </c>
      <c r="J74" s="42">
        <f>SUM('By Lot'!J2328,'By Lot'!J2344)</f>
        <v>1</v>
      </c>
      <c r="K74" s="42">
        <f>SUM('By Lot'!K2328,'By Lot'!K2344)</f>
        <v>1</v>
      </c>
      <c r="L74" s="42">
        <f>SUM('By Lot'!L2328,'By Lot'!L2344)</f>
        <v>2</v>
      </c>
      <c r="M74" s="43">
        <f>SUM('By Lot'!M2328,'By Lot'!M2344)</f>
        <v>6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481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Lot'!C2331,'By Lot'!C2347)</f>
        <v>7</v>
      </c>
      <c r="D77" s="41">
        <f>SUM('By Lot'!D2331,'By Lot'!D2347)</f>
        <v>6</v>
      </c>
      <c r="E77" s="42">
        <f>SUM('By Lot'!E2331,'By Lot'!E2347)</f>
        <v>5</v>
      </c>
      <c r="F77" s="42">
        <f>SUM('By Lot'!F2331,'By Lot'!F2347)</f>
        <v>3</v>
      </c>
      <c r="G77" s="42">
        <f>SUM('By Lot'!G2331,'By Lot'!G2347)</f>
        <v>3</v>
      </c>
      <c r="H77" s="42">
        <f>SUM('By Lot'!H2331,'By Lot'!H2347)</f>
        <v>3</v>
      </c>
      <c r="I77" s="42">
        <f>SUM('By Lot'!I2331,'By Lot'!I2347)</f>
        <v>3</v>
      </c>
      <c r="J77" s="42">
        <f>SUM('By Lot'!J2331,'By Lot'!J2347)</f>
        <v>3</v>
      </c>
      <c r="K77" s="42">
        <f>SUM('By Lot'!K2331,'By Lot'!K2347)</f>
        <v>2</v>
      </c>
      <c r="L77" s="42">
        <f>SUM('By Lot'!L2331,'By Lot'!L2347)</f>
        <v>3</v>
      </c>
      <c r="M77" s="43">
        <f>SUM('By Lot'!M2331,'By Lot'!M2347)</f>
        <v>3</v>
      </c>
      <c r="N77" s="44">
        <f t="shared" si="9"/>
        <v>2</v>
      </c>
      <c r="O77" s="45">
        <f t="shared" si="10"/>
        <v>5</v>
      </c>
      <c r="P77" s="46">
        <f t="shared" si="11"/>
        <v>0.7142857142857143</v>
      </c>
    </row>
    <row r="78" spans="1:16" ht="11.25">
      <c r="A78" s="5"/>
      <c r="B78" s="40" t="s">
        <v>105</v>
      </c>
      <c r="C78" s="40">
        <f>SUM('By Lot'!C2337,'By Lot'!C2353)</f>
        <v>49</v>
      </c>
      <c r="D78" s="41">
        <f>SUM('By Lot'!D2337,'By Lot'!D2353)</f>
        <v>38</v>
      </c>
      <c r="E78" s="42">
        <f>SUM('By Lot'!E2337,'By Lot'!E2353)</f>
        <v>27</v>
      </c>
      <c r="F78" s="42">
        <f>SUM('By Lot'!F2337,'By Lot'!F2353)</f>
        <v>14</v>
      </c>
      <c r="G78" s="42">
        <f>SUM('By Lot'!G2337,'By Lot'!G2353)</f>
        <v>10</v>
      </c>
      <c r="H78" s="42">
        <f>SUM('By Lot'!H2337,'By Lot'!H2353)</f>
        <v>12</v>
      </c>
      <c r="I78" s="42">
        <f>SUM('By Lot'!I2337,'By Lot'!I2353)</f>
        <v>18</v>
      </c>
      <c r="J78" s="42">
        <f>SUM('By Lot'!J2337,'By Lot'!J2353)</f>
        <v>10</v>
      </c>
      <c r="K78" s="42">
        <f>SUM('By Lot'!K2337,'By Lot'!K2353)</f>
        <v>11</v>
      </c>
      <c r="L78" s="42">
        <f>SUM('By Lot'!L2337,'By Lot'!L2353)</f>
        <v>15</v>
      </c>
      <c r="M78" s="43">
        <f>SUM('By Lot'!M2337,'By Lot'!M2353)</f>
        <v>15</v>
      </c>
      <c r="N78" s="44">
        <f t="shared" si="9"/>
        <v>10</v>
      </c>
      <c r="O78" s="45">
        <f t="shared" si="10"/>
        <v>39</v>
      </c>
      <c r="P78" s="46">
        <f t="shared" si="11"/>
        <v>0.7959183673469388</v>
      </c>
    </row>
    <row r="79" spans="1:16" ht="11.25">
      <c r="A79" s="5"/>
      <c r="B79" s="40" t="s">
        <v>109</v>
      </c>
      <c r="C79" s="40">
        <f>SUM('By Lot'!C2338,'By Lot'!C2354)</f>
        <v>4</v>
      </c>
      <c r="D79" s="41">
        <f>SUM('By Lot'!D2338,'By Lot'!D2354)</f>
        <v>4</v>
      </c>
      <c r="E79" s="42">
        <f>SUM('By Lot'!E2338,'By Lot'!E2354)</f>
        <v>3</v>
      </c>
      <c r="F79" s="42">
        <f>SUM('By Lot'!F2338,'By Lot'!F2354)</f>
        <v>2</v>
      </c>
      <c r="G79" s="42">
        <f>SUM('By Lot'!G2338,'By Lot'!G2354)</f>
        <v>2</v>
      </c>
      <c r="H79" s="42">
        <f>SUM('By Lot'!H2338,'By Lot'!H2354)</f>
        <v>2</v>
      </c>
      <c r="I79" s="42">
        <f>SUM('By Lot'!I2338,'By Lot'!I2354)</f>
        <v>1</v>
      </c>
      <c r="J79" s="42">
        <f>SUM('By Lot'!J2338,'By Lot'!J2354)</f>
        <v>2</v>
      </c>
      <c r="K79" s="42">
        <f>SUM('By Lot'!K2338,'By Lot'!K2354)</f>
        <v>2</v>
      </c>
      <c r="L79" s="42">
        <f>SUM('By Lot'!L2338,'By Lot'!L2354)</f>
        <v>1</v>
      </c>
      <c r="M79" s="43">
        <f>SUM('By Lot'!M2338,'By Lot'!M2354)</f>
        <v>1</v>
      </c>
      <c r="N79" s="44">
        <f t="shared" si="9"/>
        <v>1</v>
      </c>
      <c r="O79" s="45">
        <f t="shared" si="10"/>
        <v>3</v>
      </c>
      <c r="P79" s="46">
        <f t="shared" si="11"/>
        <v>0.75</v>
      </c>
    </row>
    <row r="80" spans="1:16" ht="11.25">
      <c r="A80" s="5"/>
      <c r="B80" s="40" t="s">
        <v>276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277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81</v>
      </c>
      <c r="D83" s="49">
        <f t="shared" si="12"/>
        <v>59</v>
      </c>
      <c r="E83" s="50">
        <f t="shared" si="12"/>
        <v>42</v>
      </c>
      <c r="F83" s="50">
        <f t="shared" si="12"/>
        <v>23</v>
      </c>
      <c r="G83" s="50">
        <f t="shared" si="12"/>
        <v>17</v>
      </c>
      <c r="H83" s="50">
        <f t="shared" si="12"/>
        <v>20</v>
      </c>
      <c r="I83" s="50">
        <f t="shared" si="12"/>
        <v>26</v>
      </c>
      <c r="J83" s="50">
        <f t="shared" si="12"/>
        <v>20</v>
      </c>
      <c r="K83" s="50">
        <f t="shared" si="12"/>
        <v>19</v>
      </c>
      <c r="L83" s="50">
        <f t="shared" si="12"/>
        <v>25</v>
      </c>
      <c r="M83" s="51">
        <f t="shared" si="12"/>
        <v>29</v>
      </c>
      <c r="N83" s="52">
        <f t="shared" si="9"/>
        <v>17</v>
      </c>
      <c r="O83" s="53">
        <f t="shared" si="10"/>
        <v>64</v>
      </c>
      <c r="P83" s="54">
        <f t="shared" si="11"/>
        <v>0.7901234567901234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3"/>
      <c r="N1" s="13"/>
      <c r="O1" s="13"/>
      <c r="P1" s="13"/>
    </row>
    <row r="2" spans="1:16" ht="14.25">
      <c r="A2" s="88" t="s">
        <v>476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3"/>
      <c r="N2" s="13"/>
      <c r="O2" s="13"/>
      <c r="P2" s="13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</row>
    <row r="4" spans="1:12" ht="11.25">
      <c r="A4" s="14" t="s">
        <v>278</v>
      </c>
      <c r="B4" s="15" t="s">
        <v>6</v>
      </c>
      <c r="C4" s="90" t="s">
        <v>483</v>
      </c>
      <c r="D4" s="91"/>
      <c r="E4" s="91"/>
      <c r="F4" s="91"/>
      <c r="G4" s="91"/>
      <c r="H4" s="91"/>
      <c r="I4" s="91"/>
      <c r="J4" s="91"/>
      <c r="K4" s="91"/>
      <c r="L4" s="92"/>
    </row>
    <row r="5" spans="1:12" ht="11.25">
      <c r="A5" s="16"/>
      <c r="B5" s="17" t="s">
        <v>172</v>
      </c>
      <c r="C5" s="18" t="s">
        <v>261</v>
      </c>
      <c r="D5" s="19" t="s">
        <v>262</v>
      </c>
      <c r="E5" s="19" t="s">
        <v>263</v>
      </c>
      <c r="F5" s="19" t="s">
        <v>264</v>
      </c>
      <c r="G5" s="19" t="s">
        <v>265</v>
      </c>
      <c r="H5" s="19" t="s">
        <v>266</v>
      </c>
      <c r="I5" s="19" t="s">
        <v>267</v>
      </c>
      <c r="J5" s="19" t="s">
        <v>268</v>
      </c>
      <c r="K5" s="19" t="s">
        <v>269</v>
      </c>
      <c r="L5" s="17" t="s">
        <v>270</v>
      </c>
    </row>
    <row r="6" spans="1:12" ht="11.25">
      <c r="A6" s="20"/>
      <c r="B6" s="21"/>
      <c r="C6" s="22" t="s">
        <v>274</v>
      </c>
      <c r="D6" s="23" t="s">
        <v>274</v>
      </c>
      <c r="E6" s="23" t="s">
        <v>274</v>
      </c>
      <c r="F6" s="23" t="s">
        <v>274</v>
      </c>
      <c r="G6" s="23" t="s">
        <v>275</v>
      </c>
      <c r="H6" s="23" t="s">
        <v>275</v>
      </c>
      <c r="I6" s="23" t="s">
        <v>275</v>
      </c>
      <c r="J6" s="23" t="s">
        <v>275</v>
      </c>
      <c r="K6" s="23" t="s">
        <v>275</v>
      </c>
      <c r="L6" s="21" t="s">
        <v>275</v>
      </c>
    </row>
    <row r="7" spans="1:12" ht="11.25">
      <c r="A7" s="79" t="s">
        <v>10</v>
      </c>
      <c r="B7" s="80" t="s">
        <v>4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0">
        <v>1</v>
      </c>
    </row>
    <row r="8" spans="1:12" ht="11.25">
      <c r="A8" s="79" t="s">
        <v>13</v>
      </c>
      <c r="B8" s="80" t="s">
        <v>279</v>
      </c>
      <c r="C8" s="81">
        <v>1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1</v>
      </c>
      <c r="L8" s="80">
        <v>1</v>
      </c>
    </row>
    <row r="9" spans="1:12" ht="11.25">
      <c r="A9" s="79" t="s">
        <v>13</v>
      </c>
      <c r="B9" s="80" t="s">
        <v>276</v>
      </c>
      <c r="C9" s="81">
        <v>3</v>
      </c>
      <c r="D9" s="82">
        <v>3</v>
      </c>
      <c r="E9" s="82">
        <v>3</v>
      </c>
      <c r="F9" s="82">
        <v>3</v>
      </c>
      <c r="G9" s="82">
        <v>3</v>
      </c>
      <c r="H9" s="82">
        <v>3</v>
      </c>
      <c r="I9" s="82">
        <v>3</v>
      </c>
      <c r="J9" s="82">
        <v>3</v>
      </c>
      <c r="K9" s="82">
        <v>3</v>
      </c>
      <c r="L9" s="80">
        <v>3</v>
      </c>
    </row>
    <row r="10" spans="1:12" ht="11.25">
      <c r="A10" s="79" t="s">
        <v>16</v>
      </c>
      <c r="B10" s="80" t="s">
        <v>1</v>
      </c>
      <c r="C10" s="81">
        <v>2</v>
      </c>
      <c r="D10" s="82">
        <v>2</v>
      </c>
      <c r="E10" s="82">
        <v>2</v>
      </c>
      <c r="F10" s="82">
        <v>2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17</v>
      </c>
      <c r="B11" s="80" t="s">
        <v>1</v>
      </c>
      <c r="C11" s="81">
        <v>2</v>
      </c>
      <c r="D11" s="82">
        <v>2</v>
      </c>
      <c r="E11" s="82">
        <v>2</v>
      </c>
      <c r="F11" s="82">
        <v>2</v>
      </c>
      <c r="G11" s="82">
        <v>2</v>
      </c>
      <c r="H11" s="82">
        <v>2</v>
      </c>
      <c r="I11" s="82">
        <v>2</v>
      </c>
      <c r="J11" s="82">
        <v>2</v>
      </c>
      <c r="K11" s="82">
        <v>2</v>
      </c>
      <c r="L11" s="80">
        <v>2</v>
      </c>
    </row>
    <row r="12" spans="1:12" ht="11.25">
      <c r="A12" s="79" t="s">
        <v>18</v>
      </c>
      <c r="B12" s="80" t="s">
        <v>1</v>
      </c>
      <c r="C12" s="81">
        <v>2</v>
      </c>
      <c r="D12" s="82">
        <v>2</v>
      </c>
      <c r="E12" s="82">
        <v>2</v>
      </c>
      <c r="F12" s="82">
        <v>2</v>
      </c>
      <c r="G12" s="82">
        <v>2</v>
      </c>
      <c r="H12" s="82">
        <v>2</v>
      </c>
      <c r="I12" s="82">
        <v>2</v>
      </c>
      <c r="J12" s="82">
        <v>2</v>
      </c>
      <c r="K12" s="82">
        <v>2</v>
      </c>
      <c r="L12" s="80">
        <v>2</v>
      </c>
    </row>
    <row r="13" spans="1:12" ht="11.25">
      <c r="A13" s="79" t="s">
        <v>26</v>
      </c>
      <c r="B13" s="80" t="s">
        <v>277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26</v>
      </c>
      <c r="B14" s="80" t="s">
        <v>4</v>
      </c>
      <c r="C14" s="81">
        <v>1</v>
      </c>
      <c r="D14" s="82">
        <v>1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  <c r="J14" s="82">
        <v>1</v>
      </c>
      <c r="K14" s="82">
        <v>1</v>
      </c>
      <c r="L14" s="80">
        <v>1</v>
      </c>
    </row>
    <row r="15" spans="1:12" ht="11.25">
      <c r="A15" s="79" t="s">
        <v>31</v>
      </c>
      <c r="B15" s="80" t="s">
        <v>482</v>
      </c>
      <c r="C15" s="81">
        <v>5</v>
      </c>
      <c r="D15" s="82">
        <v>5</v>
      </c>
      <c r="E15" s="82">
        <v>5</v>
      </c>
      <c r="F15" s="82">
        <v>5</v>
      </c>
      <c r="G15" s="82">
        <v>5</v>
      </c>
      <c r="H15" s="82">
        <v>5</v>
      </c>
      <c r="I15" s="82">
        <v>5</v>
      </c>
      <c r="J15" s="82">
        <v>5</v>
      </c>
      <c r="K15" s="82">
        <v>5</v>
      </c>
      <c r="L15" s="80">
        <v>5</v>
      </c>
    </row>
    <row r="16" spans="1:12" ht="11.25">
      <c r="A16" s="79" t="s">
        <v>453</v>
      </c>
      <c r="B16" s="80" t="s">
        <v>1</v>
      </c>
      <c r="C16" s="81">
        <v>2</v>
      </c>
      <c r="D16" s="82">
        <v>2</v>
      </c>
      <c r="E16" s="82">
        <v>2</v>
      </c>
      <c r="F16" s="82">
        <v>2</v>
      </c>
      <c r="G16" s="82">
        <v>2</v>
      </c>
      <c r="H16" s="82">
        <v>2</v>
      </c>
      <c r="I16" s="82">
        <v>2</v>
      </c>
      <c r="J16" s="82">
        <v>2</v>
      </c>
      <c r="K16" s="82">
        <v>2</v>
      </c>
      <c r="L16" s="80">
        <v>2</v>
      </c>
    </row>
    <row r="17" spans="1:12" ht="11.25">
      <c r="A17" s="79" t="s">
        <v>453</v>
      </c>
      <c r="B17" s="80" t="s">
        <v>276</v>
      </c>
      <c r="C17" s="81">
        <v>4</v>
      </c>
      <c r="D17" s="82">
        <v>4</v>
      </c>
      <c r="E17" s="82">
        <v>4</v>
      </c>
      <c r="F17" s="82">
        <v>4</v>
      </c>
      <c r="G17" s="82">
        <v>4</v>
      </c>
      <c r="H17" s="82">
        <v>4</v>
      </c>
      <c r="I17" s="82">
        <v>4</v>
      </c>
      <c r="J17" s="82">
        <v>4</v>
      </c>
      <c r="K17" s="82">
        <v>4</v>
      </c>
      <c r="L17" s="80">
        <v>4</v>
      </c>
    </row>
    <row r="18" spans="1:12" ht="11.25">
      <c r="A18" s="79" t="s">
        <v>453</v>
      </c>
      <c r="B18" s="80" t="s">
        <v>277</v>
      </c>
      <c r="C18" s="81">
        <v>10</v>
      </c>
      <c r="D18" s="82">
        <v>10</v>
      </c>
      <c r="E18" s="82">
        <v>10</v>
      </c>
      <c r="F18" s="82">
        <v>10</v>
      </c>
      <c r="G18" s="82">
        <v>10</v>
      </c>
      <c r="H18" s="82">
        <v>10</v>
      </c>
      <c r="I18" s="82">
        <v>10</v>
      </c>
      <c r="J18" s="82">
        <v>10</v>
      </c>
      <c r="K18" s="82">
        <v>10</v>
      </c>
      <c r="L18" s="80">
        <v>10</v>
      </c>
    </row>
    <row r="19" spans="1:12" ht="11.25">
      <c r="A19" s="79" t="s">
        <v>34</v>
      </c>
      <c r="B19" s="80" t="s">
        <v>276</v>
      </c>
      <c r="C19" s="81">
        <v>1</v>
      </c>
      <c r="D19" s="82">
        <v>1</v>
      </c>
      <c r="E19" s="82">
        <v>1</v>
      </c>
      <c r="F19" s="82">
        <v>1</v>
      </c>
      <c r="G19" s="82">
        <v>1</v>
      </c>
      <c r="H19" s="82">
        <v>1</v>
      </c>
      <c r="I19" s="82">
        <v>1</v>
      </c>
      <c r="J19" s="82">
        <v>1</v>
      </c>
      <c r="K19" s="82">
        <v>1</v>
      </c>
      <c r="L19" s="80">
        <v>1</v>
      </c>
    </row>
    <row r="20" spans="1:12" ht="11.25">
      <c r="A20" s="79" t="s">
        <v>38</v>
      </c>
      <c r="B20" s="80" t="s">
        <v>482</v>
      </c>
      <c r="C20" s="81">
        <v>13</v>
      </c>
      <c r="D20" s="82">
        <v>13</v>
      </c>
      <c r="E20" s="82">
        <v>13</v>
      </c>
      <c r="F20" s="82">
        <v>13</v>
      </c>
      <c r="G20" s="82">
        <v>13</v>
      </c>
      <c r="H20" s="82">
        <v>13</v>
      </c>
      <c r="I20" s="82">
        <v>13</v>
      </c>
      <c r="J20" s="82">
        <v>13</v>
      </c>
      <c r="K20" s="82">
        <v>13</v>
      </c>
      <c r="L20" s="80">
        <v>13</v>
      </c>
    </row>
    <row r="21" spans="1:12" ht="11.25">
      <c r="A21" s="79" t="s">
        <v>38</v>
      </c>
      <c r="B21" s="80" t="s">
        <v>4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43</v>
      </c>
      <c r="B22" s="80" t="s">
        <v>482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57</v>
      </c>
      <c r="B23" s="80" t="s">
        <v>1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58</v>
      </c>
      <c r="B24" s="80" t="s">
        <v>482</v>
      </c>
      <c r="C24" s="81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0">
        <v>1</v>
      </c>
    </row>
    <row r="25" spans="1:12" ht="11.25">
      <c r="A25" s="79" t="s">
        <v>59</v>
      </c>
      <c r="B25" s="80" t="s">
        <v>4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0">
        <v>1</v>
      </c>
    </row>
    <row r="26" spans="1:12" ht="11.25">
      <c r="A26" s="79" t="s">
        <v>66</v>
      </c>
      <c r="B26" s="80" t="s">
        <v>482</v>
      </c>
      <c r="C26" s="81">
        <v>2</v>
      </c>
      <c r="D26" s="82">
        <v>2</v>
      </c>
      <c r="E26" s="82">
        <v>2</v>
      </c>
      <c r="F26" s="82">
        <v>2</v>
      </c>
      <c r="G26" s="82">
        <v>2</v>
      </c>
      <c r="H26" s="82">
        <v>2</v>
      </c>
      <c r="I26" s="82">
        <v>2</v>
      </c>
      <c r="J26" s="82">
        <v>2</v>
      </c>
      <c r="K26" s="82">
        <v>2</v>
      </c>
      <c r="L26" s="80">
        <v>2</v>
      </c>
    </row>
    <row r="27" spans="1:12" ht="11.25">
      <c r="A27" s="79" t="s">
        <v>72</v>
      </c>
      <c r="B27" s="80" t="s">
        <v>482</v>
      </c>
      <c r="C27" s="81">
        <v>12</v>
      </c>
      <c r="D27" s="82">
        <v>12</v>
      </c>
      <c r="E27" s="82">
        <v>12</v>
      </c>
      <c r="F27" s="82">
        <v>12</v>
      </c>
      <c r="G27" s="82">
        <v>12</v>
      </c>
      <c r="H27" s="82">
        <v>12</v>
      </c>
      <c r="I27" s="82">
        <v>12</v>
      </c>
      <c r="J27" s="82">
        <v>12</v>
      </c>
      <c r="K27" s="82">
        <v>12</v>
      </c>
      <c r="L27" s="80">
        <v>12</v>
      </c>
    </row>
    <row r="28" spans="1:12" ht="11.25">
      <c r="A28" s="79" t="s">
        <v>119</v>
      </c>
      <c r="B28" s="80" t="s">
        <v>482</v>
      </c>
      <c r="C28" s="81">
        <v>3</v>
      </c>
      <c r="D28" s="82">
        <v>3</v>
      </c>
      <c r="E28" s="82">
        <v>3</v>
      </c>
      <c r="F28" s="82">
        <v>3</v>
      </c>
      <c r="G28" s="82">
        <v>3</v>
      </c>
      <c r="H28" s="82">
        <v>3</v>
      </c>
      <c r="I28" s="82">
        <v>3</v>
      </c>
      <c r="J28" s="82">
        <v>3</v>
      </c>
      <c r="K28" s="82">
        <v>3</v>
      </c>
      <c r="L28" s="80">
        <v>3</v>
      </c>
    </row>
    <row r="29" spans="1:12" ht="11.25">
      <c r="A29" s="79" t="s">
        <v>421</v>
      </c>
      <c r="B29" s="80" t="s">
        <v>482</v>
      </c>
      <c r="C29" s="81">
        <v>1</v>
      </c>
      <c r="D29" s="82">
        <v>1</v>
      </c>
      <c r="E29" s="82">
        <v>1</v>
      </c>
      <c r="F29" s="82">
        <v>1</v>
      </c>
      <c r="G29" s="82">
        <v>1</v>
      </c>
      <c r="H29" s="82">
        <v>1</v>
      </c>
      <c r="I29" s="82">
        <v>1</v>
      </c>
      <c r="J29" s="82">
        <v>1</v>
      </c>
      <c r="K29" s="82">
        <v>1</v>
      </c>
      <c r="L29" s="80">
        <v>1</v>
      </c>
    </row>
    <row r="30" spans="1:12" ht="11.25">
      <c r="A30" s="79" t="s">
        <v>84</v>
      </c>
      <c r="B30" s="80" t="s">
        <v>482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85</v>
      </c>
      <c r="B31" s="80" t="s">
        <v>482</v>
      </c>
      <c r="C31" s="81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0">
        <v>1</v>
      </c>
    </row>
    <row r="32" spans="1:12" ht="11.25">
      <c r="A32" s="79" t="s">
        <v>164</v>
      </c>
      <c r="B32" s="80" t="s">
        <v>482</v>
      </c>
      <c r="C32" s="81">
        <v>7</v>
      </c>
      <c r="D32" s="82">
        <v>7</v>
      </c>
      <c r="E32" s="82">
        <v>7</v>
      </c>
      <c r="F32" s="82">
        <v>7</v>
      </c>
      <c r="G32" s="82">
        <v>7</v>
      </c>
      <c r="H32" s="82">
        <v>7</v>
      </c>
      <c r="I32" s="82">
        <v>7</v>
      </c>
      <c r="J32" s="82">
        <v>7</v>
      </c>
      <c r="K32" s="82">
        <v>7</v>
      </c>
      <c r="L32" s="80">
        <v>7</v>
      </c>
    </row>
    <row r="33" spans="1:12" ht="11.25">
      <c r="A33" s="79" t="s">
        <v>89</v>
      </c>
      <c r="B33" s="80" t="s">
        <v>482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104</v>
      </c>
      <c r="B34" s="80" t="s">
        <v>2</v>
      </c>
      <c r="C34" s="81">
        <v>4</v>
      </c>
      <c r="D34" s="82">
        <v>4</v>
      </c>
      <c r="E34" s="82">
        <v>4</v>
      </c>
      <c r="F34" s="82">
        <v>4</v>
      </c>
      <c r="G34" s="82">
        <v>4</v>
      </c>
      <c r="H34" s="82">
        <v>4</v>
      </c>
      <c r="I34" s="82">
        <v>4</v>
      </c>
      <c r="J34" s="82">
        <v>4</v>
      </c>
      <c r="K34" s="82">
        <v>4</v>
      </c>
      <c r="L34" s="80">
        <v>4</v>
      </c>
    </row>
    <row r="35" spans="1:12" ht="11.25">
      <c r="A35" s="79" t="s">
        <v>137</v>
      </c>
      <c r="B35" s="80" t="s">
        <v>0</v>
      </c>
      <c r="C35" s="81">
        <v>7</v>
      </c>
      <c r="D35" s="82">
        <v>7</v>
      </c>
      <c r="E35" s="82">
        <v>7</v>
      </c>
      <c r="F35" s="82">
        <v>7</v>
      </c>
      <c r="G35" s="82">
        <v>7</v>
      </c>
      <c r="H35" s="82">
        <v>7</v>
      </c>
      <c r="I35" s="82">
        <v>7</v>
      </c>
      <c r="J35" s="82">
        <v>7</v>
      </c>
      <c r="K35" s="82">
        <v>7</v>
      </c>
      <c r="L35" s="80">
        <v>7</v>
      </c>
    </row>
    <row r="36" spans="1:12" ht="11.25">
      <c r="A36" s="79" t="s">
        <v>148</v>
      </c>
      <c r="B36" s="80" t="s">
        <v>1</v>
      </c>
      <c r="C36" s="81">
        <v>32</v>
      </c>
      <c r="D36" s="82">
        <v>32</v>
      </c>
      <c r="E36" s="82">
        <v>32</v>
      </c>
      <c r="F36" s="82">
        <v>32</v>
      </c>
      <c r="G36" s="82">
        <v>27</v>
      </c>
      <c r="H36" s="82">
        <v>13</v>
      </c>
      <c r="I36" s="82">
        <v>8</v>
      </c>
      <c r="J36" s="82">
        <v>8</v>
      </c>
      <c r="K36" s="82">
        <v>8</v>
      </c>
      <c r="L36" s="80">
        <v>8</v>
      </c>
    </row>
    <row r="37" spans="1:12" ht="11.25">
      <c r="A37" s="79" t="s">
        <v>149</v>
      </c>
      <c r="B37" s="80" t="s">
        <v>1</v>
      </c>
      <c r="C37" s="81">
        <v>6</v>
      </c>
      <c r="D37" s="82">
        <v>6</v>
      </c>
      <c r="E37" s="82">
        <v>6</v>
      </c>
      <c r="F37" s="82">
        <v>6</v>
      </c>
      <c r="G37" s="82">
        <v>6</v>
      </c>
      <c r="H37" s="82">
        <v>6</v>
      </c>
      <c r="I37" s="82">
        <v>6</v>
      </c>
      <c r="J37" s="82">
        <v>6</v>
      </c>
      <c r="K37" s="82">
        <v>6</v>
      </c>
      <c r="L37" s="80">
        <v>6</v>
      </c>
    </row>
    <row r="38" spans="1:12" ht="11.25">
      <c r="A38" s="79" t="s">
        <v>155</v>
      </c>
      <c r="B38" s="80" t="s">
        <v>277</v>
      </c>
      <c r="C38" s="81">
        <v>1</v>
      </c>
      <c r="D38" s="82">
        <v>1</v>
      </c>
      <c r="E38" s="82">
        <v>1</v>
      </c>
      <c r="F38" s="82">
        <v>1</v>
      </c>
      <c r="G38" s="82">
        <v>1</v>
      </c>
      <c r="H38" s="82">
        <v>1</v>
      </c>
      <c r="I38" s="82">
        <v>1</v>
      </c>
      <c r="J38" s="82">
        <v>1</v>
      </c>
      <c r="K38" s="82">
        <v>1</v>
      </c>
      <c r="L38" s="80">
        <v>1</v>
      </c>
    </row>
    <row r="39" spans="1:12" ht="11.25">
      <c r="A39" s="79" t="s">
        <v>156</v>
      </c>
      <c r="B39" s="80" t="s">
        <v>0</v>
      </c>
      <c r="C39" s="81">
        <v>1</v>
      </c>
      <c r="D39" s="82">
        <v>1</v>
      </c>
      <c r="E39" s="82">
        <v>1</v>
      </c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1</v>
      </c>
      <c r="L39" s="80">
        <v>1</v>
      </c>
    </row>
    <row r="40" spans="1:12" ht="11.25">
      <c r="A40" s="79" t="s">
        <v>156</v>
      </c>
      <c r="B40" s="80" t="s">
        <v>277</v>
      </c>
      <c r="C40" s="81">
        <v>1</v>
      </c>
      <c r="D40" s="82">
        <v>1</v>
      </c>
      <c r="E40" s="82">
        <v>1</v>
      </c>
      <c r="F40" s="82">
        <v>1</v>
      </c>
      <c r="G40" s="82">
        <v>1</v>
      </c>
      <c r="H40" s="82">
        <v>1</v>
      </c>
      <c r="I40" s="82">
        <v>1</v>
      </c>
      <c r="J40" s="82">
        <v>1</v>
      </c>
      <c r="K40" s="82">
        <v>1</v>
      </c>
      <c r="L40" s="80">
        <v>1</v>
      </c>
    </row>
    <row r="41" spans="1:12" ht="11.25">
      <c r="A41" s="95" t="s">
        <v>5</v>
      </c>
      <c r="B41" s="96"/>
      <c r="C41" s="24">
        <f aca="true" t="shared" si="0" ref="C41:L41">SUM(C7:C40)</f>
        <v>133</v>
      </c>
      <c r="D41" s="26">
        <f t="shared" si="0"/>
        <v>133</v>
      </c>
      <c r="E41" s="26">
        <f t="shared" si="0"/>
        <v>133</v>
      </c>
      <c r="F41" s="26">
        <f t="shared" si="0"/>
        <v>133</v>
      </c>
      <c r="G41" s="26">
        <f t="shared" si="0"/>
        <v>127</v>
      </c>
      <c r="H41" s="26">
        <f t="shared" si="0"/>
        <v>113</v>
      </c>
      <c r="I41" s="26">
        <f t="shared" si="0"/>
        <v>108</v>
      </c>
      <c r="J41" s="26">
        <f t="shared" si="0"/>
        <v>108</v>
      </c>
      <c r="K41" s="26">
        <f t="shared" si="0"/>
        <v>108</v>
      </c>
      <c r="L41" s="25">
        <f t="shared" si="0"/>
        <v>108</v>
      </c>
    </row>
    <row r="43" spans="1:12" ht="22.5" customHeight="1">
      <c r="A43" s="106" t="s">
        <v>484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</sheetData>
  <sheetProtection/>
  <mergeCells count="6">
    <mergeCell ref="A1:L1"/>
    <mergeCell ref="C4:L4"/>
    <mergeCell ref="A3:L3"/>
    <mergeCell ref="A43:L43"/>
    <mergeCell ref="A41:B41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3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 customHeight="1">
      <c r="A1" s="88" t="s">
        <v>480</v>
      </c>
      <c r="B1" s="88"/>
    </row>
    <row r="2" spans="1:2" ht="14.25">
      <c r="A2" s="88" t="s">
        <v>477</v>
      </c>
      <c r="B2" s="88"/>
    </row>
    <row r="3" spans="1:2" ht="11.25" customHeight="1">
      <c r="A3" s="107"/>
      <c r="B3" s="107"/>
    </row>
    <row r="4" spans="1:2" ht="11.25" customHeight="1">
      <c r="A4" s="108" t="s">
        <v>308</v>
      </c>
      <c r="B4" s="108" t="s">
        <v>105</v>
      </c>
    </row>
    <row r="5" spans="1:2" ht="11.25" customHeight="1">
      <c r="A5" s="109"/>
      <c r="B5" s="109" t="s">
        <v>6</v>
      </c>
    </row>
    <row r="6" spans="1:2" ht="11.25" customHeight="1">
      <c r="A6" s="110"/>
      <c r="B6" s="110" t="s">
        <v>172</v>
      </c>
    </row>
    <row r="7" spans="1:2" ht="11.25" customHeight="1">
      <c r="A7" s="111" t="s">
        <v>309</v>
      </c>
      <c r="B7" s="111" t="s">
        <v>202</v>
      </c>
    </row>
    <row r="8" spans="1:2" ht="11.25" customHeight="1">
      <c r="A8" s="111" t="s">
        <v>310</v>
      </c>
      <c r="B8" s="111" t="s">
        <v>203</v>
      </c>
    </row>
    <row r="9" spans="1:2" ht="11.25" customHeight="1">
      <c r="A9" s="111" t="s">
        <v>311</v>
      </c>
      <c r="B9" s="111" t="s">
        <v>216</v>
      </c>
    </row>
    <row r="10" spans="1:2" ht="11.25" customHeight="1">
      <c r="A10" s="111" t="s">
        <v>312</v>
      </c>
      <c r="B10" s="111" t="s">
        <v>220</v>
      </c>
    </row>
    <row r="11" spans="1:2" ht="11.25" customHeight="1">
      <c r="A11" s="111" t="s">
        <v>313</v>
      </c>
      <c r="B11" s="111" t="s">
        <v>201</v>
      </c>
    </row>
    <row r="12" spans="1:2" ht="11.25" customHeight="1">
      <c r="A12" s="111" t="s">
        <v>468</v>
      </c>
      <c r="B12" s="111" t="s">
        <v>469</v>
      </c>
    </row>
    <row r="13" spans="1:2" ht="11.25" customHeight="1">
      <c r="A13" s="111" t="s">
        <v>445</v>
      </c>
      <c r="B13" s="111" t="s">
        <v>444</v>
      </c>
    </row>
    <row r="14" spans="1:2" ht="11.25" customHeight="1">
      <c r="A14" s="111" t="s">
        <v>314</v>
      </c>
      <c r="B14" s="111" t="s">
        <v>214</v>
      </c>
    </row>
    <row r="15" spans="1:2" ht="11.25" customHeight="1">
      <c r="A15" s="111" t="s">
        <v>315</v>
      </c>
      <c r="B15" s="111" t="s">
        <v>217</v>
      </c>
    </row>
    <row r="16" spans="1:2" ht="11.25" customHeight="1">
      <c r="A16" s="111" t="s">
        <v>316</v>
      </c>
      <c r="B16" s="111" t="s">
        <v>180</v>
      </c>
    </row>
    <row r="17" spans="1:2" ht="11.25" customHeight="1">
      <c r="A17" s="111" t="s">
        <v>317</v>
      </c>
      <c r="B17" s="111" t="s">
        <v>206</v>
      </c>
    </row>
    <row r="18" spans="1:2" ht="11.25" customHeight="1">
      <c r="A18" s="111" t="s">
        <v>318</v>
      </c>
      <c r="B18" s="111" t="s">
        <v>183</v>
      </c>
    </row>
    <row r="19" spans="1:2" ht="11.25" customHeight="1">
      <c r="A19" s="111" t="s">
        <v>319</v>
      </c>
      <c r="B19" s="111" t="s">
        <v>176</v>
      </c>
    </row>
    <row r="20" spans="1:2" ht="11.25" customHeight="1">
      <c r="A20" s="111" t="s">
        <v>447</v>
      </c>
      <c r="B20" s="111" t="s">
        <v>448</v>
      </c>
    </row>
    <row r="21" spans="1:2" ht="11.25" customHeight="1">
      <c r="A21" s="111" t="s">
        <v>320</v>
      </c>
      <c r="B21" s="111" t="s">
        <v>191</v>
      </c>
    </row>
    <row r="22" spans="1:2" ht="11.25" customHeight="1">
      <c r="A22" s="111" t="s">
        <v>321</v>
      </c>
      <c r="B22" s="111" t="s">
        <v>192</v>
      </c>
    </row>
    <row r="23" spans="1:2" ht="11.25" customHeight="1">
      <c r="A23" s="111" t="s">
        <v>322</v>
      </c>
      <c r="B23" s="111" t="s">
        <v>181</v>
      </c>
    </row>
    <row r="24" spans="1:2" ht="11.25" customHeight="1">
      <c r="A24" s="111" t="s">
        <v>323</v>
      </c>
      <c r="B24" s="111" t="s">
        <v>184</v>
      </c>
    </row>
    <row r="25" spans="1:2" ht="11.25" customHeight="1">
      <c r="A25" s="111" t="s">
        <v>324</v>
      </c>
      <c r="B25" s="111" t="s">
        <v>177</v>
      </c>
    </row>
    <row r="26" spans="1:2" ht="11.25" customHeight="1">
      <c r="A26" s="111" t="s">
        <v>325</v>
      </c>
      <c r="B26" s="111" t="s">
        <v>196</v>
      </c>
    </row>
    <row r="27" spans="1:2" ht="11.25" customHeight="1">
      <c r="A27" s="111" t="s">
        <v>326</v>
      </c>
      <c r="B27" s="111" t="s">
        <v>193</v>
      </c>
    </row>
    <row r="28" spans="1:2" ht="11.25" customHeight="1">
      <c r="A28" s="111" t="s">
        <v>327</v>
      </c>
      <c r="B28" s="111" t="s">
        <v>211</v>
      </c>
    </row>
    <row r="29" spans="1:2" ht="11.25" customHeight="1">
      <c r="A29" s="111" t="s">
        <v>328</v>
      </c>
      <c r="B29" s="111" t="s">
        <v>210</v>
      </c>
    </row>
    <row r="30" spans="1:2" ht="11.25" customHeight="1">
      <c r="A30" s="111" t="s">
        <v>430</v>
      </c>
      <c r="B30" s="111" t="s">
        <v>431</v>
      </c>
    </row>
    <row r="31" spans="1:2" ht="11.25" customHeight="1">
      <c r="A31" s="111" t="s">
        <v>329</v>
      </c>
      <c r="B31" s="111" t="s">
        <v>200</v>
      </c>
    </row>
    <row r="32" spans="1:2" ht="11.25" customHeight="1">
      <c r="A32" s="111" t="s">
        <v>330</v>
      </c>
      <c r="B32" s="111" t="s">
        <v>186</v>
      </c>
    </row>
    <row r="33" spans="1:2" ht="11.25" customHeight="1">
      <c r="A33" s="111" t="s">
        <v>331</v>
      </c>
      <c r="B33" s="111" t="s">
        <v>185</v>
      </c>
    </row>
    <row r="34" spans="1:2" ht="11.25" customHeight="1">
      <c r="A34" s="111" t="s">
        <v>332</v>
      </c>
      <c r="B34" s="111" t="s">
        <v>174</v>
      </c>
    </row>
    <row r="35" spans="1:2" ht="11.25" customHeight="1">
      <c r="A35" s="111" t="s">
        <v>438</v>
      </c>
      <c r="B35" s="111" t="s">
        <v>439</v>
      </c>
    </row>
    <row r="36" spans="1:2" ht="11.25" customHeight="1">
      <c r="A36" s="111" t="s">
        <v>333</v>
      </c>
      <c r="B36" s="111" t="s">
        <v>207</v>
      </c>
    </row>
    <row r="37" spans="1:2" ht="11.25" customHeight="1">
      <c r="A37" s="111" t="s">
        <v>334</v>
      </c>
      <c r="B37" s="111" t="s">
        <v>195</v>
      </c>
    </row>
    <row r="38" spans="1:2" ht="11.25" customHeight="1">
      <c r="A38" s="111" t="s">
        <v>335</v>
      </c>
      <c r="B38" s="111" t="s">
        <v>178</v>
      </c>
    </row>
    <row r="39" spans="1:2" ht="11.25" customHeight="1">
      <c r="A39" s="111" t="s">
        <v>336</v>
      </c>
      <c r="B39" s="111" t="s">
        <v>205</v>
      </c>
    </row>
    <row r="40" spans="1:2" ht="11.25" customHeight="1">
      <c r="A40" s="111" t="s">
        <v>337</v>
      </c>
      <c r="B40" s="111" t="s">
        <v>179</v>
      </c>
    </row>
    <row r="41" spans="1:2" ht="11.25" customHeight="1">
      <c r="A41" s="111" t="s">
        <v>338</v>
      </c>
      <c r="B41" s="111" t="s">
        <v>213</v>
      </c>
    </row>
    <row r="42" spans="1:2" ht="11.25" customHeight="1">
      <c r="A42" s="111" t="s">
        <v>339</v>
      </c>
      <c r="B42" s="111" t="s">
        <v>208</v>
      </c>
    </row>
    <row r="43" spans="1:2" ht="11.25" customHeight="1">
      <c r="A43" s="111" t="s">
        <v>340</v>
      </c>
      <c r="B43" s="111" t="s">
        <v>187</v>
      </c>
    </row>
    <row r="44" spans="1:2" ht="11.25" customHeight="1">
      <c r="A44" s="111" t="s">
        <v>423</v>
      </c>
      <c r="B44" s="111" t="s">
        <v>424</v>
      </c>
    </row>
    <row r="45" spans="1:2" ht="11.25" customHeight="1">
      <c r="A45" s="111" t="s">
        <v>341</v>
      </c>
      <c r="B45" s="111" t="s">
        <v>182</v>
      </c>
    </row>
    <row r="46" spans="1:2" ht="11.25" customHeight="1">
      <c r="A46" s="111" t="s">
        <v>342</v>
      </c>
      <c r="B46" s="111" t="s">
        <v>190</v>
      </c>
    </row>
    <row r="47" spans="1:2" ht="11.25" customHeight="1">
      <c r="A47" s="111" t="s">
        <v>343</v>
      </c>
      <c r="B47" s="111" t="s">
        <v>212</v>
      </c>
    </row>
    <row r="48" spans="1:2" ht="11.25" customHeight="1">
      <c r="A48" s="111" t="s">
        <v>426</v>
      </c>
      <c r="B48" s="111" t="s">
        <v>427</v>
      </c>
    </row>
    <row r="49" spans="1:2" ht="11.25" customHeight="1">
      <c r="A49" s="111" t="s">
        <v>344</v>
      </c>
      <c r="B49" s="111" t="s">
        <v>175</v>
      </c>
    </row>
    <row r="50" spans="1:2" ht="11.25" customHeight="1">
      <c r="A50" s="111" t="s">
        <v>345</v>
      </c>
      <c r="B50" s="111" t="s">
        <v>209</v>
      </c>
    </row>
    <row r="51" spans="1:2" ht="11.25" customHeight="1">
      <c r="A51" s="111" t="s">
        <v>346</v>
      </c>
      <c r="B51" s="111" t="s">
        <v>419</v>
      </c>
    </row>
    <row r="52" spans="1:2" ht="11.25" customHeight="1">
      <c r="A52" s="111" t="s">
        <v>347</v>
      </c>
      <c r="B52" s="111" t="s">
        <v>215</v>
      </c>
    </row>
    <row r="53" spans="1:2" ht="11.25" customHeight="1">
      <c r="A53" s="111" t="s">
        <v>348</v>
      </c>
      <c r="B53" s="111" t="s">
        <v>219</v>
      </c>
    </row>
    <row r="54" spans="1:2" ht="11.25" customHeight="1">
      <c r="A54" s="111" t="s">
        <v>349</v>
      </c>
      <c r="B54" s="111" t="s">
        <v>199</v>
      </c>
    </row>
    <row r="55" spans="1:2" ht="11.25" customHeight="1">
      <c r="A55" s="111" t="s">
        <v>350</v>
      </c>
      <c r="B55" s="111" t="s">
        <v>188</v>
      </c>
    </row>
    <row r="56" spans="1:2" ht="11.25" customHeight="1">
      <c r="A56" s="111" t="s">
        <v>351</v>
      </c>
      <c r="B56" s="111" t="s">
        <v>189</v>
      </c>
    </row>
    <row r="57" spans="1:2" ht="11.25" customHeight="1">
      <c r="A57" s="111" t="s">
        <v>235</v>
      </c>
      <c r="B57" s="111" t="s">
        <v>218</v>
      </c>
    </row>
    <row r="58" spans="1:2" ht="11.25" customHeight="1">
      <c r="A58" s="111" t="s">
        <v>440</v>
      </c>
      <c r="B58" s="111" t="s">
        <v>441</v>
      </c>
    </row>
    <row r="59" spans="1:2" ht="11.25" customHeight="1">
      <c r="A59" s="111" t="s">
        <v>352</v>
      </c>
      <c r="B59" s="111" t="s">
        <v>198</v>
      </c>
    </row>
    <row r="60" spans="1:2" ht="11.25" customHeight="1">
      <c r="A60" s="111" t="s">
        <v>368</v>
      </c>
      <c r="B60" s="111" t="s">
        <v>194</v>
      </c>
    </row>
    <row r="61" spans="1:2" ht="11.25" customHeight="1">
      <c r="A61" s="111" t="s">
        <v>353</v>
      </c>
      <c r="B61" s="111" t="s">
        <v>197</v>
      </c>
    </row>
    <row r="62" spans="1:2" ht="11.25" customHeight="1">
      <c r="A62" s="111" t="s">
        <v>451</v>
      </c>
      <c r="B62" s="111" t="s">
        <v>452</v>
      </c>
    </row>
    <row r="63" spans="1:2" ht="11.25" customHeight="1">
      <c r="A63" s="112" t="s">
        <v>354</v>
      </c>
      <c r="B63" s="112" t="s">
        <v>204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62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7.2539062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88" t="s">
        <v>480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88" t="s">
        <v>478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18" ht="9">
      <c r="A4" s="64"/>
      <c r="B4" s="98" t="s">
        <v>221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</row>
    <row r="5" spans="1:18" ht="9">
      <c r="A5" s="65"/>
      <c r="B5" s="84" t="s">
        <v>222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1:18" ht="9">
      <c r="A6" s="65"/>
      <c r="B6" s="84" t="s">
        <v>223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18" ht="9">
      <c r="A7" s="69"/>
      <c r="B7" s="103" t="s">
        <v>224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8" ht="9">
      <c r="A8" s="64" t="s">
        <v>106</v>
      </c>
      <c r="B8" s="98" t="s">
        <v>225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70" t="s">
        <v>226</v>
      </c>
    </row>
    <row r="9" spans="1:18" ht="9">
      <c r="A9" s="65"/>
      <c r="B9" s="84" t="s">
        <v>227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71" t="s">
        <v>228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229</v>
      </c>
    </row>
    <row r="11" spans="1:18" ht="9">
      <c r="A11" s="64" t="s">
        <v>165</v>
      </c>
      <c r="B11" s="98" t="s">
        <v>230</v>
      </c>
      <c r="C11" s="99"/>
      <c r="D11" s="99"/>
      <c r="E11" s="100"/>
      <c r="F11" s="83"/>
      <c r="G11" s="99"/>
      <c r="H11" s="99"/>
      <c r="I11" s="99"/>
      <c r="J11" s="99"/>
      <c r="K11" s="99"/>
      <c r="L11" s="99"/>
      <c r="M11" s="99"/>
      <c r="N11" s="99"/>
      <c r="O11" s="100"/>
      <c r="P11" s="98" t="s">
        <v>232</v>
      </c>
      <c r="Q11" s="99"/>
      <c r="R11" s="70" t="s">
        <v>226</v>
      </c>
    </row>
    <row r="12" spans="1:18" ht="9">
      <c r="A12" s="65"/>
      <c r="B12" s="84" t="s">
        <v>233</v>
      </c>
      <c r="C12" s="101"/>
      <c r="D12" s="101"/>
      <c r="E12" s="102"/>
      <c r="F12" s="67"/>
      <c r="G12" s="101"/>
      <c r="H12" s="101"/>
      <c r="I12" s="101"/>
      <c r="J12" s="101"/>
      <c r="K12" s="101"/>
      <c r="L12" s="101"/>
      <c r="M12" s="101"/>
      <c r="N12" s="101"/>
      <c r="O12" s="102"/>
      <c r="P12" s="84" t="s">
        <v>227</v>
      </c>
      <c r="Q12" s="101"/>
      <c r="R12" s="71" t="s">
        <v>228</v>
      </c>
    </row>
    <row r="13" spans="1:18" ht="9">
      <c r="A13" s="65"/>
      <c r="B13" s="84" t="s">
        <v>222</v>
      </c>
      <c r="C13" s="101"/>
      <c r="D13" s="101"/>
      <c r="E13" s="102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229</v>
      </c>
    </row>
    <row r="14" spans="1:18" ht="9">
      <c r="A14" s="65"/>
      <c r="B14" s="84" t="s">
        <v>234</v>
      </c>
      <c r="C14" s="101"/>
      <c r="D14" s="101"/>
      <c r="E14" s="102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235</v>
      </c>
      <c r="C15" s="70" t="s">
        <v>235</v>
      </c>
      <c r="D15" s="70" t="s">
        <v>235</v>
      </c>
      <c r="E15" s="70" t="s">
        <v>166</v>
      </c>
      <c r="F15" s="70" t="s">
        <v>435</v>
      </c>
      <c r="G15" s="70" t="s">
        <v>236</v>
      </c>
      <c r="H15" s="70" t="s">
        <v>237</v>
      </c>
      <c r="I15" s="70" t="s">
        <v>238</v>
      </c>
      <c r="J15" s="70" t="s">
        <v>240</v>
      </c>
      <c r="K15" s="70" t="s">
        <v>241</v>
      </c>
      <c r="L15" s="70" t="s">
        <v>227</v>
      </c>
      <c r="M15" s="70" t="s">
        <v>239</v>
      </c>
      <c r="N15" s="70" t="s">
        <v>242</v>
      </c>
      <c r="O15" s="70" t="s">
        <v>221</v>
      </c>
      <c r="P15" s="70" t="s">
        <v>232</v>
      </c>
      <c r="Q15" s="70" t="s">
        <v>243</v>
      </c>
      <c r="R15" s="70" t="s">
        <v>226</v>
      </c>
    </row>
    <row r="16" spans="1:18" ht="9">
      <c r="A16" s="65"/>
      <c r="B16" s="71" t="s">
        <v>244</v>
      </c>
      <c r="C16" s="71" t="s">
        <v>231</v>
      </c>
      <c r="D16" s="71" t="s">
        <v>245</v>
      </c>
      <c r="E16" s="71"/>
      <c r="F16" s="71" t="s">
        <v>434</v>
      </c>
      <c r="G16" s="71" t="s">
        <v>246</v>
      </c>
      <c r="H16" s="71" t="s">
        <v>246</v>
      </c>
      <c r="I16" s="71" t="s">
        <v>246</v>
      </c>
      <c r="J16" s="71" t="s">
        <v>227</v>
      </c>
      <c r="K16" s="71" t="s">
        <v>246</v>
      </c>
      <c r="L16" s="71" t="s">
        <v>247</v>
      </c>
      <c r="M16" s="71" t="s">
        <v>246</v>
      </c>
      <c r="N16" s="71" t="s">
        <v>222</v>
      </c>
      <c r="O16" s="71" t="s">
        <v>228</v>
      </c>
      <c r="P16" s="71" t="s">
        <v>227</v>
      </c>
      <c r="Q16" s="71" t="s">
        <v>248</v>
      </c>
      <c r="R16" s="71" t="s">
        <v>228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249</v>
      </c>
      <c r="M17" s="72"/>
      <c r="N17" s="72" t="s">
        <v>250</v>
      </c>
      <c r="O17" s="72"/>
      <c r="P17" s="72" t="s">
        <v>251</v>
      </c>
      <c r="Q17" s="72"/>
      <c r="R17" s="72" t="s">
        <v>229</v>
      </c>
    </row>
    <row r="18" spans="1:18" ht="9">
      <c r="A18" s="64" t="s">
        <v>278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432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80</v>
      </c>
      <c r="L18" s="73" t="s">
        <v>84</v>
      </c>
      <c r="M18" s="73" t="s">
        <v>64</v>
      </c>
      <c r="N18" s="73" t="s">
        <v>164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20</v>
      </c>
      <c r="E19" s="74" t="s">
        <v>442</v>
      </c>
      <c r="F19" s="74"/>
      <c r="G19" s="74" t="s">
        <v>22</v>
      </c>
      <c r="H19" s="74" t="s">
        <v>32</v>
      </c>
      <c r="I19" s="74" t="s">
        <v>42</v>
      </c>
      <c r="J19" s="74" t="s">
        <v>49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/>
      <c r="E20" s="74"/>
      <c r="F20" s="74"/>
      <c r="G20" s="74" t="s">
        <v>23</v>
      </c>
      <c r="H20" s="74" t="s">
        <v>33</v>
      </c>
      <c r="I20" s="74" t="s">
        <v>43</v>
      </c>
      <c r="J20" s="74" t="s">
        <v>50</v>
      </c>
      <c r="K20" s="74" t="s">
        <v>82</v>
      </c>
      <c r="L20" s="74"/>
      <c r="M20" s="74" t="s">
        <v>67</v>
      </c>
      <c r="N20" s="74" t="s">
        <v>89</v>
      </c>
      <c r="O20" s="74" t="s">
        <v>70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11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51</v>
      </c>
      <c r="K21" s="74" t="s">
        <v>83</v>
      </c>
      <c r="L21" s="74"/>
      <c r="M21" s="74" t="s">
        <v>69</v>
      </c>
      <c r="N21" s="74" t="s">
        <v>90</v>
      </c>
      <c r="O21" s="74" t="s">
        <v>71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12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52</v>
      </c>
      <c r="K22" s="74" t="s">
        <v>85</v>
      </c>
      <c r="L22" s="74"/>
      <c r="M22" s="74" t="s">
        <v>119</v>
      </c>
      <c r="N22" s="74" t="s">
        <v>91</v>
      </c>
      <c r="O22" s="74" t="s">
        <v>72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13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53</v>
      </c>
      <c r="K23" s="74" t="s">
        <v>86</v>
      </c>
      <c r="L23" s="74"/>
      <c r="M23" s="74" t="s">
        <v>120</v>
      </c>
      <c r="N23" s="74" t="s">
        <v>92</v>
      </c>
      <c r="O23" s="74" t="s">
        <v>73</v>
      </c>
      <c r="P23" s="74"/>
      <c r="Q23" s="74" t="s">
        <v>110</v>
      </c>
      <c r="R23" s="74" t="s">
        <v>130</v>
      </c>
    </row>
    <row r="24" spans="1:18" ht="9">
      <c r="A24" s="65"/>
      <c r="B24" s="74" t="s">
        <v>14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54</v>
      </c>
      <c r="K24" s="74"/>
      <c r="L24" s="74"/>
      <c r="M24" s="74" t="s">
        <v>121</v>
      </c>
      <c r="N24" s="74" t="s">
        <v>93</v>
      </c>
      <c r="O24" s="74" t="s">
        <v>74</v>
      </c>
      <c r="P24" s="74"/>
      <c r="Q24" s="74" t="s">
        <v>162</v>
      </c>
      <c r="R24" s="74" t="s">
        <v>131</v>
      </c>
    </row>
    <row r="25" spans="1:18" ht="9">
      <c r="A25" s="65"/>
      <c r="B25" s="74"/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55</v>
      </c>
      <c r="K25" s="74"/>
      <c r="L25" s="74"/>
      <c r="M25" s="74" t="s">
        <v>122</v>
      </c>
      <c r="N25" s="74" t="s">
        <v>94</v>
      </c>
      <c r="O25" s="74" t="s">
        <v>76</v>
      </c>
      <c r="P25" s="74"/>
      <c r="Q25" s="74" t="s">
        <v>163</v>
      </c>
      <c r="R25" s="74" t="s">
        <v>132</v>
      </c>
    </row>
    <row r="26" spans="1:18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56</v>
      </c>
      <c r="K26" s="74"/>
      <c r="L26" s="74"/>
      <c r="M26" s="74" t="s">
        <v>123</v>
      </c>
      <c r="N26" s="74" t="s">
        <v>95</v>
      </c>
      <c r="O26" s="74" t="s">
        <v>77</v>
      </c>
      <c r="P26" s="74"/>
      <c r="Q26" s="74"/>
      <c r="R26" s="74" t="s">
        <v>133</v>
      </c>
    </row>
    <row r="27" spans="1:18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J27" s="74" t="s">
        <v>113</v>
      </c>
      <c r="K27" s="74"/>
      <c r="L27" s="74"/>
      <c r="M27" s="74" t="s">
        <v>124</v>
      </c>
      <c r="N27" s="74"/>
      <c r="O27" s="74" t="s">
        <v>78</v>
      </c>
      <c r="P27" s="74"/>
      <c r="Q27" s="74"/>
      <c r="R27" s="74" t="s">
        <v>134</v>
      </c>
    </row>
    <row r="28" spans="1:18" ht="9">
      <c r="A28" s="65"/>
      <c r="B28" s="74"/>
      <c r="C28" s="74"/>
      <c r="D28" s="74"/>
      <c r="E28" s="74"/>
      <c r="F28" s="74"/>
      <c r="G28" s="74" t="s">
        <v>453</v>
      </c>
      <c r="H28" s="74" t="s">
        <v>75</v>
      </c>
      <c r="I28" s="74"/>
      <c r="J28" s="74" t="s">
        <v>114</v>
      </c>
      <c r="K28" s="74"/>
      <c r="L28" s="74"/>
      <c r="M28" s="74" t="s">
        <v>421</v>
      </c>
      <c r="N28" s="74"/>
      <c r="O28" s="74" t="s">
        <v>79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/>
      <c r="G29" s="74" t="s">
        <v>111</v>
      </c>
      <c r="H29" s="74"/>
      <c r="I29" s="74"/>
      <c r="J29" s="74" t="s">
        <v>115</v>
      </c>
      <c r="K29" s="74"/>
      <c r="L29" s="74"/>
      <c r="M29" s="74"/>
      <c r="N29" s="74"/>
      <c r="O29" s="74"/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/>
      <c r="G30" s="74"/>
      <c r="H30" s="74"/>
      <c r="I30" s="74"/>
      <c r="J30" s="74" t="s">
        <v>116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117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 t="s">
        <v>118</v>
      </c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 t="s">
        <v>57</v>
      </c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 t="s">
        <v>58</v>
      </c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 t="s">
        <v>59</v>
      </c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 t="s">
        <v>60</v>
      </c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 t="s">
        <v>61</v>
      </c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 t="s">
        <v>62</v>
      </c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 t="s">
        <v>63</v>
      </c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449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152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153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154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155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156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157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158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159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160</v>
      </c>
    </row>
    <row r="55" spans="1:18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 t="s">
        <v>428</v>
      </c>
    </row>
    <row r="56" spans="1:18" ht="9">
      <c r="A56" s="65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 t="s">
        <v>161</v>
      </c>
    </row>
    <row r="57" spans="1:18" ht="9">
      <c r="A57" s="64" t="s">
        <v>167</v>
      </c>
      <c r="B57" s="73"/>
      <c r="C57" s="73"/>
      <c r="D57" s="73"/>
      <c r="E57" s="73"/>
      <c r="F57" s="73"/>
      <c r="G57" s="73"/>
      <c r="H57" s="73"/>
      <c r="I57" s="73"/>
      <c r="J57" s="73" t="s">
        <v>168</v>
      </c>
      <c r="K57" s="73"/>
      <c r="L57" s="73"/>
      <c r="M57" s="73" t="s">
        <v>169</v>
      </c>
      <c r="N57" s="73"/>
      <c r="O57" s="73"/>
      <c r="P57" s="73"/>
      <c r="Q57" s="73"/>
      <c r="R57" s="73" t="s">
        <v>170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254</v>
      </c>
      <c r="K58" s="74"/>
      <c r="L58" s="74"/>
      <c r="M58" s="74" t="s">
        <v>257</v>
      </c>
      <c r="N58" s="74"/>
      <c r="O58" s="74"/>
      <c r="P58" s="74"/>
      <c r="Q58" s="74"/>
      <c r="R58" s="74" t="s">
        <v>258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 t="s">
        <v>252</v>
      </c>
      <c r="K59" s="74"/>
      <c r="L59" s="74"/>
      <c r="M59" s="74"/>
      <c r="N59" s="74"/>
      <c r="O59" s="74"/>
      <c r="P59" s="74"/>
      <c r="Q59" s="74"/>
      <c r="R59" s="74" t="s">
        <v>171</v>
      </c>
    </row>
    <row r="60" spans="1:18" ht="9">
      <c r="A60" s="65"/>
      <c r="B60" s="74"/>
      <c r="C60" s="74"/>
      <c r="D60" s="74"/>
      <c r="E60" s="74"/>
      <c r="F60" s="74"/>
      <c r="G60" s="74"/>
      <c r="H60" s="74"/>
      <c r="I60" s="74"/>
      <c r="J60" s="74" t="s">
        <v>255</v>
      </c>
      <c r="K60" s="74"/>
      <c r="L60" s="74"/>
      <c r="M60" s="74"/>
      <c r="N60" s="74"/>
      <c r="O60" s="74"/>
      <c r="P60" s="74"/>
      <c r="Q60" s="74"/>
      <c r="R60" s="74" t="s">
        <v>259</v>
      </c>
    </row>
    <row r="61" spans="1:18" ht="9">
      <c r="A61" s="65"/>
      <c r="B61" s="74"/>
      <c r="C61" s="74"/>
      <c r="D61" s="74"/>
      <c r="E61" s="74"/>
      <c r="F61" s="74"/>
      <c r="G61" s="74"/>
      <c r="H61" s="74"/>
      <c r="I61" s="74"/>
      <c r="J61" s="74" t="s">
        <v>253</v>
      </c>
      <c r="K61" s="74"/>
      <c r="L61" s="74"/>
      <c r="M61" s="74"/>
      <c r="N61" s="74"/>
      <c r="O61" s="74"/>
      <c r="P61" s="74"/>
      <c r="Q61" s="74"/>
      <c r="R61" s="74" t="s">
        <v>108</v>
      </c>
    </row>
    <row r="62" spans="1:18" ht="9">
      <c r="A62" s="69"/>
      <c r="B62" s="75"/>
      <c r="C62" s="75"/>
      <c r="D62" s="75"/>
      <c r="E62" s="75"/>
      <c r="F62" s="75"/>
      <c r="G62" s="75"/>
      <c r="H62" s="75"/>
      <c r="I62" s="75"/>
      <c r="J62" s="75" t="s">
        <v>256</v>
      </c>
      <c r="K62" s="75"/>
      <c r="L62" s="75"/>
      <c r="M62" s="75"/>
      <c r="N62" s="75"/>
      <c r="O62" s="75"/>
      <c r="P62" s="75"/>
      <c r="Q62" s="75"/>
      <c r="R62" s="75" t="s">
        <v>260</v>
      </c>
    </row>
  </sheetData>
  <sheetProtection/>
  <mergeCells count="16"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  <mergeCell ref="A1:R1"/>
    <mergeCell ref="B4:R4"/>
    <mergeCell ref="B9:Q9"/>
    <mergeCell ref="B5:R5"/>
    <mergeCell ref="B6:R6"/>
    <mergeCell ref="B7:R7"/>
    <mergeCell ref="A2:R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2011-06-20T17:27:10Z</cp:lastPrinted>
  <dcterms:created xsi:type="dcterms:W3CDTF">1997-07-03T02:59:50Z</dcterms:created>
  <dcterms:modified xsi:type="dcterms:W3CDTF">2011-06-20T17:28:12Z</dcterms:modified>
  <cp:category/>
  <cp:version/>
  <cp:contentType/>
  <cp:contentStatus/>
</cp:coreProperties>
</file>