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41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Facility" sheetId="5" r:id="rId5"/>
    <sheet name="Key" sheetId="6" r:id="rId6"/>
  </sheets>
  <definedNames>
    <definedName name="_xlnm.Print_Titles" localSheetId="4">'By Facility'!$4:$6</definedName>
    <definedName name="_xlnm.Print_Titles" localSheetId="5">'Key'!$4:$4</definedName>
  </definedNames>
  <calcPr fullCalcOnLoad="1"/>
</workbook>
</file>

<file path=xl/sharedStrings.xml><?xml version="1.0" encoding="utf-8"?>
<sst xmlns="http://schemas.openxmlformats.org/spreadsheetml/2006/main" count="1109" uniqueCount="497">
  <si>
    <t>Total</t>
  </si>
  <si>
    <t>Neighborhood</t>
  </si>
  <si>
    <t>Location</t>
  </si>
  <si>
    <t>Area</t>
  </si>
  <si>
    <t>University of California, San Diego</t>
  </si>
  <si>
    <t>Facility</t>
  </si>
  <si>
    <t>Roger Revelle Student Center</t>
  </si>
  <si>
    <t>Inverted U</t>
  </si>
  <si>
    <t>Wave</t>
  </si>
  <si>
    <t>Wheel Slot</t>
  </si>
  <si>
    <t>Grid</t>
  </si>
  <si>
    <t>Robert Paine Scripps Seaside Forum Meeting Rooms</t>
  </si>
  <si>
    <t>Robert Paine Scripps Seaside Forum Service Building</t>
  </si>
  <si>
    <t>Old Scripps</t>
  </si>
  <si>
    <t>Ritter Hall</t>
  </si>
  <si>
    <t>Scholander Hall</t>
  </si>
  <si>
    <t>Center for Coastal Studies</t>
  </si>
  <si>
    <t>Hubbs Hall</t>
  </si>
  <si>
    <t>Eckart Building</t>
  </si>
  <si>
    <t>Old Director's House</t>
  </si>
  <si>
    <t>Thomas Wayland Vaughan Hall</t>
  </si>
  <si>
    <t>Sumner Auditorium</t>
  </si>
  <si>
    <t>Sverdrup Hall</t>
  </si>
  <si>
    <t>IGPP 1000 – Revelle Laboratory</t>
  </si>
  <si>
    <t>IGPP 2000 – Revelle Laboratory</t>
  </si>
  <si>
    <t>IGPP 3000 – Revelle Laboratory</t>
  </si>
  <si>
    <t>IGPP 4000 – Revelle Laboratory</t>
  </si>
  <si>
    <t>Isaacs Hall</t>
  </si>
  <si>
    <t>Martin Johnson House</t>
  </si>
  <si>
    <t>T-25 Cottage</t>
  </si>
  <si>
    <t>T-30 Cottage</t>
  </si>
  <si>
    <t>Deep Sea Drilling Building C</t>
  </si>
  <si>
    <t>Deep Sea Drilling East</t>
  </si>
  <si>
    <t>Deep Sea Drilling West</t>
  </si>
  <si>
    <t>Fred N. Spiess Hall</t>
  </si>
  <si>
    <t>Nierenberg Hall</t>
  </si>
  <si>
    <t>Ocean Drilling Program Core Building</t>
  </si>
  <si>
    <t>Birch Aquarium at Scripps</t>
  </si>
  <si>
    <t xml:space="preserve"> Total Racks</t>
  </si>
  <si>
    <t>Jai</t>
  </si>
  <si>
    <t>Joan and Irwin Jacobs Center for La Jolla Playhouse</t>
  </si>
  <si>
    <t>Mandell Weiss Forum</t>
  </si>
  <si>
    <t>Mandell Weiss Theatre</t>
  </si>
  <si>
    <t>Mandell Weiss Theatre Shop</t>
  </si>
  <si>
    <t>Argo Hall</t>
  </si>
  <si>
    <t>Atlantis Hall</t>
  </si>
  <si>
    <t>Beagle Hall</t>
  </si>
  <si>
    <t>Blake Hall</t>
  </si>
  <si>
    <t>Bonner Hall</t>
  </si>
  <si>
    <t>Central Utilities Plant</t>
  </si>
  <si>
    <t>Challenger Hall</t>
  </si>
  <si>
    <t>Che Cafe</t>
  </si>
  <si>
    <t>Discovery Hall</t>
  </si>
  <si>
    <t>Galathea Hall</t>
  </si>
  <si>
    <t>Galbraith Hall</t>
  </si>
  <si>
    <t>Mayer Hall</t>
  </si>
  <si>
    <t>Meteor Hall</t>
  </si>
  <si>
    <t>Natural Sciences Building</t>
  </si>
  <si>
    <t>Pacific Hall</t>
  </si>
  <si>
    <t>Revelle College Provost Office</t>
  </si>
  <si>
    <t>Urey Hall</t>
  </si>
  <si>
    <t>Urey Hall Office Addition</t>
  </si>
  <si>
    <t>York Hall</t>
  </si>
  <si>
    <t>Faculty Club Expansion</t>
  </si>
  <si>
    <t>Crafts Center / Grove Gallery</t>
  </si>
  <si>
    <t>Main Gymnasium</t>
  </si>
  <si>
    <t>Natatorium</t>
  </si>
  <si>
    <t>Recreation Gymnasium</t>
  </si>
  <si>
    <t>Ida and Cecil Green Faculty Club</t>
  </si>
  <si>
    <t>Mandeville Center</t>
  </si>
  <si>
    <t>Student Center B</t>
  </si>
  <si>
    <t>Porter's Pub and Stage</t>
  </si>
  <si>
    <t>Muir Basketball and Tennis Courts</t>
  </si>
  <si>
    <t>Tuolumne Apartments – S House North</t>
  </si>
  <si>
    <t>Tioga Hall</t>
  </si>
  <si>
    <t>Tenaya Hall</t>
  </si>
  <si>
    <t>Mandler Hall</t>
  </si>
  <si>
    <t>McGill Hall</t>
  </si>
  <si>
    <t>Applied Physics and Mathematics</t>
  </si>
  <si>
    <t>Biology Building</t>
  </si>
  <si>
    <t>Tuolumne Apartments – T House East</t>
  </si>
  <si>
    <t>Tuolumne Apartments – T House North</t>
  </si>
  <si>
    <t>Tuolumne Apartments – T House South</t>
  </si>
  <si>
    <t>Tuolumne Apartments – T House West</t>
  </si>
  <si>
    <t>Tuolumne Apartments – S House Laundry</t>
  </si>
  <si>
    <t>Tuolumne Apartments – S House South</t>
  </si>
  <si>
    <t>Tuolumne Apartments – S House East</t>
  </si>
  <si>
    <t>Tuolumne Apartments – S House West</t>
  </si>
  <si>
    <t>Peterson Hall</t>
  </si>
  <si>
    <t>Marshall Lower Apartments E</t>
  </si>
  <si>
    <t>Fireside Lounge</t>
  </si>
  <si>
    <t>Marshall College Dean's Residence (East)</t>
  </si>
  <si>
    <t>Marshall Lower Apartments F</t>
  </si>
  <si>
    <t>103A Marshall College</t>
  </si>
  <si>
    <t>103 Marshall College</t>
  </si>
  <si>
    <t>102 Marshall College</t>
  </si>
  <si>
    <t>101 Marshall College</t>
  </si>
  <si>
    <t>Eucalyptus Point</t>
  </si>
  <si>
    <t>Social Sciences Research Building</t>
  </si>
  <si>
    <t>Cognitive Science Building</t>
  </si>
  <si>
    <t>Solis Hall</t>
  </si>
  <si>
    <t>Thurgood Marshall College Administration Building</t>
  </si>
  <si>
    <t>Marshall Lower Apartments A</t>
  </si>
  <si>
    <t>Marshall Lower Apartments B</t>
  </si>
  <si>
    <t>Marshall Lower Apartments C</t>
  </si>
  <si>
    <t>Marshall Lower Apartments D</t>
  </si>
  <si>
    <t>Economics Building</t>
  </si>
  <si>
    <t>Extended Studies and Public Programs – Building A</t>
  </si>
  <si>
    <t>Extended Studies and Public Programs – Building B</t>
  </si>
  <si>
    <t>Extended Studies and Public Programs – Building C</t>
  </si>
  <si>
    <t>Extended Studies and Public Programs – Building C Addition</t>
  </si>
  <si>
    <t>Extended Studies and Public Programs – Building D</t>
  </si>
  <si>
    <t>Extended Studies and Public Programs – Building E</t>
  </si>
  <si>
    <t>Extended Studies and Public Programs – Building F</t>
  </si>
  <si>
    <t>Extended Studies and Public Programs – Building G Replacement</t>
  </si>
  <si>
    <t>Extended Studies and Public Programs – Building H</t>
  </si>
  <si>
    <t>Extended Studies and Public Programs – Building J</t>
  </si>
  <si>
    <t>Extended Studies and Public Programs – Building K</t>
  </si>
  <si>
    <t>Extended Studies and Public Programs – Building L (Restrooms)</t>
  </si>
  <si>
    <t>Extended Studies and Public Programs – Building M</t>
  </si>
  <si>
    <t>Extended Studies and Public Programs – Building N</t>
  </si>
  <si>
    <t>Extended Studies and Public Programs – Building O – East</t>
  </si>
  <si>
    <t>Extended Studies and Public Programs – Building O – West</t>
  </si>
  <si>
    <t>Extended Studies and Public Programs – Building P</t>
  </si>
  <si>
    <t>Extended Studies and Public Programs – Building X</t>
  </si>
  <si>
    <t>Extended Studies and Public Programs – Building Y</t>
  </si>
  <si>
    <t>Extended Studies and Public Programs – Building Z</t>
  </si>
  <si>
    <t>Marshall Upper Apartments G</t>
  </si>
  <si>
    <t>Marshall Upper Apartments H</t>
  </si>
  <si>
    <t>Marshall Upper Apartments J</t>
  </si>
  <si>
    <t>Marshall Upper Apartments K</t>
  </si>
  <si>
    <t>Marshall Upper Apartments L</t>
  </si>
  <si>
    <t>Marshall Upper Apartments M</t>
  </si>
  <si>
    <t>Ocean View Terrace</t>
  </si>
  <si>
    <t>Parking Lot P303</t>
  </si>
  <si>
    <t>Sequoyah Hall</t>
  </si>
  <si>
    <t>Africa Hall</t>
  </si>
  <si>
    <t>Asante House East</t>
  </si>
  <si>
    <t>Asante House Meeting Rooms</t>
  </si>
  <si>
    <t>Asante House West</t>
  </si>
  <si>
    <t>Asia Hall</t>
  </si>
  <si>
    <t>Cafe Ventanas</t>
  </si>
  <si>
    <t>Copley International Conference Center</t>
  </si>
  <si>
    <t>Cuzco House East</t>
  </si>
  <si>
    <t>Cuzco House West</t>
  </si>
  <si>
    <t>Earth Hall</t>
  </si>
  <si>
    <t>ERC Administration North</t>
  </si>
  <si>
    <t>ERC Administration South</t>
  </si>
  <si>
    <t>ERC Laundry East</t>
  </si>
  <si>
    <t>ERC Laundry South</t>
  </si>
  <si>
    <t>Europe Hall</t>
  </si>
  <si>
    <t>Geneva Hall East</t>
  </si>
  <si>
    <t>Geneva Hall West</t>
  </si>
  <si>
    <t>Gildred Latin American Studies Building</t>
  </si>
  <si>
    <t>Great Hall</t>
  </si>
  <si>
    <t>Kathmandu House East</t>
  </si>
  <si>
    <t>Kathmandu House West</t>
  </si>
  <si>
    <t>Latin America Hall</t>
  </si>
  <si>
    <t>Mesa Verde Hall North</t>
  </si>
  <si>
    <t>Mesa Verde Hall South</t>
  </si>
  <si>
    <t>Middle East Hall</t>
  </si>
  <si>
    <t>North America Hall</t>
  </si>
  <si>
    <t>Oceania Hall</t>
  </si>
  <si>
    <t>Robinson Building 1 – Administration</t>
  </si>
  <si>
    <t>Robinson Building 2 – Auditorium</t>
  </si>
  <si>
    <t>Robinson Building 3 – Library</t>
  </si>
  <si>
    <t>San Diego Supercomputer Center</t>
  </si>
  <si>
    <t>San Diego Supercomputer East Expansion</t>
  </si>
  <si>
    <t>San Diego Supercomputer Office Addition</t>
  </si>
  <si>
    <t>Social Sciences Building</t>
  </si>
  <si>
    <t>Institute of the Americas Addition</t>
  </si>
  <si>
    <t>Institute of the Americas Building</t>
  </si>
  <si>
    <t>Information Center – North Point Entrance</t>
  </si>
  <si>
    <t>North Campus Tennis Courts</t>
  </si>
  <si>
    <t>Otterson Hall</t>
  </si>
  <si>
    <t>Recreational and Intramural Athletic Complex</t>
  </si>
  <si>
    <t>Recreational and Intramural Athletic Complex Annex</t>
  </si>
  <si>
    <t>Ridgewalk at North Campus Recreation Area</t>
  </si>
  <si>
    <t>Spanos Athletic Training Facility</t>
  </si>
  <si>
    <t>Torrey Pines Center North</t>
  </si>
  <si>
    <t>Torrey Pines Center South</t>
  </si>
  <si>
    <t>Bates Hall</t>
  </si>
  <si>
    <t>Brown Hall</t>
  </si>
  <si>
    <t>Canyon Vista Administrative and Dining Facility</t>
  </si>
  <si>
    <t>Center for Magnetic Recording Research</t>
  </si>
  <si>
    <t>Computer Science and Engineering Building</t>
  </si>
  <si>
    <t>Engineering Building Unit II</t>
  </si>
  <si>
    <t>Frankfurter Hall</t>
  </si>
  <si>
    <t>Harlan Hall</t>
  </si>
  <si>
    <t>Irwin Mark and Joan Klein Jacobs Engineering Hall</t>
  </si>
  <si>
    <t>Literature Building</t>
  </si>
  <si>
    <t>Powell Structural Components Laboratory</t>
  </si>
  <si>
    <t>Powell Structural Systems Laboratory</t>
  </si>
  <si>
    <t>Powell-Focht Bioengineering Hall</t>
  </si>
  <si>
    <t>Stewart Hall</t>
  </si>
  <si>
    <t>Warren Lecture Hall</t>
  </si>
  <si>
    <t>Warren Mall</t>
  </si>
  <si>
    <t>Campus Services Complex – Building A</t>
  </si>
  <si>
    <t>Campus Services Complex – Building B</t>
  </si>
  <si>
    <t>Campus Services Complex – Building C</t>
  </si>
  <si>
    <t>Campus Services Complex – Building D</t>
  </si>
  <si>
    <t>Campus Services Complex – Building H</t>
  </si>
  <si>
    <t>Campus Services Complex Fleet Services Building</t>
  </si>
  <si>
    <t>Campus Services Complex Shops</t>
  </si>
  <si>
    <t>Electric Shop</t>
  </si>
  <si>
    <t>Environmental Management Facility</t>
  </si>
  <si>
    <t>789 Sixth College</t>
  </si>
  <si>
    <t>Canyonview Aquatic and Climbing Wall Facility</t>
  </si>
  <si>
    <t>Canyonview Recreation and Athletics Administration</t>
  </si>
  <si>
    <t>Foodworx</t>
  </si>
  <si>
    <t>Gilman Parking Structure</t>
  </si>
  <si>
    <t>Matthews Apartments A</t>
  </si>
  <si>
    <t>Matthews Apartments B</t>
  </si>
  <si>
    <t>Matthews Apartments C</t>
  </si>
  <si>
    <t>Matthews Apartments D</t>
  </si>
  <si>
    <t>Matthews Apartments E</t>
  </si>
  <si>
    <t>Matthews Maintenance and Lounge</t>
  </si>
  <si>
    <t>Outback Adventures</t>
  </si>
  <si>
    <t>Pepper Canyon Hall</t>
  </si>
  <si>
    <t>Sixth College Apartments 100</t>
  </si>
  <si>
    <t>Sixth College Apartments 1000</t>
  </si>
  <si>
    <t>Sixth College Apartments 1100</t>
  </si>
  <si>
    <t>Sixth College Apartments 1200</t>
  </si>
  <si>
    <t>Sixth College Apartments 1300</t>
  </si>
  <si>
    <t>Sixth College Apartments 1400</t>
  </si>
  <si>
    <t>Sixth College Apartments 1500</t>
  </si>
  <si>
    <t>Sixth College Apartments 1600</t>
  </si>
  <si>
    <t>Sixth College Apartments 1700</t>
  </si>
  <si>
    <t>Sixth College Apartments 1800</t>
  </si>
  <si>
    <t>Sixth College Apartments 200</t>
  </si>
  <si>
    <t>Sixth College Apartments 300</t>
  </si>
  <si>
    <t>Sixth College Apartments 400</t>
  </si>
  <si>
    <t>Sixth College Apartments 500</t>
  </si>
  <si>
    <t>Sixth College Apartments 600</t>
  </si>
  <si>
    <t>Sixth College Apartments 700</t>
  </si>
  <si>
    <t>Sixth College Apartments 800</t>
  </si>
  <si>
    <t>Sixth College Apartments 900</t>
  </si>
  <si>
    <t>Sixth College Apartments Lodge</t>
  </si>
  <si>
    <t>Sixth College Assistant Dean Residence</t>
  </si>
  <si>
    <t>Sixth College Dean's Residence</t>
  </si>
  <si>
    <t>Sixth College North Laundry</t>
  </si>
  <si>
    <t>Sixth College Residence Hall 703</t>
  </si>
  <si>
    <t>Sixth College Residence Hall 704</t>
  </si>
  <si>
    <t>Sixth College Residence Hall 705</t>
  </si>
  <si>
    <t>Sixth College Residence Hall 706</t>
  </si>
  <si>
    <t>Sixth College Residence Hall 707</t>
  </si>
  <si>
    <t>Sixth College Residence Hall 708</t>
  </si>
  <si>
    <t>Sixth College Residence Hall 709</t>
  </si>
  <si>
    <t>Sixth College Residence Hall 710</t>
  </si>
  <si>
    <t>Sixth College South Laundry</t>
  </si>
  <si>
    <t>Sixth College Student Services</t>
  </si>
  <si>
    <t>Visual Arts Facility – Building 1</t>
  </si>
  <si>
    <t>Visual Arts Facility – Building 2</t>
  </si>
  <si>
    <t>Visual Arts Facility – Building 3</t>
  </si>
  <si>
    <t>Visual Arts Facility – Building 4</t>
  </si>
  <si>
    <t>Visual Arts Facility – Building 5</t>
  </si>
  <si>
    <t>Visual Arts Facility – Building 6</t>
  </si>
  <si>
    <t>Biomedical Sciences Building</t>
  </si>
  <si>
    <t>Biomedical Sciences Building Addition</t>
  </si>
  <si>
    <t>Cellular and Molecular Medicine East</t>
  </si>
  <si>
    <t>Clinical Research Facility</t>
  </si>
  <si>
    <t>George Palade Laboratories for Cellular and Molecular Medicine</t>
  </si>
  <si>
    <t>Guava</t>
  </si>
  <si>
    <t>Guava Extension</t>
  </si>
  <si>
    <t>Holly</t>
  </si>
  <si>
    <t>Holly Addition</t>
  </si>
  <si>
    <t>Information Center – Gilman Entrance</t>
  </si>
  <si>
    <t>Jacaranda</t>
  </si>
  <si>
    <t>Kalmia</t>
  </si>
  <si>
    <t>Laurel</t>
  </si>
  <si>
    <t>Magnolia</t>
  </si>
  <si>
    <t>Medical Teaching Facility</t>
  </si>
  <si>
    <t>Skaggs Pharmaceutical Sciences Building</t>
  </si>
  <si>
    <t>Stein Clinical Research Building</t>
  </si>
  <si>
    <t>W. M. Keck Building</t>
  </si>
  <si>
    <t>Career Services Center</t>
  </si>
  <si>
    <t>Center Hall</t>
  </si>
  <si>
    <t>Conrad Prebys Music Center</t>
  </si>
  <si>
    <t>Geisel Library</t>
  </si>
  <si>
    <t>High Bay Physics Laboratory</t>
  </si>
  <si>
    <t>International Center</t>
  </si>
  <si>
    <t>Price Center East Expansion</t>
  </si>
  <si>
    <t>Price Center South Expansion</t>
  </si>
  <si>
    <t>Price Center West</t>
  </si>
  <si>
    <t>Science and Engineering Research Facility</t>
  </si>
  <si>
    <t>Student Health and Wellness Center</t>
  </si>
  <si>
    <t>Student Services Center</t>
  </si>
  <si>
    <t>University Center 104</t>
  </si>
  <si>
    <t>University Center 105</t>
  </si>
  <si>
    <t>University Center 106</t>
  </si>
  <si>
    <t>University Center 107</t>
  </si>
  <si>
    <t>University Center 108</t>
  </si>
  <si>
    <t>University Center 109</t>
  </si>
  <si>
    <t>University Center 110</t>
  </si>
  <si>
    <t>University Center 111</t>
  </si>
  <si>
    <t>University Center 112</t>
  </si>
  <si>
    <t>Baseball Field</t>
  </si>
  <si>
    <t>East Campus Utilities Plant</t>
  </si>
  <si>
    <t>Rebecca and John Moores UCSD Cancer Center</t>
  </si>
  <si>
    <t>Shiley Eye Expansion</t>
  </si>
  <si>
    <t>Shiley Eye Center</t>
  </si>
  <si>
    <t>Anne Ratner Children's Eye Center</t>
  </si>
  <si>
    <t>Perlman Ambulatory Care Unit</t>
  </si>
  <si>
    <t>Thornton Hospital</t>
  </si>
  <si>
    <t>125 Dickinson Street</t>
  </si>
  <si>
    <t>4185 Front Street</t>
  </si>
  <si>
    <t>4235 Front Street</t>
  </si>
  <si>
    <t>Arbor Drive Parking Structure</t>
  </si>
  <si>
    <t>Bannister Family House</t>
  </si>
  <si>
    <t>Clinical Teaching Facility</t>
  </si>
  <si>
    <t>MRI Research Building</t>
  </si>
  <si>
    <t>Multipurpose Facility</t>
  </si>
  <si>
    <t>North Annex Replacement Facility</t>
  </si>
  <si>
    <t>Robert N. Berk Magnetic Resonance Institute</t>
  </si>
  <si>
    <t>Surgery Research Laboratory</t>
  </si>
  <si>
    <t>Theodore Gildred Facility</t>
  </si>
  <si>
    <t>SIO South</t>
  </si>
  <si>
    <t>SIO West</t>
  </si>
  <si>
    <t>SIO Hillside</t>
  </si>
  <si>
    <t>Aquarium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</si>
  <si>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</si>
  <si>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</si>
  <si>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</si>
  <si>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</si>
  <si>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</si>
  <si>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</si>
  <si>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</si>
  <si>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</si>
  <si>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</si>
  <si>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</si>
  <si>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</si>
  <si>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</si>
  <si>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</si>
  <si>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Medical Center Hillcrest</t>
  </si>
  <si>
    <t>Scripps Institution of Oceanography</t>
  </si>
  <si>
    <t>West Campus</t>
  </si>
  <si>
    <t>East Campus</t>
  </si>
  <si>
    <t>La Jolla Campus</t>
  </si>
  <si>
    <t>Kaplan Lab</t>
  </si>
  <si>
    <t>Keck Oceanographic and Atmospheric Research – 1</t>
  </si>
  <si>
    <t>Keck Oceanographic and Atmospheric Research – 2</t>
  </si>
  <si>
    <t>Keck Oceanographic and Atmospheric Research – 3</t>
  </si>
  <si>
    <t>Robert Paine Scripps Forum – Auditorium</t>
  </si>
  <si>
    <t>Scripps Pier Laboratory</t>
  </si>
  <si>
    <t>T-31 Cottage</t>
  </si>
  <si>
    <t>IGPP – Munk Laboratory</t>
  </si>
  <si>
    <t>Molli and Arthur Wagner Dance Building</t>
  </si>
  <si>
    <t>Housing and Dining Services Administration Building</t>
  </si>
  <si>
    <t>Humanities and Social Sciences</t>
  </si>
  <si>
    <t>Stewart Commons</t>
  </si>
  <si>
    <t>Stewart Commons Annex</t>
  </si>
  <si>
    <t>Communication Building</t>
  </si>
  <si>
    <t>University Center 611</t>
  </si>
  <si>
    <t>Thurgood Marshall Residence Hall N</t>
  </si>
  <si>
    <t>Thurgood Marshall Residence Hall O</t>
  </si>
  <si>
    <t>Thurgood Marshall Residence Hall P</t>
  </si>
  <si>
    <t>Thurgood Marshall Residence Hall Q</t>
  </si>
  <si>
    <t>Thurgood Marshall Residence Hall R</t>
  </si>
  <si>
    <t>Thurgood Marshall Residence Hall S</t>
  </si>
  <si>
    <t>Thurgood Marshall Residence Hall T</t>
  </si>
  <si>
    <t>Thurgood Marshall Residence Hall U</t>
  </si>
  <si>
    <t>Thurgood Marshall Residence Hall V</t>
  </si>
  <si>
    <t>Center for Neural Circuits and Behavior</t>
  </si>
  <si>
    <t>Laurel Extension</t>
  </si>
  <si>
    <t>School of Medicine Building 1</t>
  </si>
  <si>
    <t>School of Medicine Building 2</t>
  </si>
  <si>
    <t>School of Medicine Building 3</t>
  </si>
  <si>
    <t>School of Medicine Building 4</t>
  </si>
  <si>
    <t>Student Health and Wellness Expansion</t>
  </si>
  <si>
    <t>Anne Ratner Children's Eye Center Expansion</t>
  </si>
  <si>
    <t>Hamilton Glaucoma and Joan and Irwin Jacobs Retina Center</t>
  </si>
  <si>
    <t>Radiation Oncology PET/CT Center</t>
  </si>
  <si>
    <t>Bachman Place Parking Structure</t>
  </si>
  <si>
    <t>Inpatient Tower</t>
  </si>
  <si>
    <t>Medical Center Central Plant</t>
  </si>
  <si>
    <t>Medical Library</t>
  </si>
  <si>
    <t>Medical Offices North</t>
  </si>
  <si>
    <t>Medical Offices South</t>
  </si>
  <si>
    <t>South Wing</t>
  </si>
  <si>
    <t>Tower Link</t>
  </si>
  <si>
    <t>West Wing</t>
  </si>
  <si>
    <t>Computer Tomography Modular Building</t>
  </si>
  <si>
    <t>330 East Lewis Street</t>
  </si>
  <si>
    <t>University-wide: Supply</t>
  </si>
  <si>
    <t>By Location: Supply</t>
  </si>
  <si>
    <t>By Area: Supply</t>
  </si>
  <si>
    <t>By Neighborhood: Supply</t>
  </si>
  <si>
    <t>By Facility: Supply</t>
  </si>
  <si>
    <t>Key to Locations, Areas, Neighborhoods, and Facilities</t>
  </si>
  <si>
    <t xml:space="preserve"> Capacity per Rack</t>
  </si>
  <si>
    <t xml:space="preserve"> Total Capacity</t>
  </si>
  <si>
    <t>Charles David Keeling Apartments 1</t>
  </si>
  <si>
    <t>Charles David Keeling Apartments 2</t>
  </si>
  <si>
    <t>Charles David Keeling Apartments 3</t>
  </si>
  <si>
    <t>Mayer Hall Addition</t>
  </si>
  <si>
    <t>Revelle Commons</t>
  </si>
  <si>
    <t>Tamarack Apartments East</t>
  </si>
  <si>
    <t>Tamarack Apartments West</t>
  </si>
  <si>
    <t>Goody's Place</t>
  </si>
  <si>
    <t xml:space="preserve">Warren Shuttle Stop and Student Activity Center </t>
  </si>
  <si>
    <t>Landscape Services Trailer</t>
  </si>
  <si>
    <t>Transit Operations Trailer</t>
  </si>
  <si>
    <t>Medical Education and Telemedicine</t>
  </si>
  <si>
    <t>East Campus Office Building</t>
  </si>
  <si>
    <t>East Campus Utilities Plant Expansion</t>
  </si>
  <si>
    <t>Medical Center Modular 1</t>
  </si>
  <si>
    <t>Medical Center Modular 2</t>
  </si>
  <si>
    <t>Sulpizio Family Cardiovascular Center</t>
  </si>
  <si>
    <t>136 Dickinson Street</t>
  </si>
  <si>
    <t>135 Dickinson Street</t>
  </si>
  <si>
    <t>150 Dickinson Street</t>
  </si>
  <si>
    <t>304 Arbor Drive</t>
  </si>
  <si>
    <t>305 Arbor Drive</t>
  </si>
  <si>
    <t>306 Arbor Drive</t>
  </si>
  <si>
    <t>326 Dickinson Street</t>
  </si>
  <si>
    <t>Bunker</t>
  </si>
  <si>
    <t>Camelot</t>
  </si>
  <si>
    <t>Crest Chateau</t>
  </si>
  <si>
    <t>Crest Trailer</t>
  </si>
  <si>
    <t>Mail Services</t>
  </si>
  <si>
    <t>Outpatient Psychiatry</t>
  </si>
  <si>
    <t>Security Building</t>
  </si>
  <si>
    <t>Marine Sciences Development Center – Building A</t>
  </si>
  <si>
    <t>Marine Sciences Development Center – Building B</t>
  </si>
  <si>
    <t>Marine Sciences Development Center – Building C</t>
  </si>
  <si>
    <t>Marine Sciences Development Center – Building D</t>
  </si>
  <si>
    <t>Sanford Consortium for Regenerative Medicine</t>
  </si>
  <si>
    <t>North Torrey Pines and Glider Port</t>
  </si>
  <si>
    <t>Wells Fargo Hall</t>
  </si>
  <si>
    <t>Structural and Materials Engineering Building</t>
  </si>
  <si>
    <t>Leichtag Family Foundation Biomedical Research Building</t>
  </si>
  <si>
    <t>East Campus East Parking Structure</t>
  </si>
  <si>
    <t>East Campus West Parking Structure</t>
  </si>
  <si>
    <t>North Torrey Pines and</t>
  </si>
  <si>
    <t>Glider Port</t>
  </si>
  <si>
    <t>Marine Ecosystem Sensing, Observation and Modeling</t>
  </si>
  <si>
    <t>New Scripps</t>
  </si>
  <si>
    <t>The Village at Torrey Pines East #1</t>
  </si>
  <si>
    <t>The Village at Torrey Pines East #2</t>
  </si>
  <si>
    <t>The Village at Torrey Pines East #3</t>
  </si>
  <si>
    <t>The Village at Torrey Pines East #4</t>
  </si>
  <si>
    <t>The Village at Torrey Pines East #5</t>
  </si>
  <si>
    <t>The Village at Torrey Pines East #6</t>
  </si>
  <si>
    <t>The Village at Torrey Pines East #7</t>
  </si>
  <si>
    <t>The Village at Torrey Pines West #1</t>
  </si>
  <si>
    <t>The Village at Torrey Pines West #2</t>
  </si>
  <si>
    <t>The Village at Torrey Pines West #3</t>
  </si>
  <si>
    <t>The Village at Torrey Pines West #4</t>
  </si>
  <si>
    <t>The Village at Torrey Pines West #5</t>
  </si>
  <si>
    <t>The Village at Torrey Pines West #6</t>
  </si>
  <si>
    <t>The Village at Torrey Pines West #7</t>
  </si>
  <si>
    <t>The Village at Torrey Pines West #8</t>
  </si>
  <si>
    <t>Atkinson Hall</t>
  </si>
  <si>
    <t>Black Apartments</t>
  </si>
  <si>
    <t>Brennan Apartments</t>
  </si>
  <si>
    <t>Goldberg Apartments</t>
  </si>
  <si>
    <t>Hopkins Parking Structure</t>
  </si>
  <si>
    <t>Pangea Parking Structure</t>
  </si>
  <si>
    <t>Sixth College 413</t>
  </si>
  <si>
    <t>Sixth College 413A</t>
  </si>
  <si>
    <t>Ivy</t>
  </si>
  <si>
    <t>Rita Atkinson Residences</t>
  </si>
  <si>
    <t>University Center 201</t>
  </si>
  <si>
    <t>University Center 202</t>
  </si>
  <si>
    <t>University Center 214</t>
  </si>
  <si>
    <t>University Center 215</t>
  </si>
  <si>
    <t>University Center 301</t>
  </si>
  <si>
    <t>University Center 301A</t>
  </si>
  <si>
    <t>University Center 302</t>
  </si>
  <si>
    <t>University Center 303</t>
  </si>
  <si>
    <t>University Center 400</t>
  </si>
  <si>
    <t>University Center 401</t>
  </si>
  <si>
    <t>University Center 409</t>
  </si>
  <si>
    <t>University Center 965</t>
  </si>
  <si>
    <t>Medical Center Hillcrest Administrative Trailer</t>
  </si>
  <si>
    <t>Performance Improvement</t>
  </si>
  <si>
    <t>University of California, San Diego Bicycle Parking Survey, Fall 2014</t>
  </si>
  <si>
    <t>Scripps Director's Office</t>
  </si>
  <si>
    <t>Limu</t>
  </si>
  <si>
    <t>Eelgrass</t>
  </si>
  <si>
    <t>Kelp</t>
  </si>
  <si>
    <t>Rockweed</t>
  </si>
  <si>
    <t>Nori</t>
  </si>
  <si>
    <t>Corallina</t>
  </si>
  <si>
    <t>Student Center A – Building EN</t>
  </si>
  <si>
    <t>Student Center A – Building A</t>
  </si>
  <si>
    <t>Student Center A – Building C</t>
  </si>
  <si>
    <t>Student Center A – Building ES</t>
  </si>
  <si>
    <t>Student Center A – Building F</t>
  </si>
  <si>
    <t>Student Center A – Building G</t>
  </si>
  <si>
    <t>Student Center A – Building H</t>
  </si>
  <si>
    <t>Bollard</t>
  </si>
  <si>
    <t>Biomedical Research Facility II</t>
  </si>
  <si>
    <t>Energy Management Systems Trailer</t>
  </si>
  <si>
    <t>Douglas Apartments</t>
  </si>
  <si>
    <t>Gilman Transit Center South</t>
  </si>
  <si>
    <t>Gilman Transit Center North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</si>
</sst>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m/d;@"/>
    <numFmt numFmtId="198" formatCode="mmm\-yyyy"/>
  </numFmts>
  <fonts count="27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2" borderId="1" applyNumberFormat="0" applyAlignment="0" applyProtection="0"/>
    <xf numFmtId="0" fontId="15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24" fillId="2" borderId="7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164" fontId="0" fillId="0" borderId="0" xfId="0" applyAlignment="1">
      <alignment vertical="center"/>
    </xf>
    <xf numFmtId="0" fontId="8" fillId="0" borderId="0" xfId="0" applyNumberFormat="1" applyFont="1" applyAlignment="1" applyProtection="1">
      <alignment vertical="center"/>
      <protection/>
    </xf>
    <xf numFmtId="0" fontId="9" fillId="17" borderId="9" xfId="57" applyNumberFormat="1" applyFont="1" applyFill="1" applyBorder="1" applyAlignment="1" applyProtection="1">
      <alignment horizontal="center" vertical="center"/>
      <protection/>
    </xf>
    <xf numFmtId="0" fontId="9" fillId="17" borderId="10" xfId="57" applyNumberFormat="1" applyFont="1" applyFill="1" applyBorder="1" applyAlignment="1" applyProtection="1">
      <alignment horizontal="center" vertical="center"/>
      <protection/>
    </xf>
    <xf numFmtId="0" fontId="9" fillId="17" borderId="11" xfId="57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17" borderId="12" xfId="57" applyNumberFormat="1" applyFont="1" applyFill="1" applyBorder="1" applyAlignment="1" applyProtection="1">
      <alignment horizontal="center" textRotation="90"/>
      <protection/>
    </xf>
    <xf numFmtId="0" fontId="9" fillId="17" borderId="13" xfId="57" applyNumberFormat="1" applyFont="1" applyFill="1" applyBorder="1" applyAlignment="1" applyProtection="1">
      <alignment horizontal="center" textRotation="90"/>
      <protection/>
    </xf>
    <xf numFmtId="0" fontId="9" fillId="17" borderId="14" xfId="57" applyNumberFormat="1" applyFont="1" applyFill="1" applyBorder="1" applyAlignment="1" applyProtection="1">
      <alignment vertical="center"/>
      <protection/>
    </xf>
    <xf numFmtId="0" fontId="9" fillId="17" borderId="15" xfId="57" applyNumberFormat="1" applyFont="1" applyFill="1" applyBorder="1" applyAlignment="1" applyProtection="1">
      <alignment vertical="center"/>
      <protection/>
    </xf>
    <xf numFmtId="0" fontId="9" fillId="17" borderId="16" xfId="57" applyNumberFormat="1" applyFont="1" applyFill="1" applyBorder="1" applyAlignment="1" applyProtection="1">
      <alignment vertical="center"/>
      <protection/>
    </xf>
    <xf numFmtId="0" fontId="9" fillId="17" borderId="12" xfId="57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9" fillId="17" borderId="18" xfId="58" applyNumberFormat="1" applyFont="1" applyFill="1" applyBorder="1" applyAlignment="1" applyProtection="1">
      <alignment horizontal="center" vertical="center"/>
      <protection/>
    </xf>
    <xf numFmtId="0" fontId="8" fillId="2" borderId="9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8" fillId="2" borderId="17" xfId="0" applyNumberFormat="1" applyFont="1" applyFill="1" applyBorder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2" borderId="19" xfId="0" applyNumberFormat="1" applyFont="1" applyFill="1" applyBorder="1" applyAlignment="1" applyProtection="1">
      <alignment vertical="center"/>
      <protection/>
    </xf>
    <xf numFmtId="0" fontId="8" fillId="2" borderId="2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21" xfId="57" applyNumberFormat="1" applyFont="1" applyFill="1" applyBorder="1" applyAlignment="1" applyProtection="1">
      <alignment vertical="center"/>
      <protection/>
    </xf>
    <xf numFmtId="0" fontId="8" fillId="0" borderId="18" xfId="57" applyNumberFormat="1" applyFont="1" applyFill="1" applyBorder="1" applyAlignment="1" applyProtection="1">
      <alignment vertical="center"/>
      <protection/>
    </xf>
    <xf numFmtId="0" fontId="8" fillId="0" borderId="22" xfId="57" applyNumberFormat="1" applyFont="1" applyFill="1" applyBorder="1" applyAlignment="1" applyProtection="1">
      <alignment vertical="center"/>
      <protection/>
    </xf>
    <xf numFmtId="0" fontId="8" fillId="0" borderId="23" xfId="57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18" borderId="9" xfId="0" applyNumberFormat="1" applyFont="1" applyFill="1" applyBorder="1" applyAlignment="1" applyProtection="1">
      <alignment vertical="center"/>
      <protection/>
    </xf>
    <xf numFmtId="0" fontId="8" fillId="18" borderId="0" xfId="0" applyNumberFormat="1" applyFont="1" applyFill="1" applyBorder="1" applyAlignment="1" applyProtection="1">
      <alignment vertical="center"/>
      <protection/>
    </xf>
    <xf numFmtId="0" fontId="8" fillId="18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17" borderId="14" xfId="57" applyNumberFormat="1" applyFont="1" applyFill="1" applyBorder="1" applyAlignment="1" applyProtection="1">
      <alignment horizontal="center" vertical="center"/>
      <protection/>
    </xf>
    <xf numFmtId="0" fontId="9" fillId="17" borderId="16" xfId="57" applyNumberFormat="1" applyFont="1" applyFill="1" applyBorder="1" applyAlignment="1" applyProtection="1">
      <alignment horizontal="center" vertical="center"/>
      <protection/>
    </xf>
    <xf numFmtId="0" fontId="9" fillId="17" borderId="15" xfId="57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17" borderId="14" xfId="57" applyNumberFormat="1" applyFont="1" applyFill="1" applyBorder="1" applyAlignment="1" applyProtection="1">
      <alignment horizontal="center" textRotation="90"/>
      <protection/>
    </xf>
    <xf numFmtId="0" fontId="9" fillId="17" borderId="15" xfId="57" applyNumberFormat="1" applyFont="1" applyFill="1" applyBorder="1" applyAlignment="1" applyProtection="1">
      <alignment horizontal="center" textRotation="90"/>
      <protection/>
    </xf>
    <xf numFmtId="0" fontId="10" fillId="17" borderId="14" xfId="57" applyNumberFormat="1" applyFont="1" applyFill="1" applyBorder="1" applyAlignment="1" applyProtection="1">
      <alignment horizontal="center" vertical="center"/>
      <protection/>
    </xf>
    <xf numFmtId="0" fontId="10" fillId="17" borderId="15" xfId="57" applyNumberFormat="1" applyFont="1" applyFill="1" applyBorder="1" applyAlignment="1" applyProtection="1">
      <alignment horizontal="center" vertical="center"/>
      <protection/>
    </xf>
    <xf numFmtId="0" fontId="10" fillId="17" borderId="16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10" xfId="57"/>
    <cellStyle name="Normal_Sheet1_SCHE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7"/>
  <sheetViews>
    <sheetView showGridLines="0" tabSelected="1" zoomScalePageLayoutView="0" workbookViewId="0" topLeftCell="A1">
      <selection activeCell="A1" sqref="A1:AK1"/>
    </sheetView>
  </sheetViews>
  <sheetFormatPr defaultColWidth="9.75390625" defaultRowHeight="12.75"/>
  <cols>
    <col min="1" max="1" width="24.87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5" width="1.875" style="1" bestFit="1" customWidth="1"/>
    <col min="16" max="18" width="2.75390625" style="1" bestFit="1" customWidth="1"/>
    <col min="19" max="19" width="1.875" style="1" bestFit="1" customWidth="1"/>
    <col min="20" max="21" width="2.75390625" style="1" bestFit="1" customWidth="1"/>
    <col min="22" max="22" width="3.625" style="1" bestFit="1" customWidth="1"/>
    <col min="23" max="23" width="4.375" style="1" bestFit="1" customWidth="1"/>
    <col min="24" max="26" width="1.875" style="1" bestFit="1" customWidth="1"/>
    <col min="27" max="29" width="2.75390625" style="1" bestFit="1" customWidth="1"/>
    <col min="30" max="30" width="3.00390625" style="1" bestFit="1" customWidth="1"/>
    <col min="31" max="31" width="3.625" style="1" bestFit="1" customWidth="1"/>
    <col min="32" max="32" width="2.75390625" style="1" customWidth="1"/>
    <col min="33" max="33" width="3.625" style="1" bestFit="1" customWidth="1"/>
    <col min="34" max="35" width="3.625" style="1" customWidth="1"/>
    <col min="36" max="37" width="4.375" style="1" bestFit="1" customWidth="1"/>
    <col min="38" max="16384" width="9.75390625" style="1" customWidth="1"/>
  </cols>
  <sheetData>
    <row r="1" spans="1:37" ht="14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4.25">
      <c r="A2" s="41" t="s">
        <v>383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1.25">
      <c r="A4" s="11"/>
      <c r="B4" s="42" t="s">
        <v>7</v>
      </c>
      <c r="C4" s="44"/>
      <c r="D4" s="43"/>
      <c r="E4" s="42" t="s">
        <v>8</v>
      </c>
      <c r="F4" s="44"/>
      <c r="G4" s="44"/>
      <c r="H4" s="44"/>
      <c r="I4" s="44"/>
      <c r="J4" s="43"/>
      <c r="K4" s="42" t="s">
        <v>9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3"/>
      <c r="X4" s="42" t="s">
        <v>10</v>
      </c>
      <c r="Y4" s="44"/>
      <c r="Z4" s="44"/>
      <c r="AA4" s="44"/>
      <c r="AB4" s="44"/>
      <c r="AC4" s="44"/>
      <c r="AD4" s="44"/>
      <c r="AE4" s="43"/>
      <c r="AF4" s="42" t="s">
        <v>491</v>
      </c>
      <c r="AG4" s="44"/>
      <c r="AH4" s="44"/>
      <c r="AI4" s="43"/>
      <c r="AJ4" s="42" t="s">
        <v>0</v>
      </c>
      <c r="AK4" s="43"/>
    </row>
    <row r="5" spans="1:37" ht="81">
      <c r="A5" s="2"/>
      <c r="B5" s="6" t="s">
        <v>389</v>
      </c>
      <c r="C5" s="4" t="s">
        <v>38</v>
      </c>
      <c r="D5" s="7" t="s">
        <v>390</v>
      </c>
      <c r="E5" s="46" t="s">
        <v>389</v>
      </c>
      <c r="F5" s="47"/>
      <c r="G5" s="47"/>
      <c r="H5" s="47"/>
      <c r="I5" s="4" t="s">
        <v>38</v>
      </c>
      <c r="J5" s="7" t="s">
        <v>390</v>
      </c>
      <c r="K5" s="46" t="s">
        <v>389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" t="s">
        <v>38</v>
      </c>
      <c r="W5" s="7" t="s">
        <v>390</v>
      </c>
      <c r="X5" s="46" t="s">
        <v>389</v>
      </c>
      <c r="Y5" s="47"/>
      <c r="Z5" s="47"/>
      <c r="AA5" s="47"/>
      <c r="AB5" s="47"/>
      <c r="AC5" s="47"/>
      <c r="AD5" s="4" t="s">
        <v>38</v>
      </c>
      <c r="AE5" s="7" t="s">
        <v>390</v>
      </c>
      <c r="AF5" s="46" t="s">
        <v>389</v>
      </c>
      <c r="AG5" s="47"/>
      <c r="AH5" s="4" t="s">
        <v>38</v>
      </c>
      <c r="AI5" s="7" t="s">
        <v>390</v>
      </c>
      <c r="AJ5" s="4" t="s">
        <v>38</v>
      </c>
      <c r="AK5" s="7" t="s">
        <v>390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1</v>
      </c>
      <c r="L6" s="9">
        <v>2</v>
      </c>
      <c r="M6" s="9">
        <v>3</v>
      </c>
      <c r="N6" s="9">
        <v>4</v>
      </c>
      <c r="O6" s="9">
        <v>5</v>
      </c>
      <c r="P6" s="9">
        <v>6</v>
      </c>
      <c r="Q6" s="9">
        <v>7</v>
      </c>
      <c r="R6" s="9">
        <v>8</v>
      </c>
      <c r="S6" s="9">
        <v>9</v>
      </c>
      <c r="T6" s="9">
        <v>14</v>
      </c>
      <c r="U6" s="9">
        <v>15</v>
      </c>
      <c r="V6" s="9"/>
      <c r="W6" s="10"/>
      <c r="X6" s="8">
        <v>5</v>
      </c>
      <c r="Y6" s="9">
        <v>6</v>
      </c>
      <c r="Z6" s="9">
        <v>9</v>
      </c>
      <c r="AA6" s="9">
        <v>11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25" t="s">
        <v>4</v>
      </c>
      <c r="B7" s="25">
        <f>SUM('By Location'!B7:B8)</f>
        <v>2631</v>
      </c>
      <c r="C7" s="26">
        <f>SUM(B7)</f>
        <v>2631</v>
      </c>
      <c r="D7" s="27">
        <f>(B7*B$6)</f>
        <v>5262</v>
      </c>
      <c r="E7" s="25">
        <f>SUM('By Location'!E7:E8)</f>
        <v>8</v>
      </c>
      <c r="F7" s="26">
        <f>SUM('By Location'!F7:F8)</f>
        <v>73</v>
      </c>
      <c r="G7" s="26">
        <f>SUM('By Location'!G7:G8)</f>
        <v>19</v>
      </c>
      <c r="H7" s="26">
        <f>SUM('By Location'!H7:H8)</f>
        <v>14</v>
      </c>
      <c r="I7" s="26">
        <f>SUM(E7:H7)</f>
        <v>114</v>
      </c>
      <c r="J7" s="27">
        <f>(E7*E$6)+(F7*F$6)+(G7*G$6)+(H7*H$6)</f>
        <v>648</v>
      </c>
      <c r="K7" s="25">
        <f>SUM('By Location'!K7:K8)</f>
        <v>2</v>
      </c>
      <c r="L7" s="26">
        <f>SUM('By Location'!L7:L8)</f>
        <v>2</v>
      </c>
      <c r="M7" s="26">
        <f>SUM('By Location'!M7:M8)</f>
        <v>1</v>
      </c>
      <c r="N7" s="26">
        <f>SUM('By Location'!N7:N8)</f>
        <v>2</v>
      </c>
      <c r="O7" s="26">
        <f>SUM('By Location'!O7:O8)</f>
        <v>7</v>
      </c>
      <c r="P7" s="26">
        <f>SUM('By Location'!P7:P8)</f>
        <v>29</v>
      </c>
      <c r="Q7" s="26">
        <f>SUM('By Location'!Q7:Q8)</f>
        <v>13</v>
      </c>
      <c r="R7" s="26">
        <f>SUM('By Location'!R7:R8)</f>
        <v>82</v>
      </c>
      <c r="S7" s="26">
        <f>SUM('By Location'!S7:S8)</f>
        <v>3</v>
      </c>
      <c r="T7" s="26">
        <f>SUM('By Location'!T7:T8)</f>
        <v>3</v>
      </c>
      <c r="U7" s="26">
        <f>SUM('By Location'!U7:U8)</f>
        <v>1</v>
      </c>
      <c r="V7" s="26">
        <f>SUM(K7:U7)</f>
        <v>145</v>
      </c>
      <c r="W7" s="27">
        <f>(K7*K$6)+(L7*L$6)+(M7*M$6)+(N7*N$6)+(O7*O$6)+(P7*P$6)+(Q7*Q$6)+(R7*R$6)+(S7*S$6)+(T7*T$6)+(U7*U$6)</f>
        <v>1057</v>
      </c>
      <c r="X7" s="25">
        <f>SUM('By Location'!X7:X8)</f>
        <v>1</v>
      </c>
      <c r="Y7" s="26">
        <f>SUM('By Location'!Y7:Y8)</f>
        <v>1</v>
      </c>
      <c r="Z7" s="26">
        <f>SUM('By Location'!Z7:Z8)</f>
        <v>1</v>
      </c>
      <c r="AA7" s="26">
        <f>SUM('By Location'!AA7:AA8)</f>
        <v>1</v>
      </c>
      <c r="AB7" s="26">
        <f>SUM('By Location'!AB7:AB8)</f>
        <v>1</v>
      </c>
      <c r="AC7" s="26">
        <f>SUM('By Location'!AC7:AC8)</f>
        <v>3</v>
      </c>
      <c r="AD7" s="26">
        <f>SUM(X7:AC7)</f>
        <v>8</v>
      </c>
      <c r="AE7" s="27">
        <f>(X7*X$6)+(Y7*Y$6)+(Z7*Z$6)+(AA7*AA$6)+(AB7*AB$6)+(AC7*AC$6)</f>
        <v>100</v>
      </c>
      <c r="AF7" s="25">
        <f>SUM('By Location'!AF7:AF8)</f>
        <v>48</v>
      </c>
      <c r="AG7" s="26">
        <f>SUM('By Location'!AG7:AG8)</f>
        <v>111</v>
      </c>
      <c r="AH7" s="26">
        <f>SUM(AF7:AG7)</f>
        <v>159</v>
      </c>
      <c r="AI7" s="27">
        <f>(AF7*AF$6)+(AG7*AG$6)</f>
        <v>270</v>
      </c>
      <c r="AJ7" s="26">
        <f>SUM(C7,I7,V7,AD7,AH7)</f>
        <v>3057</v>
      </c>
      <c r="AK7" s="27">
        <f>SUM(D7,J7,W7,AE7,AI7)</f>
        <v>7337</v>
      </c>
    </row>
  </sheetData>
  <sheetProtection/>
  <mergeCells count="13">
    <mergeCell ref="AF5:AG5"/>
    <mergeCell ref="K5:U5"/>
    <mergeCell ref="E5:H5"/>
    <mergeCell ref="X5:AC5"/>
    <mergeCell ref="A2:AK2"/>
    <mergeCell ref="AJ4:AK4"/>
    <mergeCell ref="AF4:AI4"/>
    <mergeCell ref="A1:AK1"/>
    <mergeCell ref="A3:AK3"/>
    <mergeCell ref="B4:D4"/>
    <mergeCell ref="E4:J4"/>
    <mergeCell ref="K4:W4"/>
    <mergeCell ref="X4:AE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8"/>
  <sheetViews>
    <sheetView showGridLines="0" zoomScalePageLayoutView="0" workbookViewId="0" topLeftCell="A1">
      <selection activeCell="A1" sqref="A1:AK1"/>
    </sheetView>
  </sheetViews>
  <sheetFormatPr defaultColWidth="9.75390625" defaultRowHeight="12.75"/>
  <cols>
    <col min="1" max="1" width="17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5" width="1.875" style="1" bestFit="1" customWidth="1"/>
    <col min="16" max="18" width="2.75390625" style="1" bestFit="1" customWidth="1"/>
    <col min="19" max="19" width="1.875" style="1" bestFit="1" customWidth="1"/>
    <col min="20" max="21" width="2.75390625" style="1" bestFit="1" customWidth="1"/>
    <col min="22" max="22" width="3.625" style="1" bestFit="1" customWidth="1"/>
    <col min="23" max="23" width="4.375" style="1" bestFit="1" customWidth="1"/>
    <col min="24" max="26" width="1.875" style="1" bestFit="1" customWidth="1"/>
    <col min="27" max="29" width="2.75390625" style="1" bestFit="1" customWidth="1"/>
    <col min="30" max="31" width="3.00390625" style="1" bestFit="1" customWidth="1"/>
    <col min="32" max="32" width="2.75390625" style="1" bestFit="1" customWidth="1"/>
    <col min="33" max="35" width="3.625" style="1" bestFit="1" customWidth="1"/>
    <col min="36" max="37" width="4.375" style="1" bestFit="1" customWidth="1"/>
    <col min="38" max="16384" width="9.75390625" style="1" customWidth="1"/>
  </cols>
  <sheetData>
    <row r="1" spans="1:37" ht="14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4.25">
      <c r="A2" s="41" t="s">
        <v>384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1.25">
      <c r="A4" s="11" t="s">
        <v>2</v>
      </c>
      <c r="B4" s="42" t="s">
        <v>7</v>
      </c>
      <c r="C4" s="44"/>
      <c r="D4" s="43"/>
      <c r="E4" s="42" t="s">
        <v>8</v>
      </c>
      <c r="F4" s="44"/>
      <c r="G4" s="44"/>
      <c r="H4" s="44"/>
      <c r="I4" s="44"/>
      <c r="J4" s="43"/>
      <c r="K4" s="42" t="s">
        <v>9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3"/>
      <c r="X4" s="42" t="s">
        <v>10</v>
      </c>
      <c r="Y4" s="44"/>
      <c r="Z4" s="44"/>
      <c r="AA4" s="44"/>
      <c r="AB4" s="44"/>
      <c r="AC4" s="44"/>
      <c r="AD4" s="44"/>
      <c r="AE4" s="43"/>
      <c r="AF4" s="42" t="s">
        <v>491</v>
      </c>
      <c r="AG4" s="44"/>
      <c r="AH4" s="44"/>
      <c r="AI4" s="43"/>
      <c r="AJ4" s="42" t="s">
        <v>0</v>
      </c>
      <c r="AK4" s="43"/>
    </row>
    <row r="5" spans="1:37" ht="81">
      <c r="A5" s="2"/>
      <c r="B5" s="6" t="s">
        <v>389</v>
      </c>
      <c r="C5" s="4" t="s">
        <v>38</v>
      </c>
      <c r="D5" s="7" t="s">
        <v>390</v>
      </c>
      <c r="E5" s="46" t="s">
        <v>389</v>
      </c>
      <c r="F5" s="47"/>
      <c r="G5" s="47"/>
      <c r="H5" s="47"/>
      <c r="I5" s="4" t="s">
        <v>38</v>
      </c>
      <c r="J5" s="7" t="s">
        <v>390</v>
      </c>
      <c r="K5" s="46" t="s">
        <v>389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" t="s">
        <v>38</v>
      </c>
      <c r="W5" s="7" t="s">
        <v>390</v>
      </c>
      <c r="X5" s="46" t="s">
        <v>389</v>
      </c>
      <c r="Y5" s="47"/>
      <c r="Z5" s="47"/>
      <c r="AA5" s="47"/>
      <c r="AB5" s="47"/>
      <c r="AC5" s="47"/>
      <c r="AD5" s="4" t="s">
        <v>38</v>
      </c>
      <c r="AE5" s="7" t="s">
        <v>390</v>
      </c>
      <c r="AF5" s="46" t="s">
        <v>389</v>
      </c>
      <c r="AG5" s="47"/>
      <c r="AH5" s="4" t="s">
        <v>38</v>
      </c>
      <c r="AI5" s="7" t="s">
        <v>390</v>
      </c>
      <c r="AJ5" s="4" t="s">
        <v>38</v>
      </c>
      <c r="AK5" s="7" t="s">
        <v>390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1</v>
      </c>
      <c r="L6" s="9">
        <v>2</v>
      </c>
      <c r="M6" s="9">
        <v>3</v>
      </c>
      <c r="N6" s="9">
        <v>4</v>
      </c>
      <c r="O6" s="9">
        <v>5</v>
      </c>
      <c r="P6" s="9">
        <v>6</v>
      </c>
      <c r="Q6" s="9">
        <v>7</v>
      </c>
      <c r="R6" s="9">
        <v>8</v>
      </c>
      <c r="S6" s="9">
        <v>9</v>
      </c>
      <c r="T6" s="9">
        <v>14</v>
      </c>
      <c r="U6" s="9">
        <v>15</v>
      </c>
      <c r="V6" s="9"/>
      <c r="W6" s="10"/>
      <c r="X6" s="8">
        <v>5</v>
      </c>
      <c r="Y6" s="9">
        <v>6</v>
      </c>
      <c r="Z6" s="9">
        <v>9</v>
      </c>
      <c r="AA6" s="9">
        <v>11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12" t="s">
        <v>337</v>
      </c>
      <c r="B7" s="12">
        <f>SUM('By Area'!B7:B9)</f>
        <v>2581</v>
      </c>
      <c r="C7" s="13">
        <f>SUM(B7)</f>
        <v>2581</v>
      </c>
      <c r="D7" s="14">
        <f>(B7*B$6)</f>
        <v>5162</v>
      </c>
      <c r="E7" s="12">
        <f>SUM('By Area'!E7:E9)</f>
        <v>8</v>
      </c>
      <c r="F7" s="13">
        <f>SUM('By Area'!F7:F9)</f>
        <v>73</v>
      </c>
      <c r="G7" s="13">
        <f>SUM('By Area'!G7:G9)</f>
        <v>19</v>
      </c>
      <c r="H7" s="13">
        <f>SUM('By Area'!H7:H9)</f>
        <v>12</v>
      </c>
      <c r="I7" s="13">
        <f>SUM(E7:H7)</f>
        <v>112</v>
      </c>
      <c r="J7" s="14">
        <f>(E7*E$6)+(F7*F$6)+(G7*G$6)+(H7*H$6)</f>
        <v>630</v>
      </c>
      <c r="K7" s="12">
        <f>SUM('By Area'!K7:K9)</f>
        <v>2</v>
      </c>
      <c r="L7" s="13">
        <f>SUM('By Area'!L7:L9)</f>
        <v>1</v>
      </c>
      <c r="M7" s="13">
        <f>SUM('By Area'!M7:M9)</f>
        <v>1</v>
      </c>
      <c r="N7" s="13">
        <f>SUM('By Area'!N7:N9)</f>
        <v>1</v>
      </c>
      <c r="O7" s="13">
        <f>SUM('By Area'!O7:O9)</f>
        <v>7</v>
      </c>
      <c r="P7" s="13">
        <f>SUM('By Area'!P7:P9)</f>
        <v>29</v>
      </c>
      <c r="Q7" s="13">
        <f>SUM('By Area'!Q7:Q9)</f>
        <v>13</v>
      </c>
      <c r="R7" s="13">
        <f>SUM('By Area'!R7:R9)</f>
        <v>77</v>
      </c>
      <c r="S7" s="13">
        <f>SUM('By Area'!S7:S9)</f>
        <v>3</v>
      </c>
      <c r="T7" s="13">
        <f>SUM('By Area'!T7:T9)</f>
        <v>3</v>
      </c>
      <c r="U7" s="13">
        <f>SUM('By Area'!U7:U9)</f>
        <v>1</v>
      </c>
      <c r="V7" s="13">
        <f>SUM(K7:U7)</f>
        <v>138</v>
      </c>
      <c r="W7" s="14">
        <f>(K7*K$6)+(L7*L$6)+(M7*M$6)+(N7*N$6)+(O7*O$6)+(P7*P$6)+(Q7*Q$6)+(R7*R$6)+(S7*S$6)+(T7*T$6)+(U7*U$6)</f>
        <v>1011</v>
      </c>
      <c r="X7" s="12">
        <f>SUM('By Area'!X7:X9)</f>
        <v>1</v>
      </c>
      <c r="Y7" s="13">
        <f>SUM('By Area'!Y7:Y9)</f>
        <v>1</v>
      </c>
      <c r="Z7" s="13">
        <f>SUM('By Area'!Z7:Z9)</f>
        <v>1</v>
      </c>
      <c r="AA7" s="13">
        <f>SUM('By Area'!AA7:AA9)</f>
        <v>0</v>
      </c>
      <c r="AB7" s="13">
        <f>SUM('By Area'!AB7:AB9)</f>
        <v>1</v>
      </c>
      <c r="AC7" s="13">
        <f>SUM('By Area'!AC7:AC9)</f>
        <v>3</v>
      </c>
      <c r="AD7" s="13">
        <f>SUM(X7:AC7)</f>
        <v>7</v>
      </c>
      <c r="AE7" s="14">
        <f>(X7*X$6)+(Y7*Y$6)+(Z7*Z$6)+(AA7*AA$6)+(AB7*AB$6)+(AC7*AC$6)</f>
        <v>89</v>
      </c>
      <c r="AF7" s="12">
        <f>SUM('By Area'!AF7:AF9)</f>
        <v>6</v>
      </c>
      <c r="AG7" s="13">
        <f>SUM('By Area'!AG7:AG9)</f>
        <v>111</v>
      </c>
      <c r="AH7" s="13">
        <f>SUM(AF7:AG7)</f>
        <v>117</v>
      </c>
      <c r="AI7" s="14">
        <f>(AF7*AF$6)+(AG7*AG$6)</f>
        <v>228</v>
      </c>
      <c r="AJ7" s="13">
        <f>SUM(C7,I7,V7,AD7,AH7)</f>
        <v>2955</v>
      </c>
      <c r="AK7" s="14">
        <f>SUM(D7,J7,W7,AE7,AI7)</f>
        <v>7120</v>
      </c>
    </row>
    <row r="8" spans="1:37" s="5" customFormat="1" ht="11.25">
      <c r="A8" s="22" t="s">
        <v>333</v>
      </c>
      <c r="B8" s="22">
        <f>SUM('By Area'!B10)</f>
        <v>50</v>
      </c>
      <c r="C8" s="23">
        <f>SUM(B8)</f>
        <v>50</v>
      </c>
      <c r="D8" s="24">
        <f>(B8*B$6)</f>
        <v>100</v>
      </c>
      <c r="E8" s="22">
        <f>SUM('By Area'!E10)</f>
        <v>0</v>
      </c>
      <c r="F8" s="23">
        <f>SUM('By Area'!F10)</f>
        <v>0</v>
      </c>
      <c r="G8" s="23">
        <f>SUM('By Area'!G10)</f>
        <v>0</v>
      </c>
      <c r="H8" s="23">
        <f>SUM('By Area'!H10)</f>
        <v>2</v>
      </c>
      <c r="I8" s="23">
        <f>SUM(E8:H8)</f>
        <v>2</v>
      </c>
      <c r="J8" s="24">
        <f>(E8*E$6)+(F8*F$6)+(G8*G$6)+(H8*H$6)</f>
        <v>18</v>
      </c>
      <c r="K8" s="22">
        <f>SUM('By Area'!K10)</f>
        <v>0</v>
      </c>
      <c r="L8" s="23">
        <f>SUM('By Area'!L10)</f>
        <v>1</v>
      </c>
      <c r="M8" s="23">
        <f>SUM('By Area'!M10)</f>
        <v>0</v>
      </c>
      <c r="N8" s="23">
        <f>SUM('By Area'!N10)</f>
        <v>1</v>
      </c>
      <c r="O8" s="23">
        <f>SUM('By Area'!O10)</f>
        <v>0</v>
      </c>
      <c r="P8" s="23">
        <f>SUM('By Area'!P10)</f>
        <v>0</v>
      </c>
      <c r="Q8" s="23">
        <f>SUM('By Area'!Q10)</f>
        <v>0</v>
      </c>
      <c r="R8" s="23">
        <f>SUM('By Area'!R10)</f>
        <v>5</v>
      </c>
      <c r="S8" s="23">
        <f>SUM('By Area'!S10)</f>
        <v>0</v>
      </c>
      <c r="T8" s="23">
        <f>SUM('By Area'!T10)</f>
        <v>0</v>
      </c>
      <c r="U8" s="23">
        <f>SUM('By Area'!U10)</f>
        <v>0</v>
      </c>
      <c r="V8" s="23">
        <f>SUM(K8:U8)</f>
        <v>7</v>
      </c>
      <c r="W8" s="24">
        <f>(K8*K$6)+(L8*L$6)+(M8*M$6)+(N8*N$6)+(O8*O$6)+(P8*P$6)+(Q8*Q$6)+(R8*R$6)+(S8*S$6)+(T8*T$6)+(U8*U$6)</f>
        <v>46</v>
      </c>
      <c r="X8" s="22">
        <f>SUM('By Area'!X10)</f>
        <v>0</v>
      </c>
      <c r="Y8" s="23">
        <f>SUM('By Area'!Y10)</f>
        <v>0</v>
      </c>
      <c r="Z8" s="23">
        <f>SUM('By Area'!Z10)</f>
        <v>0</v>
      </c>
      <c r="AA8" s="23">
        <f>SUM('By Area'!AA10)</f>
        <v>1</v>
      </c>
      <c r="AB8" s="23">
        <f>SUM('By Area'!AB10)</f>
        <v>0</v>
      </c>
      <c r="AC8" s="23">
        <f>SUM('By Area'!AC10)</f>
        <v>0</v>
      </c>
      <c r="AD8" s="23">
        <f>SUM(X8:AC8)</f>
        <v>1</v>
      </c>
      <c r="AE8" s="24">
        <f>(X8*X$6)+(Y8*Y$6)+(Z8*Z$6)+(AA8*AA$6)+(AB8*AB$6)+(AC8*AC$6)</f>
        <v>11</v>
      </c>
      <c r="AF8" s="22">
        <f>SUM('By Area'!AF10)</f>
        <v>42</v>
      </c>
      <c r="AG8" s="23">
        <f>SUM('By Area'!AG10)</f>
        <v>0</v>
      </c>
      <c r="AH8" s="23">
        <f>SUM(AF8:AG8)</f>
        <v>42</v>
      </c>
      <c r="AI8" s="24">
        <f>(AF8*AF$6)+(AG8*AG$6)</f>
        <v>42</v>
      </c>
      <c r="AJ8" s="23">
        <f>SUM(C8,I8,V8,AD8,AH8)</f>
        <v>102</v>
      </c>
      <c r="AK8" s="24">
        <f>SUM(D8,J8,W8,AE8,AI8)</f>
        <v>217</v>
      </c>
    </row>
  </sheetData>
  <sheetProtection/>
  <mergeCells count="13">
    <mergeCell ref="AF5:AG5"/>
    <mergeCell ref="K5:U5"/>
    <mergeCell ref="E5:H5"/>
    <mergeCell ref="X5:AC5"/>
    <mergeCell ref="A2:AK2"/>
    <mergeCell ref="AJ4:AK4"/>
    <mergeCell ref="AF4:AI4"/>
    <mergeCell ref="A1:AK1"/>
    <mergeCell ref="A3:AK3"/>
    <mergeCell ref="B4:D4"/>
    <mergeCell ref="E4:J4"/>
    <mergeCell ref="K4:W4"/>
    <mergeCell ref="X4:AE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10"/>
  <sheetViews>
    <sheetView showGridLines="0" zoomScalePageLayoutView="0" workbookViewId="0" topLeftCell="A1">
      <selection activeCell="A1" sqref="A1:AK1"/>
    </sheetView>
  </sheetViews>
  <sheetFormatPr defaultColWidth="9.75390625" defaultRowHeight="12.75"/>
  <cols>
    <col min="1" max="1" width="26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10" width="3.625" style="1" bestFit="1" customWidth="1"/>
    <col min="11" max="15" width="1.875" style="1" bestFit="1" customWidth="1"/>
    <col min="16" max="18" width="2.75390625" style="1" bestFit="1" customWidth="1"/>
    <col min="19" max="19" width="1.875" style="1" bestFit="1" customWidth="1"/>
    <col min="20" max="21" width="2.75390625" style="1" bestFit="1" customWidth="1"/>
    <col min="22" max="23" width="3.625" style="1" bestFit="1" customWidth="1"/>
    <col min="24" max="26" width="1.875" style="1" bestFit="1" customWidth="1"/>
    <col min="27" max="29" width="2.75390625" style="1" bestFit="1" customWidth="1"/>
    <col min="30" max="31" width="3.00390625" style="1" bestFit="1" customWidth="1"/>
    <col min="32" max="32" width="2.75390625" style="1" bestFit="1" customWidth="1"/>
    <col min="33" max="35" width="3.625" style="1" bestFit="1" customWidth="1"/>
    <col min="36" max="37" width="4.375" style="1" bestFit="1" customWidth="1"/>
    <col min="38" max="16384" width="9.75390625" style="1" customWidth="1"/>
  </cols>
  <sheetData>
    <row r="1" spans="1:37" ht="14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4.25">
      <c r="A2" s="41" t="s">
        <v>385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1.25">
      <c r="A4" s="11" t="s">
        <v>3</v>
      </c>
      <c r="B4" s="42" t="s">
        <v>7</v>
      </c>
      <c r="C4" s="44"/>
      <c r="D4" s="43"/>
      <c r="E4" s="42" t="s">
        <v>8</v>
      </c>
      <c r="F4" s="44"/>
      <c r="G4" s="44"/>
      <c r="H4" s="44"/>
      <c r="I4" s="44"/>
      <c r="J4" s="43"/>
      <c r="K4" s="42" t="s">
        <v>9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3"/>
      <c r="X4" s="42" t="s">
        <v>10</v>
      </c>
      <c r="Y4" s="44"/>
      <c r="Z4" s="44"/>
      <c r="AA4" s="44"/>
      <c r="AB4" s="44"/>
      <c r="AC4" s="44"/>
      <c r="AD4" s="44"/>
      <c r="AE4" s="43"/>
      <c r="AF4" s="42" t="s">
        <v>491</v>
      </c>
      <c r="AG4" s="44"/>
      <c r="AH4" s="44"/>
      <c r="AI4" s="43"/>
      <c r="AJ4" s="42" t="s">
        <v>0</v>
      </c>
      <c r="AK4" s="43"/>
    </row>
    <row r="5" spans="1:37" ht="81">
      <c r="A5" s="2"/>
      <c r="B5" s="6" t="s">
        <v>389</v>
      </c>
      <c r="C5" s="4" t="s">
        <v>38</v>
      </c>
      <c r="D5" s="7" t="s">
        <v>390</v>
      </c>
      <c r="E5" s="46" t="s">
        <v>389</v>
      </c>
      <c r="F5" s="47"/>
      <c r="G5" s="47"/>
      <c r="H5" s="47"/>
      <c r="I5" s="4" t="s">
        <v>38</v>
      </c>
      <c r="J5" s="7" t="s">
        <v>390</v>
      </c>
      <c r="K5" s="46" t="s">
        <v>389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" t="s">
        <v>38</v>
      </c>
      <c r="W5" s="7" t="s">
        <v>390</v>
      </c>
      <c r="X5" s="46" t="s">
        <v>389</v>
      </c>
      <c r="Y5" s="47"/>
      <c r="Z5" s="47"/>
      <c r="AA5" s="47"/>
      <c r="AB5" s="47"/>
      <c r="AC5" s="47"/>
      <c r="AD5" s="4" t="s">
        <v>38</v>
      </c>
      <c r="AE5" s="7" t="s">
        <v>390</v>
      </c>
      <c r="AF5" s="46" t="s">
        <v>389</v>
      </c>
      <c r="AG5" s="47"/>
      <c r="AH5" s="4" t="s">
        <v>38</v>
      </c>
      <c r="AI5" s="7" t="s">
        <v>390</v>
      </c>
      <c r="AJ5" s="4" t="s">
        <v>38</v>
      </c>
      <c r="AK5" s="7" t="s">
        <v>390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1</v>
      </c>
      <c r="L6" s="9">
        <v>2</v>
      </c>
      <c r="M6" s="9">
        <v>3</v>
      </c>
      <c r="N6" s="9">
        <v>4</v>
      </c>
      <c r="O6" s="9">
        <v>5</v>
      </c>
      <c r="P6" s="9">
        <v>6</v>
      </c>
      <c r="Q6" s="9">
        <v>7</v>
      </c>
      <c r="R6" s="9">
        <v>8</v>
      </c>
      <c r="S6" s="9">
        <v>9</v>
      </c>
      <c r="T6" s="9">
        <v>14</v>
      </c>
      <c r="U6" s="9">
        <v>15</v>
      </c>
      <c r="V6" s="9"/>
      <c r="W6" s="10"/>
      <c r="X6" s="8">
        <v>5</v>
      </c>
      <c r="Y6" s="9">
        <v>6</v>
      </c>
      <c r="Z6" s="9">
        <v>9</v>
      </c>
      <c r="AA6" s="9">
        <v>11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12" t="s">
        <v>334</v>
      </c>
      <c r="B7" s="12">
        <f>SUM('By Neighborhood'!B7:B10)</f>
        <v>40</v>
      </c>
      <c r="C7" s="13">
        <f>SUM(B7)</f>
        <v>40</v>
      </c>
      <c r="D7" s="14">
        <f>(B7*B$6)</f>
        <v>80</v>
      </c>
      <c r="E7" s="12">
        <f>SUM('By Neighborhood'!E7:E10)</f>
        <v>0</v>
      </c>
      <c r="F7" s="13">
        <f>SUM('By Neighborhood'!F7:F10)</f>
        <v>0</v>
      </c>
      <c r="G7" s="13">
        <f>SUM('By Neighborhood'!G7:G10)</f>
        <v>3</v>
      </c>
      <c r="H7" s="13">
        <f>SUM('By Neighborhood'!H7:H10)</f>
        <v>0</v>
      </c>
      <c r="I7" s="13">
        <f>SUM(E7:H7)</f>
        <v>3</v>
      </c>
      <c r="J7" s="14">
        <f>(E7*E$6)+(F7*F$6)+(G7*G$6)+(H7*H$6)</f>
        <v>21</v>
      </c>
      <c r="K7" s="12">
        <f>SUM('By Neighborhood'!K7:K10)</f>
        <v>0</v>
      </c>
      <c r="L7" s="13">
        <f>SUM('By Neighborhood'!L7:L10)</f>
        <v>0</v>
      </c>
      <c r="M7" s="13">
        <f>SUM('By Neighborhood'!M7:M10)</f>
        <v>0</v>
      </c>
      <c r="N7" s="13">
        <f>SUM('By Neighborhood'!N7:N10)</f>
        <v>0</v>
      </c>
      <c r="O7" s="13">
        <f>SUM('By Neighborhood'!O7:O10)</f>
        <v>0</v>
      </c>
      <c r="P7" s="13">
        <f>SUM('By Neighborhood'!P7:P10)</f>
        <v>0</v>
      </c>
      <c r="Q7" s="13">
        <f>SUM('By Neighborhood'!Q7:Q10)</f>
        <v>0</v>
      </c>
      <c r="R7" s="13">
        <f>SUM('By Neighborhood'!R7:R10)</f>
        <v>3</v>
      </c>
      <c r="S7" s="13">
        <f>SUM('By Neighborhood'!S7:S10)</f>
        <v>0</v>
      </c>
      <c r="T7" s="13">
        <f>SUM('By Neighborhood'!T7:T10)</f>
        <v>0</v>
      </c>
      <c r="U7" s="13">
        <f>SUM('By Neighborhood'!U7:U10)</f>
        <v>0</v>
      </c>
      <c r="V7" s="13">
        <f>SUM(K7:U7)</f>
        <v>3</v>
      </c>
      <c r="W7" s="14">
        <f>(K7*K$6)+(L7*L$6)+(M7*M$6)+(N7*N$6)+(O7*O$6)+(P7*P$6)+(Q7*Q$6)+(R7*R$6)+(S7*S$6)+(T7*T$6)+(U7*U$6)</f>
        <v>24</v>
      </c>
      <c r="X7" s="12">
        <f>SUM('By Neighborhood'!X7:X10)</f>
        <v>0</v>
      </c>
      <c r="Y7" s="13">
        <f>SUM('By Neighborhood'!Y7:Y10)</f>
        <v>0</v>
      </c>
      <c r="Z7" s="13">
        <f>SUM('By Neighborhood'!Z7:Z10)</f>
        <v>0</v>
      </c>
      <c r="AA7" s="13">
        <f>SUM('By Neighborhood'!AA7:AA10)</f>
        <v>0</v>
      </c>
      <c r="AB7" s="13">
        <f>SUM('By Neighborhood'!AB7:AB10)</f>
        <v>0</v>
      </c>
      <c r="AC7" s="13">
        <f>SUM('By Neighborhood'!AC7:AC10)</f>
        <v>0</v>
      </c>
      <c r="AD7" s="13">
        <f>SUM(X7:AC7)</f>
        <v>0</v>
      </c>
      <c r="AE7" s="14">
        <f>(X7*X$6)+(Y7*Y$6)+(Z7*Z$6)+(AA7*AA$6)+(AB7*AB$6)+(AC7*AC$6)</f>
        <v>0</v>
      </c>
      <c r="AF7" s="12">
        <f>SUM('By Neighborhood'!AF7:AF10)</f>
        <v>0</v>
      </c>
      <c r="AG7" s="13">
        <f>SUM('By Neighborhood'!AG7:AG10)</f>
        <v>0</v>
      </c>
      <c r="AH7" s="13">
        <f>SUM(AF7:AG7)</f>
        <v>0</v>
      </c>
      <c r="AI7" s="14">
        <f>(AF7*AF$6)+(AG7*AG$6)</f>
        <v>0</v>
      </c>
      <c r="AJ7" s="13">
        <f aca="true" t="shared" si="0" ref="AJ7:AK10">SUM(C7,I7,V7,AD7,AH7)</f>
        <v>46</v>
      </c>
      <c r="AK7" s="14">
        <f t="shared" si="0"/>
        <v>125</v>
      </c>
    </row>
    <row r="8" spans="1:37" s="5" customFormat="1" ht="11.25">
      <c r="A8" s="19" t="s">
        <v>335</v>
      </c>
      <c r="B8" s="19">
        <f>SUM('By Neighborhood'!B11:B22)</f>
        <v>2429</v>
      </c>
      <c r="C8" s="20">
        <f>SUM(B8)</f>
        <v>2429</v>
      </c>
      <c r="D8" s="21">
        <f>(B8*B$6)</f>
        <v>4858</v>
      </c>
      <c r="E8" s="19">
        <f>SUM('By Neighborhood'!E11:E22)</f>
        <v>8</v>
      </c>
      <c r="F8" s="20">
        <f>SUM('By Neighborhood'!F11:F22)</f>
        <v>72</v>
      </c>
      <c r="G8" s="20">
        <f>SUM('By Neighborhood'!G11:G22)</f>
        <v>16</v>
      </c>
      <c r="H8" s="20">
        <f>SUM('By Neighborhood'!H11:H22)</f>
        <v>12</v>
      </c>
      <c r="I8" s="20">
        <f>SUM(E8:H8)</f>
        <v>108</v>
      </c>
      <c r="J8" s="21">
        <f>(E8*E$6)+(F8*F$6)+(G8*G$6)+(H8*H$6)</f>
        <v>604</v>
      </c>
      <c r="K8" s="19">
        <f>SUM('By Neighborhood'!K11:K22)</f>
        <v>2</v>
      </c>
      <c r="L8" s="20">
        <f>SUM('By Neighborhood'!L11:L22)</f>
        <v>1</v>
      </c>
      <c r="M8" s="20">
        <f>SUM('By Neighborhood'!M11:M22)</f>
        <v>1</v>
      </c>
      <c r="N8" s="20">
        <f>SUM('By Neighborhood'!N11:N22)</f>
        <v>1</v>
      </c>
      <c r="O8" s="20">
        <f>SUM('By Neighborhood'!O11:O22)</f>
        <v>7</v>
      </c>
      <c r="P8" s="20">
        <f>SUM('By Neighborhood'!P11:P22)</f>
        <v>29</v>
      </c>
      <c r="Q8" s="20">
        <f>SUM('By Neighborhood'!Q11:Q22)</f>
        <v>13</v>
      </c>
      <c r="R8" s="20">
        <f>SUM('By Neighborhood'!R11:R22)</f>
        <v>73</v>
      </c>
      <c r="S8" s="20">
        <f>SUM('By Neighborhood'!S11:S22)</f>
        <v>3</v>
      </c>
      <c r="T8" s="20">
        <f>SUM('By Neighborhood'!T11:T22)</f>
        <v>3</v>
      </c>
      <c r="U8" s="20">
        <f>SUM('By Neighborhood'!U11:U22)</f>
        <v>0</v>
      </c>
      <c r="V8" s="20">
        <f>SUM(K8:U8)</f>
        <v>133</v>
      </c>
      <c r="W8" s="21">
        <f>(K8*K$6)+(L8*L$6)+(M8*M$6)+(N8*N$6)+(O8*O$6)+(P8*P$6)+(Q8*Q$6)+(R8*R$6)+(S8*S$6)+(T8*T$6)+(U8*U$6)</f>
        <v>964</v>
      </c>
      <c r="X8" s="19">
        <f>SUM('By Neighborhood'!X11:X22)</f>
        <v>1</v>
      </c>
      <c r="Y8" s="20">
        <f>SUM('By Neighborhood'!Y11:Y22)</f>
        <v>1</v>
      </c>
      <c r="Z8" s="20">
        <f>SUM('By Neighborhood'!Z11:Z22)</f>
        <v>1</v>
      </c>
      <c r="AA8" s="20">
        <f>SUM('By Neighborhood'!AA11:AA22)</f>
        <v>0</v>
      </c>
      <c r="AB8" s="20">
        <f>SUM('By Neighborhood'!AB11:AB22)</f>
        <v>1</v>
      </c>
      <c r="AC8" s="20">
        <f>SUM('By Neighborhood'!AC11:AC22)</f>
        <v>3</v>
      </c>
      <c r="AD8" s="20">
        <f>SUM(X8:AC8)</f>
        <v>7</v>
      </c>
      <c r="AE8" s="21">
        <f>(X8*X$6)+(Y8*Y$6)+(Z8*Z$6)+(AA8*AA$6)+(AB8*AB$6)+(AC8*AC$6)</f>
        <v>89</v>
      </c>
      <c r="AF8" s="19">
        <f>SUM('By Neighborhood'!AF11:AF22)</f>
        <v>6</v>
      </c>
      <c r="AG8" s="20">
        <f>SUM('By Neighborhood'!AG11:AG22)</f>
        <v>101</v>
      </c>
      <c r="AH8" s="20">
        <f>SUM(AF8:AG8)</f>
        <v>107</v>
      </c>
      <c r="AI8" s="21">
        <f>(AF8*AF$6)+(AG8*AG$6)</f>
        <v>208</v>
      </c>
      <c r="AJ8" s="20">
        <f t="shared" si="0"/>
        <v>2784</v>
      </c>
      <c r="AK8" s="21">
        <f t="shared" si="0"/>
        <v>6723</v>
      </c>
    </row>
    <row r="9" spans="1:37" s="5" customFormat="1" ht="11.25">
      <c r="A9" s="15" t="s">
        <v>336</v>
      </c>
      <c r="B9" s="15">
        <f>SUM('By Neighborhood'!B23:B24)</f>
        <v>112</v>
      </c>
      <c r="C9" s="16">
        <f>SUM(B9)</f>
        <v>112</v>
      </c>
      <c r="D9" s="17">
        <f>(B9*B$6)</f>
        <v>224</v>
      </c>
      <c r="E9" s="15">
        <f>SUM('By Neighborhood'!E23:E24)</f>
        <v>0</v>
      </c>
      <c r="F9" s="16">
        <f>SUM('By Neighborhood'!F23:F24)</f>
        <v>1</v>
      </c>
      <c r="G9" s="16">
        <f>SUM('By Neighborhood'!G23:G24)</f>
        <v>0</v>
      </c>
      <c r="H9" s="16">
        <f>SUM('By Neighborhood'!H23:H24)</f>
        <v>0</v>
      </c>
      <c r="I9" s="16">
        <f>SUM(E9:H9)</f>
        <v>1</v>
      </c>
      <c r="J9" s="17">
        <f>(E9*E$6)+(F9*F$6)+(G9*G$6)+(H9*H$6)</f>
        <v>5</v>
      </c>
      <c r="K9" s="15">
        <f>SUM('By Neighborhood'!K23:K24)</f>
        <v>0</v>
      </c>
      <c r="L9" s="16">
        <f>SUM('By Neighborhood'!L23:L24)</f>
        <v>0</v>
      </c>
      <c r="M9" s="16">
        <f>SUM('By Neighborhood'!M23:M24)</f>
        <v>0</v>
      </c>
      <c r="N9" s="16">
        <f>SUM('By Neighborhood'!N23:N24)</f>
        <v>0</v>
      </c>
      <c r="O9" s="16">
        <f>SUM('By Neighborhood'!O23:O24)</f>
        <v>0</v>
      </c>
      <c r="P9" s="16">
        <f>SUM('By Neighborhood'!P23:P24)</f>
        <v>0</v>
      </c>
      <c r="Q9" s="16">
        <f>SUM('By Neighborhood'!Q23:Q24)</f>
        <v>0</v>
      </c>
      <c r="R9" s="16">
        <f>SUM('By Neighborhood'!R23:R24)</f>
        <v>1</v>
      </c>
      <c r="S9" s="16">
        <f>SUM('By Neighborhood'!S23:S24)</f>
        <v>0</v>
      </c>
      <c r="T9" s="16">
        <f>SUM('By Neighborhood'!T23:T24)</f>
        <v>0</v>
      </c>
      <c r="U9" s="16">
        <f>SUM('By Neighborhood'!U23:U24)</f>
        <v>1</v>
      </c>
      <c r="V9" s="16">
        <f>SUM(K9:U9)</f>
        <v>2</v>
      </c>
      <c r="W9" s="17">
        <f>(K9*K$6)+(L9*L$6)+(M9*M$6)+(N9*N$6)+(O9*O$6)+(P9*P$6)+(Q9*Q$6)+(R9*R$6)+(S9*S$6)+(T9*T$6)+(U9*U$6)</f>
        <v>23</v>
      </c>
      <c r="X9" s="15">
        <f>SUM('By Neighborhood'!X23:X24)</f>
        <v>0</v>
      </c>
      <c r="Y9" s="16">
        <f>SUM('By Neighborhood'!Y23:Y24)</f>
        <v>0</v>
      </c>
      <c r="Z9" s="16">
        <f>SUM('By Neighborhood'!Z23:Z24)</f>
        <v>0</v>
      </c>
      <c r="AA9" s="16">
        <f>SUM('By Neighborhood'!AA23:AA24)</f>
        <v>0</v>
      </c>
      <c r="AB9" s="16">
        <f>SUM('By Neighborhood'!AB23:AB24)</f>
        <v>0</v>
      </c>
      <c r="AC9" s="16">
        <f>SUM('By Neighborhood'!AC23:AC24)</f>
        <v>0</v>
      </c>
      <c r="AD9" s="16">
        <f>SUM(X9:AC9)</f>
        <v>0</v>
      </c>
      <c r="AE9" s="17">
        <f>(X9*X$6)+(Y9*Y$6)+(Z9*Z$6)+(AA9*AA$6)+(AB9*AB$6)+(AC9*AC$6)</f>
        <v>0</v>
      </c>
      <c r="AF9" s="15">
        <f>SUM('By Neighborhood'!AF23:AF24)</f>
        <v>0</v>
      </c>
      <c r="AG9" s="16">
        <f>SUM('By Neighborhood'!AG23:AG24)</f>
        <v>10</v>
      </c>
      <c r="AH9" s="16">
        <f>SUM(AF9:AG9)</f>
        <v>10</v>
      </c>
      <c r="AI9" s="17">
        <f>(AF9*AF$6)+(AG9*AG$6)</f>
        <v>20</v>
      </c>
      <c r="AJ9" s="16">
        <f t="shared" si="0"/>
        <v>125</v>
      </c>
      <c r="AK9" s="17">
        <f t="shared" si="0"/>
        <v>272</v>
      </c>
    </row>
    <row r="10" spans="1:37" s="5" customFormat="1" ht="11.25">
      <c r="A10" s="22" t="s">
        <v>333</v>
      </c>
      <c r="B10" s="22">
        <f>SUM('By Neighborhood'!B25)</f>
        <v>50</v>
      </c>
      <c r="C10" s="23">
        <f>SUM(B10)</f>
        <v>50</v>
      </c>
      <c r="D10" s="24">
        <f>(B10*B$6)</f>
        <v>100</v>
      </c>
      <c r="E10" s="22">
        <f>SUM('By Neighborhood'!E25)</f>
        <v>0</v>
      </c>
      <c r="F10" s="23">
        <f>SUM('By Neighborhood'!F25)</f>
        <v>0</v>
      </c>
      <c r="G10" s="23">
        <f>SUM('By Neighborhood'!G25)</f>
        <v>0</v>
      </c>
      <c r="H10" s="23">
        <f>SUM('By Neighborhood'!H25)</f>
        <v>2</v>
      </c>
      <c r="I10" s="23">
        <f>SUM(E10:H10)</f>
        <v>2</v>
      </c>
      <c r="J10" s="24">
        <f>(E10*E$6)+(F10*F$6)+(G10*G$6)+(H10*H$6)</f>
        <v>18</v>
      </c>
      <c r="K10" s="22">
        <f>SUM('By Neighborhood'!K25)</f>
        <v>0</v>
      </c>
      <c r="L10" s="23">
        <f>SUM('By Neighborhood'!L25)</f>
        <v>1</v>
      </c>
      <c r="M10" s="23">
        <f>SUM('By Neighborhood'!M25)</f>
        <v>0</v>
      </c>
      <c r="N10" s="23">
        <f>SUM('By Neighborhood'!N25)</f>
        <v>1</v>
      </c>
      <c r="O10" s="23">
        <f>SUM('By Neighborhood'!O25)</f>
        <v>0</v>
      </c>
      <c r="P10" s="23">
        <f>SUM('By Neighborhood'!P25)</f>
        <v>0</v>
      </c>
      <c r="Q10" s="23">
        <f>SUM('By Neighborhood'!Q25)</f>
        <v>0</v>
      </c>
      <c r="R10" s="23">
        <f>SUM('By Neighborhood'!R25)</f>
        <v>5</v>
      </c>
      <c r="S10" s="23">
        <f>SUM('By Neighborhood'!S25)</f>
        <v>0</v>
      </c>
      <c r="T10" s="23">
        <f>SUM('By Neighborhood'!T25)</f>
        <v>0</v>
      </c>
      <c r="U10" s="23">
        <f>SUM('By Neighborhood'!U25)</f>
        <v>0</v>
      </c>
      <c r="V10" s="23">
        <f>SUM(K10:U10)</f>
        <v>7</v>
      </c>
      <c r="W10" s="24">
        <f>(K10*K$6)+(L10*L$6)+(M10*M$6)+(N10*N$6)+(O10*O$6)+(P10*P$6)+(Q10*Q$6)+(R10*R$6)+(S10*S$6)+(T10*T$6)+(U10*U$6)</f>
        <v>46</v>
      </c>
      <c r="X10" s="22">
        <f>SUM('By Neighborhood'!X25)</f>
        <v>0</v>
      </c>
      <c r="Y10" s="23">
        <f>SUM('By Neighborhood'!Y25)</f>
        <v>0</v>
      </c>
      <c r="Z10" s="23">
        <f>SUM('By Neighborhood'!Z25)</f>
        <v>0</v>
      </c>
      <c r="AA10" s="23">
        <f>SUM('By Neighborhood'!AA25)</f>
        <v>1</v>
      </c>
      <c r="AB10" s="23">
        <f>SUM('By Neighborhood'!AB25)</f>
        <v>0</v>
      </c>
      <c r="AC10" s="23">
        <f>SUM('By Neighborhood'!AC25)</f>
        <v>0</v>
      </c>
      <c r="AD10" s="23">
        <f>SUM(X10:AC10)</f>
        <v>1</v>
      </c>
      <c r="AE10" s="24">
        <f>(X10*X$6)+(Y10*Y$6)+(Z10*Z$6)+(AA10*AA$6)+(AB10*AB$6)+(AC10*AC$6)</f>
        <v>11</v>
      </c>
      <c r="AF10" s="22">
        <f>SUM('By Neighborhood'!AF25)</f>
        <v>42</v>
      </c>
      <c r="AG10" s="23">
        <f>SUM('By Neighborhood'!AG25)</f>
        <v>0</v>
      </c>
      <c r="AH10" s="23">
        <f>SUM(AF10:AG10)</f>
        <v>42</v>
      </c>
      <c r="AI10" s="24">
        <f>(AF10*AF$6)+(AG10*AG$6)</f>
        <v>42</v>
      </c>
      <c r="AJ10" s="23">
        <f t="shared" si="0"/>
        <v>102</v>
      </c>
      <c r="AK10" s="24">
        <f t="shared" si="0"/>
        <v>217</v>
      </c>
    </row>
  </sheetData>
  <sheetProtection/>
  <mergeCells count="13">
    <mergeCell ref="AF5:AG5"/>
    <mergeCell ref="K5:U5"/>
    <mergeCell ref="E5:H5"/>
    <mergeCell ref="X5:AC5"/>
    <mergeCell ref="A2:AK2"/>
    <mergeCell ref="AJ4:AK4"/>
    <mergeCell ref="AF4:AI4"/>
    <mergeCell ref="A1:AK1"/>
    <mergeCell ref="A3:AK3"/>
    <mergeCell ref="B4:D4"/>
    <mergeCell ref="E4:J4"/>
    <mergeCell ref="K4:W4"/>
    <mergeCell ref="X4:AE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K25"/>
  <sheetViews>
    <sheetView showGridLines="0" zoomScalePageLayoutView="0" workbookViewId="0" topLeftCell="A1">
      <selection activeCell="A1" sqref="A1:AK1"/>
    </sheetView>
  </sheetViews>
  <sheetFormatPr defaultColWidth="9.75390625" defaultRowHeight="12.75"/>
  <cols>
    <col min="1" max="1" width="24.875" style="1" bestFit="1" customWidth="1"/>
    <col min="2" max="4" width="3.625" style="1" bestFit="1" customWidth="1"/>
    <col min="5" max="5" width="1.875" style="1" bestFit="1" customWidth="1"/>
    <col min="6" max="7" width="2.75390625" style="1" bestFit="1" customWidth="1"/>
    <col min="8" max="8" width="1.875" style="1" bestFit="1" customWidth="1"/>
    <col min="9" max="9" width="3.00390625" style="1" bestFit="1" customWidth="1"/>
    <col min="10" max="10" width="3.625" style="1" bestFit="1" customWidth="1"/>
    <col min="11" max="15" width="1.875" style="1" bestFit="1" customWidth="1"/>
    <col min="16" max="16" width="2.75390625" style="1" bestFit="1" customWidth="1"/>
    <col min="17" max="17" width="1.875" style="1" bestFit="1" customWidth="1"/>
    <col min="18" max="18" width="2.75390625" style="1" bestFit="1" customWidth="1"/>
    <col min="19" max="19" width="1.875" style="1" bestFit="1" customWidth="1"/>
    <col min="20" max="21" width="2.75390625" style="1" bestFit="1" customWidth="1"/>
    <col min="22" max="22" width="3.00390625" style="1" bestFit="1" customWidth="1"/>
    <col min="23" max="23" width="3.625" style="1" bestFit="1" customWidth="1"/>
    <col min="24" max="26" width="1.875" style="1" bestFit="1" customWidth="1"/>
    <col min="27" max="29" width="2.75390625" style="1" bestFit="1" customWidth="1"/>
    <col min="30" max="31" width="3.00390625" style="1" bestFit="1" customWidth="1"/>
    <col min="32" max="33" width="2.75390625" style="1" bestFit="1" customWidth="1"/>
    <col min="34" max="34" width="3.00390625" style="1" bestFit="1" customWidth="1"/>
    <col min="35" max="37" width="3.625" style="1" bestFit="1" customWidth="1"/>
    <col min="38" max="16384" width="9.75390625" style="1" customWidth="1"/>
  </cols>
  <sheetData>
    <row r="1" spans="1:37" ht="14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4.25">
      <c r="A2" s="41" t="s">
        <v>386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1.25">
      <c r="A4" s="11" t="s">
        <v>1</v>
      </c>
      <c r="B4" s="42" t="s">
        <v>7</v>
      </c>
      <c r="C4" s="44"/>
      <c r="D4" s="43"/>
      <c r="E4" s="42" t="s">
        <v>8</v>
      </c>
      <c r="F4" s="44"/>
      <c r="G4" s="44"/>
      <c r="H4" s="44"/>
      <c r="I4" s="44"/>
      <c r="J4" s="43"/>
      <c r="K4" s="42" t="s">
        <v>9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3"/>
      <c r="X4" s="42" t="s">
        <v>10</v>
      </c>
      <c r="Y4" s="44"/>
      <c r="Z4" s="44"/>
      <c r="AA4" s="44"/>
      <c r="AB4" s="44"/>
      <c r="AC4" s="44"/>
      <c r="AD4" s="44"/>
      <c r="AE4" s="43"/>
      <c r="AF4" s="42" t="s">
        <v>491</v>
      </c>
      <c r="AG4" s="44"/>
      <c r="AH4" s="44"/>
      <c r="AI4" s="43"/>
      <c r="AJ4" s="42" t="s">
        <v>0</v>
      </c>
      <c r="AK4" s="43"/>
    </row>
    <row r="5" spans="1:37" ht="81">
      <c r="A5" s="2"/>
      <c r="B5" s="6" t="s">
        <v>389</v>
      </c>
      <c r="C5" s="4" t="s">
        <v>38</v>
      </c>
      <c r="D5" s="7" t="s">
        <v>390</v>
      </c>
      <c r="E5" s="46" t="s">
        <v>389</v>
      </c>
      <c r="F5" s="47"/>
      <c r="G5" s="47"/>
      <c r="H5" s="47"/>
      <c r="I5" s="4" t="s">
        <v>38</v>
      </c>
      <c r="J5" s="7" t="s">
        <v>390</v>
      </c>
      <c r="K5" s="46" t="s">
        <v>389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" t="s">
        <v>38</v>
      </c>
      <c r="W5" s="7" t="s">
        <v>390</v>
      </c>
      <c r="X5" s="46" t="s">
        <v>389</v>
      </c>
      <c r="Y5" s="47"/>
      <c r="Z5" s="47"/>
      <c r="AA5" s="47"/>
      <c r="AB5" s="47"/>
      <c r="AC5" s="47"/>
      <c r="AD5" s="4" t="s">
        <v>38</v>
      </c>
      <c r="AE5" s="7" t="s">
        <v>390</v>
      </c>
      <c r="AF5" s="46" t="s">
        <v>389</v>
      </c>
      <c r="AG5" s="47"/>
      <c r="AH5" s="4" t="s">
        <v>38</v>
      </c>
      <c r="AI5" s="7" t="s">
        <v>390</v>
      </c>
      <c r="AJ5" s="4" t="s">
        <v>38</v>
      </c>
      <c r="AK5" s="7" t="s">
        <v>390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1</v>
      </c>
      <c r="L6" s="9">
        <v>2</v>
      </c>
      <c r="M6" s="9">
        <v>3</v>
      </c>
      <c r="N6" s="9">
        <v>4</v>
      </c>
      <c r="O6" s="9">
        <v>5</v>
      </c>
      <c r="P6" s="9">
        <v>6</v>
      </c>
      <c r="Q6" s="9">
        <v>7</v>
      </c>
      <c r="R6" s="9">
        <v>8</v>
      </c>
      <c r="S6" s="9">
        <v>9</v>
      </c>
      <c r="T6" s="9">
        <v>14</v>
      </c>
      <c r="U6" s="9">
        <v>15</v>
      </c>
      <c r="V6" s="9"/>
      <c r="W6" s="10"/>
      <c r="X6" s="8">
        <v>5</v>
      </c>
      <c r="Y6" s="9">
        <v>6</v>
      </c>
      <c r="Z6" s="9">
        <v>9</v>
      </c>
      <c r="AA6" s="9">
        <v>11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5" customFormat="1" ht="11.25">
      <c r="A7" s="12" t="s">
        <v>316</v>
      </c>
      <c r="B7" s="12">
        <f>SUM('By Facility'!B8:B30)</f>
        <v>28</v>
      </c>
      <c r="C7" s="13">
        <f aca="true" t="shared" si="0" ref="C7:C25">SUM(B7)</f>
        <v>28</v>
      </c>
      <c r="D7" s="14">
        <f>(B7*B$6)</f>
        <v>56</v>
      </c>
      <c r="E7" s="12">
        <f>SUM('By Facility'!E8:E30)</f>
        <v>0</v>
      </c>
      <c r="F7" s="13">
        <f>SUM('By Facility'!F8:F30)</f>
        <v>0</v>
      </c>
      <c r="G7" s="13">
        <f>SUM('By Facility'!G8:G30)</f>
        <v>0</v>
      </c>
      <c r="H7" s="13">
        <f>SUM('By Facility'!H8:H30)</f>
        <v>0</v>
      </c>
      <c r="I7" s="13">
        <f>SUM(E7:H7)</f>
        <v>0</v>
      </c>
      <c r="J7" s="14">
        <f>(E7*E$6)+(F7*F$6)+(G7*G$6)+(H7*H$6)</f>
        <v>0</v>
      </c>
      <c r="K7" s="12">
        <f>SUM('By Facility'!K8:K30)</f>
        <v>0</v>
      </c>
      <c r="L7" s="13">
        <f>SUM('By Facility'!L8:L30)</f>
        <v>0</v>
      </c>
      <c r="M7" s="13">
        <f>SUM('By Facility'!M8:M30)</f>
        <v>0</v>
      </c>
      <c r="N7" s="13">
        <f>SUM('By Facility'!N8:N30)</f>
        <v>0</v>
      </c>
      <c r="O7" s="13">
        <f>SUM('By Facility'!O8:O30)</f>
        <v>0</v>
      </c>
      <c r="P7" s="13">
        <f>SUM('By Facility'!P8:P30)</f>
        <v>0</v>
      </c>
      <c r="Q7" s="13">
        <f>SUM('By Facility'!Q8:Q30)</f>
        <v>0</v>
      </c>
      <c r="R7" s="13">
        <f>SUM('By Facility'!R8:R30)</f>
        <v>2</v>
      </c>
      <c r="S7" s="13">
        <f>SUM('By Facility'!S8:S30)</f>
        <v>0</v>
      </c>
      <c r="T7" s="13">
        <f>SUM('By Facility'!T8:T30)</f>
        <v>0</v>
      </c>
      <c r="U7" s="13">
        <f>SUM('By Facility'!U8:U30)</f>
        <v>0</v>
      </c>
      <c r="V7" s="13">
        <f>SUM(K7:U7)</f>
        <v>2</v>
      </c>
      <c r="W7" s="14">
        <f>(K7*K$6)+(L7*L$6)+(M7*M$6)+(N7*N$6)+(O7*O$6)+(P7*P$6)+(Q7*Q$6)+(R7*R$6)+(S7*S$6)+(T7*T$6)+(U7*U$6)</f>
        <v>16</v>
      </c>
      <c r="X7" s="12">
        <f>SUM('By Facility'!X8:X30)</f>
        <v>0</v>
      </c>
      <c r="Y7" s="13">
        <f>SUM('By Facility'!Y8:Y30)</f>
        <v>0</v>
      </c>
      <c r="Z7" s="13">
        <f>SUM('By Facility'!Z8:Z30)</f>
        <v>0</v>
      </c>
      <c r="AA7" s="13">
        <f>SUM('By Facility'!AA8:AA30)</f>
        <v>0</v>
      </c>
      <c r="AB7" s="13">
        <f>SUM('By Facility'!AB8:AB30)</f>
        <v>0</v>
      </c>
      <c r="AC7" s="13">
        <f>SUM('By Facility'!AC8:AC30)</f>
        <v>0</v>
      </c>
      <c r="AD7" s="13">
        <f>SUM(X7:AC7)</f>
        <v>0</v>
      </c>
      <c r="AE7" s="14">
        <f>(X7*X$6)+(Y7*Y$6)+(Z7*Z$6)+(AA7*AA$6)+(AB7*AB$6)+(AC7*AC$6)</f>
        <v>0</v>
      </c>
      <c r="AF7" s="12">
        <f>SUM('By Facility'!AF8:AF30)</f>
        <v>0</v>
      </c>
      <c r="AG7" s="13">
        <f>SUM('By Facility'!AG8:AG30)</f>
        <v>0</v>
      </c>
      <c r="AH7" s="13">
        <f>SUM(AF7:AG7)</f>
        <v>0</v>
      </c>
      <c r="AI7" s="14">
        <f>(AF7*AF$6)+(AG7*AG$6)</f>
        <v>0</v>
      </c>
      <c r="AJ7" s="13">
        <f>SUM(C7,I7,V7,AD7,AH7)</f>
        <v>30</v>
      </c>
      <c r="AK7" s="14">
        <f>SUM(D7,J7,W7,AE7,AI7)</f>
        <v>72</v>
      </c>
    </row>
    <row r="8" spans="1:37" s="5" customFormat="1" ht="11.25">
      <c r="A8" s="19" t="s">
        <v>317</v>
      </c>
      <c r="B8" s="19">
        <f>SUM('By Facility'!B32:B41)</f>
        <v>5</v>
      </c>
      <c r="C8" s="20">
        <f t="shared" si="0"/>
        <v>5</v>
      </c>
      <c r="D8" s="21">
        <f aca="true" t="shared" si="1" ref="D8:D25">(B8*B$6)</f>
        <v>10</v>
      </c>
      <c r="E8" s="19">
        <f>SUM('By Facility'!E32:E41)</f>
        <v>0</v>
      </c>
      <c r="F8" s="20">
        <f>SUM('By Facility'!F32:F41)</f>
        <v>0</v>
      </c>
      <c r="G8" s="20">
        <f>SUM('By Facility'!G32:G41)</f>
        <v>0</v>
      </c>
      <c r="H8" s="20">
        <f>SUM('By Facility'!H32:H41)</f>
        <v>0</v>
      </c>
      <c r="I8" s="20">
        <f aca="true" t="shared" si="2" ref="I8:I25">SUM(E8:H8)</f>
        <v>0</v>
      </c>
      <c r="J8" s="21">
        <f aca="true" t="shared" si="3" ref="J8:J25">(E8*E$6)+(F8*F$6)+(G8*G$6)+(H8*H$6)</f>
        <v>0</v>
      </c>
      <c r="K8" s="19">
        <f>SUM('By Facility'!K32:K41)</f>
        <v>0</v>
      </c>
      <c r="L8" s="20">
        <f>SUM('By Facility'!L32:L41)</f>
        <v>0</v>
      </c>
      <c r="M8" s="20">
        <f>SUM('By Facility'!M32:M41)</f>
        <v>0</v>
      </c>
      <c r="N8" s="20">
        <f>SUM('By Facility'!N32:N41)</f>
        <v>0</v>
      </c>
      <c r="O8" s="20">
        <f>SUM('By Facility'!O32:O41)</f>
        <v>0</v>
      </c>
      <c r="P8" s="20">
        <f>SUM('By Facility'!P32:P41)</f>
        <v>0</v>
      </c>
      <c r="Q8" s="20">
        <f>SUM('By Facility'!Q32:Q41)</f>
        <v>0</v>
      </c>
      <c r="R8" s="20">
        <f>SUM('By Facility'!R32:R41)</f>
        <v>0</v>
      </c>
      <c r="S8" s="20">
        <f>SUM('By Facility'!S32:S41)</f>
        <v>0</v>
      </c>
      <c r="T8" s="20">
        <f>SUM('By Facility'!T32:T41)</f>
        <v>0</v>
      </c>
      <c r="U8" s="20">
        <f>SUM('By Facility'!U32:U41)</f>
        <v>0</v>
      </c>
      <c r="V8" s="20">
        <f aca="true" t="shared" si="4" ref="V8:V25">SUM(K8:U8)</f>
        <v>0</v>
      </c>
      <c r="W8" s="21">
        <f aca="true" t="shared" si="5" ref="W8:W25">(K8*K$6)+(L8*L$6)+(M8*M$6)+(N8*N$6)+(O8*O$6)+(P8*P$6)+(Q8*Q$6)+(R8*R$6)+(S8*S$6)+(T8*T$6)+(U8*U$6)</f>
        <v>0</v>
      </c>
      <c r="X8" s="19">
        <f>SUM('By Facility'!X32:X41)</f>
        <v>0</v>
      </c>
      <c r="Y8" s="20">
        <f>SUM('By Facility'!Y32:Y41)</f>
        <v>0</v>
      </c>
      <c r="Z8" s="20">
        <f>SUM('By Facility'!Z32:Z41)</f>
        <v>0</v>
      </c>
      <c r="AA8" s="20">
        <f>SUM('By Facility'!AA32:AA41)</f>
        <v>0</v>
      </c>
      <c r="AB8" s="20">
        <f>SUM('By Facility'!AB32:AB41)</f>
        <v>0</v>
      </c>
      <c r="AC8" s="20">
        <f>SUM('By Facility'!AC32:AC41)</f>
        <v>0</v>
      </c>
      <c r="AD8" s="20">
        <f aca="true" t="shared" si="6" ref="AD8:AD25">SUM(X8:AC8)</f>
        <v>0</v>
      </c>
      <c r="AE8" s="21">
        <f aca="true" t="shared" si="7" ref="AE8:AE25">(X8*X$6)+(Y8*Y$6)+(Z8*Z$6)+(AA8*AA$6)+(AB8*AB$6)+(AC8*AC$6)</f>
        <v>0</v>
      </c>
      <c r="AF8" s="19">
        <f>SUM('By Facility'!AF32:AF41)</f>
        <v>0</v>
      </c>
      <c r="AG8" s="20">
        <f>SUM('By Facility'!AG32:AG41)</f>
        <v>0</v>
      </c>
      <c r="AH8" s="20">
        <f aca="true" t="shared" si="8" ref="AH8:AH25">SUM(AF8:AG8)</f>
        <v>0</v>
      </c>
      <c r="AI8" s="21">
        <f aca="true" t="shared" si="9" ref="AI8:AI25">(AF8*AF$6)+(AG8*AG$6)</f>
        <v>0</v>
      </c>
      <c r="AJ8" s="20">
        <f aca="true" t="shared" si="10" ref="AJ8:AJ25">SUM(C8,I8,V8,AD8,AH8)</f>
        <v>5</v>
      </c>
      <c r="AK8" s="21">
        <f aca="true" t="shared" si="11" ref="AK8:AK25">SUM(D8,J8,W8,AE8,AI8)</f>
        <v>10</v>
      </c>
    </row>
    <row r="9" spans="1:37" s="5" customFormat="1" ht="11.25">
      <c r="A9" s="15" t="s">
        <v>318</v>
      </c>
      <c r="B9" s="15">
        <f>SUM('By Facility'!B43:B51)</f>
        <v>7</v>
      </c>
      <c r="C9" s="16">
        <f t="shared" si="0"/>
        <v>7</v>
      </c>
      <c r="D9" s="17">
        <f t="shared" si="1"/>
        <v>14</v>
      </c>
      <c r="E9" s="15">
        <f>SUM('By Facility'!E43:E51)</f>
        <v>0</v>
      </c>
      <c r="F9" s="16">
        <f>SUM('By Facility'!F43:F51)</f>
        <v>0</v>
      </c>
      <c r="G9" s="16">
        <f>SUM('By Facility'!G43:G51)</f>
        <v>0</v>
      </c>
      <c r="H9" s="16">
        <f>SUM('By Facility'!H43:H51)</f>
        <v>0</v>
      </c>
      <c r="I9" s="16">
        <f t="shared" si="2"/>
        <v>0</v>
      </c>
      <c r="J9" s="17">
        <f t="shared" si="3"/>
        <v>0</v>
      </c>
      <c r="K9" s="15">
        <f>SUM('By Facility'!K43:K51)</f>
        <v>0</v>
      </c>
      <c r="L9" s="16">
        <f>SUM('By Facility'!L43:L51)</f>
        <v>0</v>
      </c>
      <c r="M9" s="16">
        <f>SUM('By Facility'!M43:M51)</f>
        <v>0</v>
      </c>
      <c r="N9" s="16">
        <f>SUM('By Facility'!N43:N51)</f>
        <v>0</v>
      </c>
      <c r="O9" s="16">
        <f>SUM('By Facility'!O43:O51)</f>
        <v>0</v>
      </c>
      <c r="P9" s="16">
        <f>SUM('By Facility'!P43:P51)</f>
        <v>0</v>
      </c>
      <c r="Q9" s="16">
        <f>SUM('By Facility'!Q43:Q51)</f>
        <v>0</v>
      </c>
      <c r="R9" s="16">
        <f>SUM('By Facility'!R43:R51)</f>
        <v>1</v>
      </c>
      <c r="S9" s="16">
        <f>SUM('By Facility'!S43:S51)</f>
        <v>0</v>
      </c>
      <c r="T9" s="16">
        <f>SUM('By Facility'!T43:T51)</f>
        <v>0</v>
      </c>
      <c r="U9" s="16">
        <f>SUM('By Facility'!U43:U51)</f>
        <v>0</v>
      </c>
      <c r="V9" s="16">
        <f t="shared" si="4"/>
        <v>1</v>
      </c>
      <c r="W9" s="17">
        <f t="shared" si="5"/>
        <v>8</v>
      </c>
      <c r="X9" s="15">
        <f>SUM('By Facility'!X43:X51)</f>
        <v>0</v>
      </c>
      <c r="Y9" s="16">
        <f>SUM('By Facility'!Y43:Y51)</f>
        <v>0</v>
      </c>
      <c r="Z9" s="16">
        <f>SUM('By Facility'!Z43:Z51)</f>
        <v>0</v>
      </c>
      <c r="AA9" s="16">
        <f>SUM('By Facility'!AA43:AA51)</f>
        <v>0</v>
      </c>
      <c r="AB9" s="16">
        <f>SUM('By Facility'!AB43:AB51)</f>
        <v>0</v>
      </c>
      <c r="AC9" s="16">
        <f>SUM('By Facility'!AC43:AC51)</f>
        <v>0</v>
      </c>
      <c r="AD9" s="16">
        <f t="shared" si="6"/>
        <v>0</v>
      </c>
      <c r="AE9" s="17">
        <f t="shared" si="7"/>
        <v>0</v>
      </c>
      <c r="AF9" s="15">
        <f>SUM('By Facility'!AF43:AF51)</f>
        <v>0</v>
      </c>
      <c r="AG9" s="16">
        <f>SUM('By Facility'!AG43:AG51)</f>
        <v>0</v>
      </c>
      <c r="AH9" s="16">
        <f t="shared" si="8"/>
        <v>0</v>
      </c>
      <c r="AI9" s="17">
        <f t="shared" si="9"/>
        <v>0</v>
      </c>
      <c r="AJ9" s="16">
        <f t="shared" si="10"/>
        <v>8</v>
      </c>
      <c r="AK9" s="17">
        <f t="shared" si="11"/>
        <v>22</v>
      </c>
    </row>
    <row r="10" spans="1:37" s="5" customFormat="1" ht="11.25">
      <c r="A10" s="19" t="s">
        <v>319</v>
      </c>
      <c r="B10" s="19">
        <f>SUM('By Facility'!B53:B59)</f>
        <v>0</v>
      </c>
      <c r="C10" s="20">
        <f t="shared" si="0"/>
        <v>0</v>
      </c>
      <c r="D10" s="21">
        <f t="shared" si="1"/>
        <v>0</v>
      </c>
      <c r="E10" s="19">
        <f>SUM('By Facility'!E53:E59)</f>
        <v>0</v>
      </c>
      <c r="F10" s="20">
        <f>SUM('By Facility'!F53:F59)</f>
        <v>0</v>
      </c>
      <c r="G10" s="20">
        <f>SUM('By Facility'!G53:G59)</f>
        <v>3</v>
      </c>
      <c r="H10" s="20">
        <f>SUM('By Facility'!H53:H59)</f>
        <v>0</v>
      </c>
      <c r="I10" s="20">
        <f t="shared" si="2"/>
        <v>3</v>
      </c>
      <c r="J10" s="21">
        <f t="shared" si="3"/>
        <v>21</v>
      </c>
      <c r="K10" s="19">
        <f>SUM('By Facility'!K53:K59)</f>
        <v>0</v>
      </c>
      <c r="L10" s="20">
        <f>SUM('By Facility'!L53:L59)</f>
        <v>0</v>
      </c>
      <c r="M10" s="20">
        <f>SUM('By Facility'!M53:M59)</f>
        <v>0</v>
      </c>
      <c r="N10" s="20">
        <f>SUM('By Facility'!N53:N59)</f>
        <v>0</v>
      </c>
      <c r="O10" s="20">
        <f>SUM('By Facility'!O53:O59)</f>
        <v>0</v>
      </c>
      <c r="P10" s="20">
        <f>SUM('By Facility'!P53:P59)</f>
        <v>0</v>
      </c>
      <c r="Q10" s="20">
        <f>SUM('By Facility'!Q53:Q59)</f>
        <v>0</v>
      </c>
      <c r="R10" s="20">
        <f>SUM('By Facility'!R53:R59)</f>
        <v>0</v>
      </c>
      <c r="S10" s="20">
        <f>SUM('By Facility'!S53:S59)</f>
        <v>0</v>
      </c>
      <c r="T10" s="20">
        <f>SUM('By Facility'!T53:T59)</f>
        <v>0</v>
      </c>
      <c r="U10" s="20">
        <f>SUM('By Facility'!U53:U59)</f>
        <v>0</v>
      </c>
      <c r="V10" s="20">
        <f t="shared" si="4"/>
        <v>0</v>
      </c>
      <c r="W10" s="21">
        <f t="shared" si="5"/>
        <v>0</v>
      </c>
      <c r="X10" s="19">
        <f>SUM('By Facility'!X53:X59)</f>
        <v>0</v>
      </c>
      <c r="Y10" s="20">
        <f>SUM('By Facility'!Y53:Y59)</f>
        <v>0</v>
      </c>
      <c r="Z10" s="20">
        <f>SUM('By Facility'!Z53:Z59)</f>
        <v>0</v>
      </c>
      <c r="AA10" s="20">
        <f>SUM('By Facility'!AA53:AA59)</f>
        <v>0</v>
      </c>
      <c r="AB10" s="20">
        <f>SUM('By Facility'!AB53:AB59)</f>
        <v>0</v>
      </c>
      <c r="AC10" s="20">
        <f>SUM('By Facility'!AC53:AC59)</f>
        <v>0</v>
      </c>
      <c r="AD10" s="20">
        <f t="shared" si="6"/>
        <v>0</v>
      </c>
      <c r="AE10" s="21">
        <f t="shared" si="7"/>
        <v>0</v>
      </c>
      <c r="AF10" s="19">
        <f>SUM('By Facility'!AF53:AF59)</f>
        <v>0</v>
      </c>
      <c r="AG10" s="20">
        <f>SUM('By Facility'!AG53:AG59)</f>
        <v>0</v>
      </c>
      <c r="AH10" s="20">
        <f t="shared" si="8"/>
        <v>0</v>
      </c>
      <c r="AI10" s="21">
        <f t="shared" si="9"/>
        <v>0</v>
      </c>
      <c r="AJ10" s="20">
        <f t="shared" si="10"/>
        <v>3</v>
      </c>
      <c r="AK10" s="21">
        <f t="shared" si="11"/>
        <v>21</v>
      </c>
    </row>
    <row r="11" spans="1:37" s="5" customFormat="1" ht="11.25">
      <c r="A11" s="15" t="s">
        <v>320</v>
      </c>
      <c r="B11" s="15">
        <f>SUM('By Facility'!B61:B66)</f>
        <v>11</v>
      </c>
      <c r="C11" s="16">
        <f t="shared" si="0"/>
        <v>11</v>
      </c>
      <c r="D11" s="17">
        <f t="shared" si="1"/>
        <v>22</v>
      </c>
      <c r="E11" s="15">
        <f>SUM('By Facility'!E61:E66)</f>
        <v>0</v>
      </c>
      <c r="F11" s="16">
        <f>SUM('By Facility'!F61:F66)</f>
        <v>0</v>
      </c>
      <c r="G11" s="16">
        <f>SUM('By Facility'!G61:G66)</f>
        <v>0</v>
      </c>
      <c r="H11" s="16">
        <f>SUM('By Facility'!H61:H66)</f>
        <v>0</v>
      </c>
      <c r="I11" s="16">
        <f t="shared" si="2"/>
        <v>0</v>
      </c>
      <c r="J11" s="17">
        <f t="shared" si="3"/>
        <v>0</v>
      </c>
      <c r="K11" s="15">
        <f>SUM('By Facility'!K61:K66)</f>
        <v>0</v>
      </c>
      <c r="L11" s="16">
        <f>SUM('By Facility'!L61:L66)</f>
        <v>0</v>
      </c>
      <c r="M11" s="16">
        <f>SUM('By Facility'!M61:M66)</f>
        <v>0</v>
      </c>
      <c r="N11" s="16">
        <f>SUM('By Facility'!N61:N66)</f>
        <v>0</v>
      </c>
      <c r="O11" s="16">
        <f>SUM('By Facility'!O61:O66)</f>
        <v>0</v>
      </c>
      <c r="P11" s="16">
        <f>SUM('By Facility'!P61:P66)</f>
        <v>0</v>
      </c>
      <c r="Q11" s="16">
        <f>SUM('By Facility'!Q61:Q66)</f>
        <v>0</v>
      </c>
      <c r="R11" s="16">
        <f>SUM('By Facility'!R61:R66)</f>
        <v>0</v>
      </c>
      <c r="S11" s="16">
        <f>SUM('By Facility'!S61:S66)</f>
        <v>0</v>
      </c>
      <c r="T11" s="16">
        <f>SUM('By Facility'!T61:T66)</f>
        <v>0</v>
      </c>
      <c r="U11" s="16">
        <f>SUM('By Facility'!U61:U66)</f>
        <v>0</v>
      </c>
      <c r="V11" s="16">
        <f t="shared" si="4"/>
        <v>0</v>
      </c>
      <c r="W11" s="17">
        <f t="shared" si="5"/>
        <v>0</v>
      </c>
      <c r="X11" s="15">
        <f>SUM('By Facility'!X61:X66)</f>
        <v>0</v>
      </c>
      <c r="Y11" s="16">
        <f>SUM('By Facility'!Y61:Y66)</f>
        <v>0</v>
      </c>
      <c r="Z11" s="16">
        <f>SUM('By Facility'!Z61:Z66)</f>
        <v>0</v>
      </c>
      <c r="AA11" s="16">
        <f>SUM('By Facility'!AA61:AA66)</f>
        <v>0</v>
      </c>
      <c r="AB11" s="16">
        <f>SUM('By Facility'!AB61:AB66)</f>
        <v>0</v>
      </c>
      <c r="AC11" s="16">
        <f>SUM('By Facility'!AC61:AC66)</f>
        <v>0</v>
      </c>
      <c r="AD11" s="16">
        <f t="shared" si="6"/>
        <v>0</v>
      </c>
      <c r="AE11" s="17">
        <f t="shared" si="7"/>
        <v>0</v>
      </c>
      <c r="AF11" s="15">
        <f>SUM('By Facility'!AF61:AF66)</f>
        <v>0</v>
      </c>
      <c r="AG11" s="16">
        <f>SUM('By Facility'!AG61:AG66)</f>
        <v>0</v>
      </c>
      <c r="AH11" s="16">
        <f t="shared" si="8"/>
        <v>0</v>
      </c>
      <c r="AI11" s="17">
        <f t="shared" si="9"/>
        <v>0</v>
      </c>
      <c r="AJ11" s="16">
        <f t="shared" si="10"/>
        <v>11</v>
      </c>
      <c r="AK11" s="17">
        <f t="shared" si="11"/>
        <v>22</v>
      </c>
    </row>
    <row r="12" spans="1:37" s="5" customFormat="1" ht="11.25">
      <c r="A12" s="19" t="s">
        <v>321</v>
      </c>
      <c r="B12" s="19">
        <f>SUM('By Facility'!B68:B92)</f>
        <v>313</v>
      </c>
      <c r="C12" s="20">
        <f t="shared" si="0"/>
        <v>313</v>
      </c>
      <c r="D12" s="21">
        <f t="shared" si="1"/>
        <v>626</v>
      </c>
      <c r="E12" s="19">
        <f>SUM('By Facility'!E68:E92)</f>
        <v>0</v>
      </c>
      <c r="F12" s="20">
        <f>SUM('By Facility'!F68:F92)</f>
        <v>3</v>
      </c>
      <c r="G12" s="20">
        <f>SUM('By Facility'!G68:G92)</f>
        <v>0</v>
      </c>
      <c r="H12" s="20">
        <f>SUM('By Facility'!H68:H92)</f>
        <v>0</v>
      </c>
      <c r="I12" s="20">
        <f t="shared" si="2"/>
        <v>3</v>
      </c>
      <c r="J12" s="21">
        <f t="shared" si="3"/>
        <v>15</v>
      </c>
      <c r="K12" s="19">
        <f>SUM('By Facility'!K68:K92)</f>
        <v>0</v>
      </c>
      <c r="L12" s="20">
        <f>SUM('By Facility'!L68:L92)</f>
        <v>0</v>
      </c>
      <c r="M12" s="20">
        <f>SUM('By Facility'!M68:M92)</f>
        <v>0</v>
      </c>
      <c r="N12" s="20">
        <f>SUM('By Facility'!N68:N92)</f>
        <v>0</v>
      </c>
      <c r="O12" s="20">
        <f>SUM('By Facility'!O68:O92)</f>
        <v>1</v>
      </c>
      <c r="P12" s="20">
        <f>SUM('By Facility'!P68:P92)</f>
        <v>0</v>
      </c>
      <c r="Q12" s="20">
        <f>SUM('By Facility'!Q68:Q92)</f>
        <v>2</v>
      </c>
      <c r="R12" s="20">
        <f>SUM('By Facility'!R68:R92)</f>
        <v>9</v>
      </c>
      <c r="S12" s="20">
        <f>SUM('By Facility'!S68:S92)</f>
        <v>0</v>
      </c>
      <c r="T12" s="20">
        <f>SUM('By Facility'!T68:T92)</f>
        <v>0</v>
      </c>
      <c r="U12" s="20">
        <f>SUM('By Facility'!U68:U92)</f>
        <v>0</v>
      </c>
      <c r="V12" s="20">
        <f t="shared" si="4"/>
        <v>12</v>
      </c>
      <c r="W12" s="21">
        <f t="shared" si="5"/>
        <v>91</v>
      </c>
      <c r="X12" s="19">
        <f>SUM('By Facility'!X68:X92)</f>
        <v>0</v>
      </c>
      <c r="Y12" s="20">
        <f>SUM('By Facility'!Y68:Y92)</f>
        <v>0</v>
      </c>
      <c r="Z12" s="20">
        <f>SUM('By Facility'!Z68:Z92)</f>
        <v>0</v>
      </c>
      <c r="AA12" s="20">
        <f>SUM('By Facility'!AA68:AA92)</f>
        <v>0</v>
      </c>
      <c r="AB12" s="20">
        <f>SUM('By Facility'!AB68:AB92)</f>
        <v>0</v>
      </c>
      <c r="AC12" s="20">
        <f>SUM('By Facility'!AC68:AC92)</f>
        <v>1</v>
      </c>
      <c r="AD12" s="20">
        <f t="shared" si="6"/>
        <v>1</v>
      </c>
      <c r="AE12" s="21">
        <f t="shared" si="7"/>
        <v>18</v>
      </c>
      <c r="AF12" s="19">
        <f>SUM('By Facility'!AF68:AF92)</f>
        <v>0</v>
      </c>
      <c r="AG12" s="20">
        <f>SUM('By Facility'!AG68:AG92)</f>
        <v>80</v>
      </c>
      <c r="AH12" s="20">
        <f t="shared" si="8"/>
        <v>80</v>
      </c>
      <c r="AI12" s="21">
        <f t="shared" si="9"/>
        <v>160</v>
      </c>
      <c r="AJ12" s="20">
        <f t="shared" si="10"/>
        <v>409</v>
      </c>
      <c r="AK12" s="21">
        <f t="shared" si="11"/>
        <v>910</v>
      </c>
    </row>
    <row r="13" spans="1:37" s="5" customFormat="1" ht="11.25">
      <c r="A13" s="15" t="s">
        <v>322</v>
      </c>
      <c r="B13" s="15">
        <f>SUM('By Facility'!B94:B130)</f>
        <v>199</v>
      </c>
      <c r="C13" s="16">
        <f t="shared" si="0"/>
        <v>199</v>
      </c>
      <c r="D13" s="17">
        <f t="shared" si="1"/>
        <v>398</v>
      </c>
      <c r="E13" s="15">
        <f>SUM('By Facility'!E94:E130)</f>
        <v>0</v>
      </c>
      <c r="F13" s="16">
        <f>SUM('By Facility'!F94:F130)</f>
        <v>4</v>
      </c>
      <c r="G13" s="16">
        <f>SUM('By Facility'!G94:G130)</f>
        <v>0</v>
      </c>
      <c r="H13" s="16">
        <f>SUM('By Facility'!H94:H130)</f>
        <v>0</v>
      </c>
      <c r="I13" s="16">
        <f t="shared" si="2"/>
        <v>4</v>
      </c>
      <c r="J13" s="17">
        <f t="shared" si="3"/>
        <v>20</v>
      </c>
      <c r="K13" s="15">
        <f>SUM('By Facility'!K94:K130)</f>
        <v>0</v>
      </c>
      <c r="L13" s="16">
        <f>SUM('By Facility'!L94:L130)</f>
        <v>0</v>
      </c>
      <c r="M13" s="16">
        <f>SUM('By Facility'!M94:M130)</f>
        <v>0</v>
      </c>
      <c r="N13" s="16">
        <f>SUM('By Facility'!N94:N130)</f>
        <v>0</v>
      </c>
      <c r="O13" s="16">
        <f>SUM('By Facility'!O94:O130)</f>
        <v>2</v>
      </c>
      <c r="P13" s="16">
        <f>SUM('By Facility'!P94:P130)</f>
        <v>8</v>
      </c>
      <c r="Q13" s="16">
        <f>SUM('By Facility'!Q94:Q130)</f>
        <v>7</v>
      </c>
      <c r="R13" s="16">
        <f>SUM('By Facility'!R94:R130)</f>
        <v>30</v>
      </c>
      <c r="S13" s="16">
        <f>SUM('By Facility'!S94:S130)</f>
        <v>0</v>
      </c>
      <c r="T13" s="16">
        <f>SUM('By Facility'!T94:T130)</f>
        <v>2</v>
      </c>
      <c r="U13" s="16">
        <f>SUM('By Facility'!U94:U130)</f>
        <v>0</v>
      </c>
      <c r="V13" s="16">
        <f t="shared" si="4"/>
        <v>49</v>
      </c>
      <c r="W13" s="17">
        <f t="shared" si="5"/>
        <v>375</v>
      </c>
      <c r="X13" s="15">
        <f>SUM('By Facility'!X94:X130)</f>
        <v>0</v>
      </c>
      <c r="Y13" s="16">
        <f>SUM('By Facility'!Y94:Y130)</f>
        <v>0</v>
      </c>
      <c r="Z13" s="16">
        <f>SUM('By Facility'!Z94:Z130)</f>
        <v>0</v>
      </c>
      <c r="AA13" s="16">
        <f>SUM('By Facility'!AA94:AA130)</f>
        <v>0</v>
      </c>
      <c r="AB13" s="16">
        <f>SUM('By Facility'!AB94:AB130)</f>
        <v>0</v>
      </c>
      <c r="AC13" s="16">
        <f>SUM('By Facility'!AC94:AC130)</f>
        <v>0</v>
      </c>
      <c r="AD13" s="16">
        <f t="shared" si="6"/>
        <v>0</v>
      </c>
      <c r="AE13" s="17">
        <f t="shared" si="7"/>
        <v>0</v>
      </c>
      <c r="AF13" s="15">
        <f>SUM('By Facility'!AF94:AF130)</f>
        <v>0</v>
      </c>
      <c r="AG13" s="16">
        <f>SUM('By Facility'!AG94:AG130)</f>
        <v>18</v>
      </c>
      <c r="AH13" s="16">
        <f t="shared" si="8"/>
        <v>18</v>
      </c>
      <c r="AI13" s="17">
        <f t="shared" si="9"/>
        <v>36</v>
      </c>
      <c r="AJ13" s="16">
        <f t="shared" si="10"/>
        <v>270</v>
      </c>
      <c r="AK13" s="17">
        <f t="shared" si="11"/>
        <v>829</v>
      </c>
    </row>
    <row r="14" spans="1:37" s="5" customFormat="1" ht="11.25">
      <c r="A14" s="19" t="s">
        <v>323</v>
      </c>
      <c r="B14" s="19">
        <f>SUM('By Facility'!B132:B190)</f>
        <v>126</v>
      </c>
      <c r="C14" s="20">
        <f t="shared" si="0"/>
        <v>126</v>
      </c>
      <c r="D14" s="21">
        <f t="shared" si="1"/>
        <v>252</v>
      </c>
      <c r="E14" s="19">
        <f>SUM('By Facility'!E132:E190)</f>
        <v>8</v>
      </c>
      <c r="F14" s="20">
        <f>SUM('By Facility'!F132:F190)</f>
        <v>44</v>
      </c>
      <c r="G14" s="20">
        <f>SUM('By Facility'!G132:G190)</f>
        <v>0</v>
      </c>
      <c r="H14" s="20">
        <f>SUM('By Facility'!H132:H190)</f>
        <v>0</v>
      </c>
      <c r="I14" s="20">
        <f t="shared" si="2"/>
        <v>52</v>
      </c>
      <c r="J14" s="21">
        <f t="shared" si="3"/>
        <v>244</v>
      </c>
      <c r="K14" s="19">
        <f>SUM('By Facility'!K132:K190)</f>
        <v>0</v>
      </c>
      <c r="L14" s="20">
        <f>SUM('By Facility'!L132:L190)</f>
        <v>0</v>
      </c>
      <c r="M14" s="20">
        <f>SUM('By Facility'!M132:M190)</f>
        <v>0</v>
      </c>
      <c r="N14" s="20">
        <f>SUM('By Facility'!N132:N190)</f>
        <v>0</v>
      </c>
      <c r="O14" s="20">
        <f>SUM('By Facility'!O132:O190)</f>
        <v>0</v>
      </c>
      <c r="P14" s="20">
        <f>SUM('By Facility'!P132:P190)</f>
        <v>0</v>
      </c>
      <c r="Q14" s="20">
        <f>SUM('By Facility'!Q132:Q190)</f>
        <v>0</v>
      </c>
      <c r="R14" s="20">
        <f>SUM('By Facility'!R132:R190)</f>
        <v>0</v>
      </c>
      <c r="S14" s="20">
        <f>SUM('By Facility'!S132:S190)</f>
        <v>1</v>
      </c>
      <c r="T14" s="20">
        <f>SUM('By Facility'!T132:T190)</f>
        <v>0</v>
      </c>
      <c r="U14" s="20">
        <f>SUM('By Facility'!U132:U190)</f>
        <v>0</v>
      </c>
      <c r="V14" s="20">
        <f t="shared" si="4"/>
        <v>1</v>
      </c>
      <c r="W14" s="21">
        <f t="shared" si="5"/>
        <v>9</v>
      </c>
      <c r="X14" s="19">
        <f>SUM('By Facility'!X132:X190)</f>
        <v>0</v>
      </c>
      <c r="Y14" s="20">
        <f>SUM('By Facility'!Y132:Y190)</f>
        <v>0</v>
      </c>
      <c r="Z14" s="20">
        <f>SUM('By Facility'!Z132:Z190)</f>
        <v>0</v>
      </c>
      <c r="AA14" s="20">
        <f>SUM('By Facility'!AA132:AA190)</f>
        <v>0</v>
      </c>
      <c r="AB14" s="20">
        <f>SUM('By Facility'!AB132:AB190)</f>
        <v>0</v>
      </c>
      <c r="AC14" s="20">
        <f>SUM('By Facility'!AC132:AC190)</f>
        <v>0</v>
      </c>
      <c r="AD14" s="20">
        <f t="shared" si="6"/>
        <v>0</v>
      </c>
      <c r="AE14" s="21">
        <f t="shared" si="7"/>
        <v>0</v>
      </c>
      <c r="AF14" s="19">
        <f>SUM('By Facility'!AF132:AF190)</f>
        <v>6</v>
      </c>
      <c r="AG14" s="20">
        <f>SUM('By Facility'!AG132:AG190)</f>
        <v>0</v>
      </c>
      <c r="AH14" s="20">
        <f t="shared" si="8"/>
        <v>6</v>
      </c>
      <c r="AI14" s="21">
        <f t="shared" si="9"/>
        <v>6</v>
      </c>
      <c r="AJ14" s="20">
        <f t="shared" si="10"/>
        <v>185</v>
      </c>
      <c r="AK14" s="21">
        <f t="shared" si="11"/>
        <v>511</v>
      </c>
    </row>
    <row r="15" spans="1:37" s="5" customFormat="1" ht="11.25">
      <c r="A15" s="15" t="s">
        <v>324</v>
      </c>
      <c r="B15" s="15">
        <f>SUM('By Facility'!B192:B229)</f>
        <v>206</v>
      </c>
      <c r="C15" s="16">
        <f t="shared" si="0"/>
        <v>206</v>
      </c>
      <c r="D15" s="17">
        <f t="shared" si="1"/>
        <v>412</v>
      </c>
      <c r="E15" s="15">
        <f>SUM('By Facility'!E192:E229)</f>
        <v>0</v>
      </c>
      <c r="F15" s="16">
        <f>SUM('By Facility'!F192:F229)</f>
        <v>0</v>
      </c>
      <c r="G15" s="16">
        <f>SUM('By Facility'!G192:G229)</f>
        <v>0</v>
      </c>
      <c r="H15" s="16">
        <f>SUM('By Facility'!H192:H229)</f>
        <v>0</v>
      </c>
      <c r="I15" s="16">
        <f t="shared" si="2"/>
        <v>0</v>
      </c>
      <c r="J15" s="17">
        <f t="shared" si="3"/>
        <v>0</v>
      </c>
      <c r="K15" s="15">
        <f>SUM('By Facility'!K192:K229)</f>
        <v>0</v>
      </c>
      <c r="L15" s="16">
        <f>SUM('By Facility'!L192:L229)</f>
        <v>0</v>
      </c>
      <c r="M15" s="16">
        <f>SUM('By Facility'!M192:M229)</f>
        <v>0</v>
      </c>
      <c r="N15" s="16">
        <f>SUM('By Facility'!N192:N229)</f>
        <v>0</v>
      </c>
      <c r="O15" s="16">
        <f>SUM('By Facility'!O192:O229)</f>
        <v>0</v>
      </c>
      <c r="P15" s="16">
        <f>SUM('By Facility'!P192:P229)</f>
        <v>0</v>
      </c>
      <c r="Q15" s="16">
        <f>SUM('By Facility'!Q192:Q229)</f>
        <v>0</v>
      </c>
      <c r="R15" s="16">
        <f>SUM('By Facility'!R192:R229)</f>
        <v>2</v>
      </c>
      <c r="S15" s="16">
        <f>SUM('By Facility'!S192:S229)</f>
        <v>0</v>
      </c>
      <c r="T15" s="16">
        <f>SUM('By Facility'!T192:T229)</f>
        <v>0</v>
      </c>
      <c r="U15" s="16">
        <f>SUM('By Facility'!U192:U229)</f>
        <v>0</v>
      </c>
      <c r="V15" s="16">
        <f t="shared" si="4"/>
        <v>2</v>
      </c>
      <c r="W15" s="17">
        <f t="shared" si="5"/>
        <v>16</v>
      </c>
      <c r="X15" s="15">
        <f>SUM('By Facility'!X192:X229)</f>
        <v>0</v>
      </c>
      <c r="Y15" s="16">
        <f>SUM('By Facility'!Y192:Y229)</f>
        <v>0</v>
      </c>
      <c r="Z15" s="16">
        <f>SUM('By Facility'!Z192:Z229)</f>
        <v>0</v>
      </c>
      <c r="AA15" s="16">
        <f>SUM('By Facility'!AA192:AA229)</f>
        <v>0</v>
      </c>
      <c r="AB15" s="16">
        <f>SUM('By Facility'!AB192:AB229)</f>
        <v>1</v>
      </c>
      <c r="AC15" s="16">
        <f>SUM('By Facility'!AC192:AC229)</f>
        <v>0</v>
      </c>
      <c r="AD15" s="16">
        <f t="shared" si="6"/>
        <v>1</v>
      </c>
      <c r="AE15" s="17">
        <f t="shared" si="7"/>
        <v>15</v>
      </c>
      <c r="AF15" s="15">
        <f>SUM('By Facility'!AF192:AF229)</f>
        <v>0</v>
      </c>
      <c r="AG15" s="16">
        <f>SUM('By Facility'!AG192:AG229)</f>
        <v>0</v>
      </c>
      <c r="AH15" s="16">
        <f t="shared" si="8"/>
        <v>0</v>
      </c>
      <c r="AI15" s="17">
        <f t="shared" si="9"/>
        <v>0</v>
      </c>
      <c r="AJ15" s="16">
        <f t="shared" si="10"/>
        <v>209</v>
      </c>
      <c r="AK15" s="17">
        <f t="shared" si="11"/>
        <v>443</v>
      </c>
    </row>
    <row r="16" spans="1:37" s="5" customFormat="1" ht="11.25">
      <c r="A16" s="19" t="s">
        <v>325</v>
      </c>
      <c r="B16" s="19">
        <f>SUM('By Facility'!B231:B253)</f>
        <v>325</v>
      </c>
      <c r="C16" s="20">
        <f t="shared" si="0"/>
        <v>325</v>
      </c>
      <c r="D16" s="21">
        <f t="shared" si="1"/>
        <v>650</v>
      </c>
      <c r="E16" s="19">
        <f>SUM('By Facility'!E231:E253)</f>
        <v>0</v>
      </c>
      <c r="F16" s="20">
        <f>SUM('By Facility'!F231:F253)</f>
        <v>2</v>
      </c>
      <c r="G16" s="20">
        <f>SUM('By Facility'!G231:G253)</f>
        <v>0</v>
      </c>
      <c r="H16" s="20">
        <f>SUM('By Facility'!H231:H253)</f>
        <v>0</v>
      </c>
      <c r="I16" s="20">
        <f t="shared" si="2"/>
        <v>2</v>
      </c>
      <c r="J16" s="21">
        <f t="shared" si="3"/>
        <v>10</v>
      </c>
      <c r="K16" s="19">
        <f>SUM('By Facility'!K231:K253)</f>
        <v>0</v>
      </c>
      <c r="L16" s="20">
        <f>SUM('By Facility'!L231:L253)</f>
        <v>0</v>
      </c>
      <c r="M16" s="20">
        <f>SUM('By Facility'!M231:M253)</f>
        <v>0</v>
      </c>
      <c r="N16" s="20">
        <f>SUM('By Facility'!N231:N253)</f>
        <v>0</v>
      </c>
      <c r="O16" s="20">
        <f>SUM('By Facility'!O231:O253)</f>
        <v>0</v>
      </c>
      <c r="P16" s="20">
        <f>SUM('By Facility'!P231:P253)</f>
        <v>0</v>
      </c>
      <c r="Q16" s="20">
        <f>SUM('By Facility'!Q231:Q253)</f>
        <v>0</v>
      </c>
      <c r="R16" s="20">
        <f>SUM('By Facility'!R231:R253)</f>
        <v>0</v>
      </c>
      <c r="S16" s="20">
        <f>SUM('By Facility'!S231:S253)</f>
        <v>0</v>
      </c>
      <c r="T16" s="20">
        <f>SUM('By Facility'!T231:T253)</f>
        <v>0</v>
      </c>
      <c r="U16" s="20">
        <f>SUM('By Facility'!U231:U253)</f>
        <v>0</v>
      </c>
      <c r="V16" s="20">
        <f t="shared" si="4"/>
        <v>0</v>
      </c>
      <c r="W16" s="21">
        <f t="shared" si="5"/>
        <v>0</v>
      </c>
      <c r="X16" s="19">
        <f>SUM('By Facility'!X231:X253)</f>
        <v>0</v>
      </c>
      <c r="Y16" s="20">
        <f>SUM('By Facility'!Y231:Y253)</f>
        <v>0</v>
      </c>
      <c r="Z16" s="20">
        <f>SUM('By Facility'!Z231:Z253)</f>
        <v>0</v>
      </c>
      <c r="AA16" s="20">
        <f>SUM('By Facility'!AA231:AA253)</f>
        <v>0</v>
      </c>
      <c r="AB16" s="20">
        <f>SUM('By Facility'!AB231:AB253)</f>
        <v>0</v>
      </c>
      <c r="AC16" s="20">
        <f>SUM('By Facility'!AC231:AC253)</f>
        <v>0</v>
      </c>
      <c r="AD16" s="20">
        <f t="shared" si="6"/>
        <v>0</v>
      </c>
      <c r="AE16" s="21">
        <f t="shared" si="7"/>
        <v>0</v>
      </c>
      <c r="AF16" s="19">
        <f>SUM('By Facility'!AF231:AF253)</f>
        <v>0</v>
      </c>
      <c r="AG16" s="20">
        <f>SUM('By Facility'!AG231:AG253)</f>
        <v>0</v>
      </c>
      <c r="AH16" s="20">
        <f t="shared" si="8"/>
        <v>0</v>
      </c>
      <c r="AI16" s="21">
        <f t="shared" si="9"/>
        <v>0</v>
      </c>
      <c r="AJ16" s="20">
        <f t="shared" si="10"/>
        <v>327</v>
      </c>
      <c r="AK16" s="21">
        <f t="shared" si="11"/>
        <v>660</v>
      </c>
    </row>
    <row r="17" spans="1:37" s="5" customFormat="1" ht="11.25">
      <c r="A17" s="15" t="s">
        <v>427</v>
      </c>
      <c r="B17" s="15">
        <f>SUM('By Facility'!B255:B257)</f>
        <v>16</v>
      </c>
      <c r="C17" s="16">
        <f t="shared" si="0"/>
        <v>16</v>
      </c>
      <c r="D17" s="17">
        <f t="shared" si="1"/>
        <v>32</v>
      </c>
      <c r="E17" s="15">
        <f>SUM('By Facility'!E255:E257)</f>
        <v>0</v>
      </c>
      <c r="F17" s="16">
        <f>SUM('By Facility'!F255:F257)</f>
        <v>0</v>
      </c>
      <c r="G17" s="16">
        <f>SUM('By Facility'!G255:G257)</f>
        <v>0</v>
      </c>
      <c r="H17" s="16">
        <f>SUM('By Facility'!H255:H257)</f>
        <v>0</v>
      </c>
      <c r="I17" s="16">
        <f t="shared" si="2"/>
        <v>0</v>
      </c>
      <c r="J17" s="17">
        <f t="shared" si="3"/>
        <v>0</v>
      </c>
      <c r="K17" s="15">
        <f>SUM('By Facility'!K255:K257)</f>
        <v>0</v>
      </c>
      <c r="L17" s="16">
        <f>SUM('By Facility'!L255:L257)</f>
        <v>0</v>
      </c>
      <c r="M17" s="16">
        <f>SUM('By Facility'!M255:M257)</f>
        <v>0</v>
      </c>
      <c r="N17" s="16">
        <f>SUM('By Facility'!N255:N257)</f>
        <v>0</v>
      </c>
      <c r="O17" s="16">
        <f>SUM('By Facility'!O255:O257)</f>
        <v>0</v>
      </c>
      <c r="P17" s="16">
        <f>SUM('By Facility'!P255:P257)</f>
        <v>2</v>
      </c>
      <c r="Q17" s="16">
        <f>SUM('By Facility'!Q255:Q257)</f>
        <v>0</v>
      </c>
      <c r="R17" s="16">
        <f>SUM('By Facility'!R255:R257)</f>
        <v>1</v>
      </c>
      <c r="S17" s="16">
        <f>SUM('By Facility'!S255:S257)</f>
        <v>0</v>
      </c>
      <c r="T17" s="16">
        <f>SUM('By Facility'!T255:T257)</f>
        <v>0</v>
      </c>
      <c r="U17" s="16">
        <f>SUM('By Facility'!U255:U257)</f>
        <v>0</v>
      </c>
      <c r="V17" s="16">
        <f t="shared" si="4"/>
        <v>3</v>
      </c>
      <c r="W17" s="17">
        <f t="shared" si="5"/>
        <v>20</v>
      </c>
      <c r="X17" s="15">
        <f>SUM('By Facility'!X255:X257)</f>
        <v>1</v>
      </c>
      <c r="Y17" s="16">
        <f>SUM('By Facility'!Y255:Y257)</f>
        <v>0</v>
      </c>
      <c r="Z17" s="16">
        <f>SUM('By Facility'!Z255:Z257)</f>
        <v>1</v>
      </c>
      <c r="AA17" s="16">
        <f>SUM('By Facility'!AA255:AA257)</f>
        <v>0</v>
      </c>
      <c r="AB17" s="16">
        <f>SUM('By Facility'!AB255:AB257)</f>
        <v>0</v>
      </c>
      <c r="AC17" s="16">
        <f>SUM('By Facility'!AC255:AC257)</f>
        <v>0</v>
      </c>
      <c r="AD17" s="16">
        <f t="shared" si="6"/>
        <v>2</v>
      </c>
      <c r="AE17" s="17">
        <f t="shared" si="7"/>
        <v>14</v>
      </c>
      <c r="AF17" s="15">
        <f>SUM('By Facility'!AF255:AF257)</f>
        <v>0</v>
      </c>
      <c r="AG17" s="16">
        <f>SUM('By Facility'!AG255:AG257)</f>
        <v>0</v>
      </c>
      <c r="AH17" s="16">
        <f t="shared" si="8"/>
        <v>0</v>
      </c>
      <c r="AI17" s="17">
        <f t="shared" si="9"/>
        <v>0</v>
      </c>
      <c r="AJ17" s="16">
        <f t="shared" si="10"/>
        <v>21</v>
      </c>
      <c r="AK17" s="17">
        <f t="shared" si="11"/>
        <v>66</v>
      </c>
    </row>
    <row r="18" spans="1:37" s="5" customFormat="1" ht="11.25">
      <c r="A18" s="19" t="s">
        <v>326</v>
      </c>
      <c r="B18" s="19">
        <f>SUM('By Facility'!B259:B280)</f>
        <v>357</v>
      </c>
      <c r="C18" s="20">
        <f t="shared" si="0"/>
        <v>357</v>
      </c>
      <c r="D18" s="21">
        <f t="shared" si="1"/>
        <v>714</v>
      </c>
      <c r="E18" s="19">
        <f>SUM('By Facility'!E259:E280)</f>
        <v>0</v>
      </c>
      <c r="F18" s="20">
        <f>SUM('By Facility'!F259:F280)</f>
        <v>6</v>
      </c>
      <c r="G18" s="20">
        <f>SUM('By Facility'!G259:G280)</f>
        <v>16</v>
      </c>
      <c r="H18" s="20">
        <f>SUM('By Facility'!H259:H280)</f>
        <v>8</v>
      </c>
      <c r="I18" s="20">
        <f t="shared" si="2"/>
        <v>30</v>
      </c>
      <c r="J18" s="21">
        <f t="shared" si="3"/>
        <v>214</v>
      </c>
      <c r="K18" s="19">
        <f>SUM('By Facility'!K259:K280)</f>
        <v>0</v>
      </c>
      <c r="L18" s="20">
        <f>SUM('By Facility'!L259:L280)</f>
        <v>0</v>
      </c>
      <c r="M18" s="20">
        <f>SUM('By Facility'!M259:M280)</f>
        <v>0</v>
      </c>
      <c r="N18" s="20">
        <f>SUM('By Facility'!N259:N280)</f>
        <v>0</v>
      </c>
      <c r="O18" s="20">
        <f>SUM('By Facility'!O259:O280)</f>
        <v>2</v>
      </c>
      <c r="P18" s="20">
        <f>SUM('By Facility'!P259:P280)</f>
        <v>1</v>
      </c>
      <c r="Q18" s="20">
        <f>SUM('By Facility'!Q259:Q280)</f>
        <v>0</v>
      </c>
      <c r="R18" s="20">
        <f>SUM('By Facility'!R259:R280)</f>
        <v>5</v>
      </c>
      <c r="S18" s="20">
        <f>SUM('By Facility'!S259:S280)</f>
        <v>0</v>
      </c>
      <c r="T18" s="20">
        <f>SUM('By Facility'!T259:T280)</f>
        <v>0</v>
      </c>
      <c r="U18" s="20">
        <f>SUM('By Facility'!U259:U280)</f>
        <v>0</v>
      </c>
      <c r="V18" s="20">
        <f t="shared" si="4"/>
        <v>8</v>
      </c>
      <c r="W18" s="21">
        <f t="shared" si="5"/>
        <v>56</v>
      </c>
      <c r="X18" s="19">
        <f>SUM('By Facility'!X259:X280)</f>
        <v>0</v>
      </c>
      <c r="Y18" s="20">
        <f>SUM('By Facility'!Y259:Y280)</f>
        <v>0</v>
      </c>
      <c r="Z18" s="20">
        <f>SUM('By Facility'!Z259:Z280)</f>
        <v>0</v>
      </c>
      <c r="AA18" s="20">
        <f>SUM('By Facility'!AA259:AA280)</f>
        <v>0</v>
      </c>
      <c r="AB18" s="20">
        <f>SUM('By Facility'!AB259:AB280)</f>
        <v>0</v>
      </c>
      <c r="AC18" s="20">
        <f>SUM('By Facility'!AC259:AC280)</f>
        <v>0</v>
      </c>
      <c r="AD18" s="20">
        <f t="shared" si="6"/>
        <v>0</v>
      </c>
      <c r="AE18" s="21">
        <f t="shared" si="7"/>
        <v>0</v>
      </c>
      <c r="AF18" s="19">
        <f>SUM('By Facility'!AF259:AF280)</f>
        <v>0</v>
      </c>
      <c r="AG18" s="20">
        <f>SUM('By Facility'!AG259:AG280)</f>
        <v>0</v>
      </c>
      <c r="AH18" s="20">
        <f t="shared" si="8"/>
        <v>0</v>
      </c>
      <c r="AI18" s="21">
        <f t="shared" si="9"/>
        <v>0</v>
      </c>
      <c r="AJ18" s="20">
        <f t="shared" si="10"/>
        <v>395</v>
      </c>
      <c r="AK18" s="21">
        <f t="shared" si="11"/>
        <v>984</v>
      </c>
    </row>
    <row r="19" spans="1:37" s="5" customFormat="1" ht="11.25">
      <c r="A19" s="15" t="s">
        <v>327</v>
      </c>
      <c r="B19" s="15">
        <f>SUM('By Facility'!B282:B292)</f>
        <v>4</v>
      </c>
      <c r="C19" s="16">
        <f t="shared" si="0"/>
        <v>4</v>
      </c>
      <c r="D19" s="17">
        <f t="shared" si="1"/>
        <v>8</v>
      </c>
      <c r="E19" s="15">
        <f>SUM('By Facility'!E282:E292)</f>
        <v>0</v>
      </c>
      <c r="F19" s="16">
        <f>SUM('By Facility'!F282:F292)</f>
        <v>1</v>
      </c>
      <c r="G19" s="16">
        <f>SUM('By Facility'!G282:G292)</f>
        <v>0</v>
      </c>
      <c r="H19" s="16">
        <f>SUM('By Facility'!H282:H292)</f>
        <v>0</v>
      </c>
      <c r="I19" s="16">
        <f t="shared" si="2"/>
        <v>1</v>
      </c>
      <c r="J19" s="17">
        <f t="shared" si="3"/>
        <v>5</v>
      </c>
      <c r="K19" s="15">
        <f>SUM('By Facility'!K282:K292)</f>
        <v>0</v>
      </c>
      <c r="L19" s="16">
        <f>SUM('By Facility'!L282:L292)</f>
        <v>0</v>
      </c>
      <c r="M19" s="16">
        <f>SUM('By Facility'!M282:M292)</f>
        <v>1</v>
      </c>
      <c r="N19" s="16">
        <f>SUM('By Facility'!N282:N292)</f>
        <v>0</v>
      </c>
      <c r="O19" s="16">
        <f>SUM('By Facility'!O282:O292)</f>
        <v>0</v>
      </c>
      <c r="P19" s="16">
        <f>SUM('By Facility'!P282:P292)</f>
        <v>0</v>
      </c>
      <c r="Q19" s="16">
        <f>SUM('By Facility'!Q282:Q292)</f>
        <v>1</v>
      </c>
      <c r="R19" s="16">
        <f>SUM('By Facility'!R282:R292)</f>
        <v>1</v>
      </c>
      <c r="S19" s="16">
        <f>SUM('By Facility'!S282:S292)</f>
        <v>0</v>
      </c>
      <c r="T19" s="16">
        <f>SUM('By Facility'!T282:T292)</f>
        <v>1</v>
      </c>
      <c r="U19" s="16">
        <f>SUM('By Facility'!U282:U292)</f>
        <v>0</v>
      </c>
      <c r="V19" s="16">
        <f t="shared" si="4"/>
        <v>4</v>
      </c>
      <c r="W19" s="17">
        <f t="shared" si="5"/>
        <v>32</v>
      </c>
      <c r="X19" s="15">
        <f>SUM('By Facility'!X282:X292)</f>
        <v>0</v>
      </c>
      <c r="Y19" s="16">
        <f>SUM('By Facility'!Y282:Y292)</f>
        <v>0</v>
      </c>
      <c r="Z19" s="16">
        <f>SUM('By Facility'!Z282:Z292)</f>
        <v>0</v>
      </c>
      <c r="AA19" s="16">
        <f>SUM('By Facility'!AA282:AA292)</f>
        <v>0</v>
      </c>
      <c r="AB19" s="16">
        <f>SUM('By Facility'!AB282:AB292)</f>
        <v>0</v>
      </c>
      <c r="AC19" s="16">
        <f>SUM('By Facility'!AC282:AC292)</f>
        <v>0</v>
      </c>
      <c r="AD19" s="16">
        <f t="shared" si="6"/>
        <v>0</v>
      </c>
      <c r="AE19" s="17">
        <f t="shared" si="7"/>
        <v>0</v>
      </c>
      <c r="AF19" s="15">
        <f>SUM('By Facility'!AF282:AF292)</f>
        <v>0</v>
      </c>
      <c r="AG19" s="16">
        <f>SUM('By Facility'!AG282:AG292)</f>
        <v>0</v>
      </c>
      <c r="AH19" s="16">
        <f t="shared" si="8"/>
        <v>0</v>
      </c>
      <c r="AI19" s="17">
        <f t="shared" si="9"/>
        <v>0</v>
      </c>
      <c r="AJ19" s="16">
        <f t="shared" si="10"/>
        <v>9</v>
      </c>
      <c r="AK19" s="17">
        <f t="shared" si="11"/>
        <v>45</v>
      </c>
    </row>
    <row r="20" spans="1:37" s="5" customFormat="1" ht="11.25">
      <c r="A20" s="19" t="s">
        <v>328</v>
      </c>
      <c r="B20" s="19">
        <f>SUM('By Facility'!B294:B348)</f>
        <v>242</v>
      </c>
      <c r="C20" s="20">
        <f t="shared" si="0"/>
        <v>242</v>
      </c>
      <c r="D20" s="21">
        <f t="shared" si="1"/>
        <v>484</v>
      </c>
      <c r="E20" s="19">
        <f>SUM('By Facility'!E294:E348)</f>
        <v>0</v>
      </c>
      <c r="F20" s="20">
        <f>SUM('By Facility'!F294:F348)</f>
        <v>12</v>
      </c>
      <c r="G20" s="20">
        <f>SUM('By Facility'!G294:G348)</f>
        <v>0</v>
      </c>
      <c r="H20" s="20">
        <f>SUM('By Facility'!H294:H348)</f>
        <v>0</v>
      </c>
      <c r="I20" s="20">
        <f t="shared" si="2"/>
        <v>12</v>
      </c>
      <c r="J20" s="21">
        <f t="shared" si="3"/>
        <v>60</v>
      </c>
      <c r="K20" s="19">
        <f>SUM('By Facility'!K294:K348)</f>
        <v>2</v>
      </c>
      <c r="L20" s="20">
        <f>SUM('By Facility'!L294:L348)</f>
        <v>1</v>
      </c>
      <c r="M20" s="20">
        <f>SUM('By Facility'!M294:M348)</f>
        <v>0</v>
      </c>
      <c r="N20" s="20">
        <f>SUM('By Facility'!N294:N348)</f>
        <v>1</v>
      </c>
      <c r="O20" s="20">
        <f>SUM('By Facility'!O294:O348)</f>
        <v>2</v>
      </c>
      <c r="P20" s="20">
        <f>SUM('By Facility'!P294:P348)</f>
        <v>18</v>
      </c>
      <c r="Q20" s="20">
        <f>SUM('By Facility'!Q294:Q348)</f>
        <v>2</v>
      </c>
      <c r="R20" s="20">
        <f>SUM('By Facility'!R294:R348)</f>
        <v>22</v>
      </c>
      <c r="S20" s="20">
        <f>SUM('By Facility'!S294:S348)</f>
        <v>0</v>
      </c>
      <c r="T20" s="20">
        <f>SUM('By Facility'!T294:T348)</f>
        <v>0</v>
      </c>
      <c r="U20" s="20">
        <f>SUM('By Facility'!U294:U348)</f>
        <v>0</v>
      </c>
      <c r="V20" s="20">
        <f t="shared" si="4"/>
        <v>48</v>
      </c>
      <c r="W20" s="21">
        <f t="shared" si="5"/>
        <v>316</v>
      </c>
      <c r="X20" s="19">
        <f>SUM('By Facility'!X294:X348)</f>
        <v>0</v>
      </c>
      <c r="Y20" s="20">
        <f>SUM('By Facility'!Y294:Y348)</f>
        <v>0</v>
      </c>
      <c r="Z20" s="20">
        <f>SUM('By Facility'!Z294:Z348)</f>
        <v>0</v>
      </c>
      <c r="AA20" s="20">
        <f>SUM('By Facility'!AA294:AA348)</f>
        <v>0</v>
      </c>
      <c r="AB20" s="20">
        <f>SUM('By Facility'!AB294:AB348)</f>
        <v>0</v>
      </c>
      <c r="AC20" s="20">
        <f>SUM('By Facility'!AC294:AC348)</f>
        <v>2</v>
      </c>
      <c r="AD20" s="20">
        <f t="shared" si="6"/>
        <v>2</v>
      </c>
      <c r="AE20" s="21">
        <f t="shared" si="7"/>
        <v>36</v>
      </c>
      <c r="AF20" s="19">
        <f>SUM('By Facility'!AF294:AF348)</f>
        <v>0</v>
      </c>
      <c r="AG20" s="20">
        <f>SUM('By Facility'!AG294:AG348)</f>
        <v>3</v>
      </c>
      <c r="AH20" s="20">
        <f t="shared" si="8"/>
        <v>3</v>
      </c>
      <c r="AI20" s="21">
        <f t="shared" si="9"/>
        <v>6</v>
      </c>
      <c r="AJ20" s="20">
        <f t="shared" si="10"/>
        <v>307</v>
      </c>
      <c r="AK20" s="21">
        <f t="shared" si="11"/>
        <v>902</v>
      </c>
    </row>
    <row r="21" spans="1:37" s="5" customFormat="1" ht="11.25">
      <c r="A21" s="15" t="s">
        <v>329</v>
      </c>
      <c r="B21" s="15">
        <f>SUM('By Facility'!B350:B379)</f>
        <v>198</v>
      </c>
      <c r="C21" s="16">
        <f t="shared" si="0"/>
        <v>198</v>
      </c>
      <c r="D21" s="17">
        <f t="shared" si="1"/>
        <v>396</v>
      </c>
      <c r="E21" s="15">
        <f>SUM('By Facility'!E350:E379)</f>
        <v>0</v>
      </c>
      <c r="F21" s="16">
        <f>SUM('By Facility'!F350:F379)</f>
        <v>0</v>
      </c>
      <c r="G21" s="16">
        <f>SUM('By Facility'!G350:G379)</f>
        <v>0</v>
      </c>
      <c r="H21" s="16">
        <f>SUM('By Facility'!H350:H379)</f>
        <v>4</v>
      </c>
      <c r="I21" s="16">
        <f t="shared" si="2"/>
        <v>4</v>
      </c>
      <c r="J21" s="17">
        <f t="shared" si="3"/>
        <v>36</v>
      </c>
      <c r="K21" s="15">
        <f>SUM('By Facility'!K350:K379)</f>
        <v>0</v>
      </c>
      <c r="L21" s="16">
        <f>SUM('By Facility'!L350:L379)</f>
        <v>0</v>
      </c>
      <c r="M21" s="16">
        <f>SUM('By Facility'!M350:M379)</f>
        <v>0</v>
      </c>
      <c r="N21" s="16">
        <f>SUM('By Facility'!N350:N379)</f>
        <v>0</v>
      </c>
      <c r="O21" s="16">
        <f>SUM('By Facility'!O350:O379)</f>
        <v>0</v>
      </c>
      <c r="P21" s="16">
        <f>SUM('By Facility'!P350:P379)</f>
        <v>0</v>
      </c>
      <c r="Q21" s="16">
        <f>SUM('By Facility'!Q350:Q379)</f>
        <v>0</v>
      </c>
      <c r="R21" s="16">
        <f>SUM('By Facility'!R350:R379)</f>
        <v>2</v>
      </c>
      <c r="S21" s="16">
        <f>SUM('By Facility'!S350:S379)</f>
        <v>0</v>
      </c>
      <c r="T21" s="16">
        <f>SUM('By Facility'!T350:T379)</f>
        <v>0</v>
      </c>
      <c r="U21" s="16">
        <f>SUM('By Facility'!U350:U379)</f>
        <v>0</v>
      </c>
      <c r="V21" s="16">
        <f t="shared" si="4"/>
        <v>2</v>
      </c>
      <c r="W21" s="17">
        <f t="shared" si="5"/>
        <v>16</v>
      </c>
      <c r="X21" s="15">
        <f>SUM('By Facility'!X350:X379)</f>
        <v>0</v>
      </c>
      <c r="Y21" s="16">
        <f>SUM('By Facility'!Y350:Y379)</f>
        <v>0</v>
      </c>
      <c r="Z21" s="16">
        <f>SUM('By Facility'!Z350:Z379)</f>
        <v>0</v>
      </c>
      <c r="AA21" s="16">
        <f>SUM('By Facility'!AA350:AA379)</f>
        <v>0</v>
      </c>
      <c r="AB21" s="16">
        <f>SUM('By Facility'!AB350:AB379)</f>
        <v>0</v>
      </c>
      <c r="AC21" s="16">
        <f>SUM('By Facility'!AC350:AC379)</f>
        <v>0</v>
      </c>
      <c r="AD21" s="16">
        <f t="shared" si="6"/>
        <v>0</v>
      </c>
      <c r="AE21" s="17">
        <f t="shared" si="7"/>
        <v>0</v>
      </c>
      <c r="AF21" s="15">
        <f>SUM('By Facility'!AF350:AF379)</f>
        <v>0</v>
      </c>
      <c r="AG21" s="16">
        <f>SUM('By Facility'!AG350:AG379)</f>
        <v>0</v>
      </c>
      <c r="AH21" s="16">
        <f t="shared" si="8"/>
        <v>0</v>
      </c>
      <c r="AI21" s="17">
        <f t="shared" si="9"/>
        <v>0</v>
      </c>
      <c r="AJ21" s="16">
        <f t="shared" si="10"/>
        <v>204</v>
      </c>
      <c r="AK21" s="17">
        <f t="shared" si="11"/>
        <v>448</v>
      </c>
    </row>
    <row r="22" spans="1:37" s="5" customFormat="1" ht="11.25">
      <c r="A22" s="19" t="s">
        <v>330</v>
      </c>
      <c r="B22" s="19">
        <f>SUM('By Facility'!B381:B415)</f>
        <v>432</v>
      </c>
      <c r="C22" s="20">
        <f t="shared" si="0"/>
        <v>432</v>
      </c>
      <c r="D22" s="21">
        <f t="shared" si="1"/>
        <v>864</v>
      </c>
      <c r="E22" s="19">
        <f>SUM('By Facility'!E381:E415)</f>
        <v>0</v>
      </c>
      <c r="F22" s="20">
        <f>SUM('By Facility'!F381:F415)</f>
        <v>0</v>
      </c>
      <c r="G22" s="20">
        <f>SUM('By Facility'!G381:G415)</f>
        <v>0</v>
      </c>
      <c r="H22" s="20">
        <f>SUM('By Facility'!H381:H415)</f>
        <v>0</v>
      </c>
      <c r="I22" s="20">
        <f t="shared" si="2"/>
        <v>0</v>
      </c>
      <c r="J22" s="21">
        <f t="shared" si="3"/>
        <v>0</v>
      </c>
      <c r="K22" s="19">
        <f>SUM('By Facility'!K381:K415)</f>
        <v>0</v>
      </c>
      <c r="L22" s="20">
        <f>SUM('By Facility'!L381:L415)</f>
        <v>0</v>
      </c>
      <c r="M22" s="20">
        <f>SUM('By Facility'!M381:M415)</f>
        <v>0</v>
      </c>
      <c r="N22" s="20">
        <f>SUM('By Facility'!N381:N415)</f>
        <v>0</v>
      </c>
      <c r="O22" s="20">
        <f>SUM('By Facility'!O381:O415)</f>
        <v>0</v>
      </c>
      <c r="P22" s="20">
        <f>SUM('By Facility'!P381:P415)</f>
        <v>0</v>
      </c>
      <c r="Q22" s="20">
        <f>SUM('By Facility'!Q381:Q415)</f>
        <v>1</v>
      </c>
      <c r="R22" s="20">
        <f>SUM('By Facility'!R381:R415)</f>
        <v>1</v>
      </c>
      <c r="S22" s="20">
        <f>SUM('By Facility'!S381:S415)</f>
        <v>2</v>
      </c>
      <c r="T22" s="20">
        <f>SUM('By Facility'!T381:T415)</f>
        <v>0</v>
      </c>
      <c r="U22" s="20">
        <f>SUM('By Facility'!U381:U415)</f>
        <v>0</v>
      </c>
      <c r="V22" s="20">
        <f t="shared" si="4"/>
        <v>4</v>
      </c>
      <c r="W22" s="21">
        <f t="shared" si="5"/>
        <v>33</v>
      </c>
      <c r="X22" s="19">
        <f>SUM('By Facility'!X381:X415)</f>
        <v>0</v>
      </c>
      <c r="Y22" s="20">
        <f>SUM('By Facility'!Y381:Y415)</f>
        <v>1</v>
      </c>
      <c r="Z22" s="20">
        <f>SUM('By Facility'!Z381:Z415)</f>
        <v>0</v>
      </c>
      <c r="AA22" s="20">
        <f>SUM('By Facility'!AA381:AA415)</f>
        <v>0</v>
      </c>
      <c r="AB22" s="20">
        <f>SUM('By Facility'!AB381:AB415)</f>
        <v>0</v>
      </c>
      <c r="AC22" s="20">
        <f>SUM('By Facility'!AC381:AC415)</f>
        <v>0</v>
      </c>
      <c r="AD22" s="20">
        <f t="shared" si="6"/>
        <v>1</v>
      </c>
      <c r="AE22" s="21">
        <f t="shared" si="7"/>
        <v>6</v>
      </c>
      <c r="AF22" s="19">
        <f>SUM('By Facility'!AF381:AF415)</f>
        <v>0</v>
      </c>
      <c r="AG22" s="20">
        <f>SUM('By Facility'!AG381:AG415)</f>
        <v>0</v>
      </c>
      <c r="AH22" s="20">
        <f t="shared" si="8"/>
        <v>0</v>
      </c>
      <c r="AI22" s="21">
        <f t="shared" si="9"/>
        <v>0</v>
      </c>
      <c r="AJ22" s="20">
        <f t="shared" si="10"/>
        <v>437</v>
      </c>
      <c r="AK22" s="21">
        <f t="shared" si="11"/>
        <v>903</v>
      </c>
    </row>
    <row r="23" spans="1:37" s="5" customFormat="1" ht="11.25">
      <c r="A23" s="15" t="s">
        <v>331</v>
      </c>
      <c r="B23" s="15">
        <f>SUM('By Facility'!B417:B418)</f>
        <v>62</v>
      </c>
      <c r="C23" s="16">
        <f t="shared" si="0"/>
        <v>62</v>
      </c>
      <c r="D23" s="17">
        <f t="shared" si="1"/>
        <v>124</v>
      </c>
      <c r="E23" s="15">
        <f>SUM('By Facility'!E417:E418)</f>
        <v>0</v>
      </c>
      <c r="F23" s="16">
        <f>SUM('By Facility'!F417:F418)</f>
        <v>0</v>
      </c>
      <c r="G23" s="16">
        <f>SUM('By Facility'!G417:G418)</f>
        <v>0</v>
      </c>
      <c r="H23" s="16">
        <f>SUM('By Facility'!H417:H418)</f>
        <v>0</v>
      </c>
      <c r="I23" s="16">
        <f t="shared" si="2"/>
        <v>0</v>
      </c>
      <c r="J23" s="17">
        <f t="shared" si="3"/>
        <v>0</v>
      </c>
      <c r="K23" s="15">
        <f>SUM('By Facility'!K417:K418)</f>
        <v>0</v>
      </c>
      <c r="L23" s="16">
        <f>SUM('By Facility'!L417:L418)</f>
        <v>0</v>
      </c>
      <c r="M23" s="16">
        <f>SUM('By Facility'!M417:M418)</f>
        <v>0</v>
      </c>
      <c r="N23" s="16">
        <f>SUM('By Facility'!N417:N418)</f>
        <v>0</v>
      </c>
      <c r="O23" s="16">
        <f>SUM('By Facility'!O417:O418)</f>
        <v>0</v>
      </c>
      <c r="P23" s="16">
        <f>SUM('By Facility'!P417:P418)</f>
        <v>0</v>
      </c>
      <c r="Q23" s="16">
        <f>SUM('By Facility'!Q417:Q418)</f>
        <v>0</v>
      </c>
      <c r="R23" s="16">
        <f>SUM('By Facility'!R417:R418)</f>
        <v>0</v>
      </c>
      <c r="S23" s="16">
        <f>SUM('By Facility'!S417:S418)</f>
        <v>0</v>
      </c>
      <c r="T23" s="16">
        <f>SUM('By Facility'!T417:T418)</f>
        <v>0</v>
      </c>
      <c r="U23" s="16">
        <f>SUM('By Facility'!U417:U418)</f>
        <v>1</v>
      </c>
      <c r="V23" s="16">
        <f t="shared" si="4"/>
        <v>1</v>
      </c>
      <c r="W23" s="17">
        <f t="shared" si="5"/>
        <v>15</v>
      </c>
      <c r="X23" s="15">
        <f>SUM('By Facility'!X417:X418)</f>
        <v>0</v>
      </c>
      <c r="Y23" s="16">
        <f>SUM('By Facility'!Y417:Y418)</f>
        <v>0</v>
      </c>
      <c r="Z23" s="16">
        <f>SUM('By Facility'!Z417:Z418)</f>
        <v>0</v>
      </c>
      <c r="AA23" s="16">
        <f>SUM('By Facility'!AA417:AA418)</f>
        <v>0</v>
      </c>
      <c r="AB23" s="16">
        <f>SUM('By Facility'!AB417:AB418)</f>
        <v>0</v>
      </c>
      <c r="AC23" s="16">
        <f>SUM('By Facility'!AC417:AC418)</f>
        <v>0</v>
      </c>
      <c r="AD23" s="16">
        <f t="shared" si="6"/>
        <v>0</v>
      </c>
      <c r="AE23" s="17">
        <f t="shared" si="7"/>
        <v>0</v>
      </c>
      <c r="AF23" s="15">
        <f>SUM('By Facility'!AF417:AF418)</f>
        <v>0</v>
      </c>
      <c r="AG23" s="16">
        <f>SUM('By Facility'!AG417:AG418)</f>
        <v>0</v>
      </c>
      <c r="AH23" s="16">
        <f t="shared" si="8"/>
        <v>0</v>
      </c>
      <c r="AI23" s="17">
        <f t="shared" si="9"/>
        <v>0</v>
      </c>
      <c r="AJ23" s="16">
        <f t="shared" si="10"/>
        <v>63</v>
      </c>
      <c r="AK23" s="17">
        <f t="shared" si="11"/>
        <v>139</v>
      </c>
    </row>
    <row r="24" spans="1:37" s="5" customFormat="1" ht="11.25">
      <c r="A24" s="19" t="s">
        <v>332</v>
      </c>
      <c r="B24" s="19">
        <f>SUM('By Facility'!B420:B436)</f>
        <v>50</v>
      </c>
      <c r="C24" s="20">
        <f t="shared" si="0"/>
        <v>50</v>
      </c>
      <c r="D24" s="21">
        <f t="shared" si="1"/>
        <v>100</v>
      </c>
      <c r="E24" s="19">
        <f>SUM('By Facility'!E420:E436)</f>
        <v>0</v>
      </c>
      <c r="F24" s="20">
        <f>SUM('By Facility'!F420:F436)</f>
        <v>1</v>
      </c>
      <c r="G24" s="20">
        <f>SUM('By Facility'!G420:G436)</f>
        <v>0</v>
      </c>
      <c r="H24" s="20">
        <f>SUM('By Facility'!H420:H436)</f>
        <v>0</v>
      </c>
      <c r="I24" s="20">
        <f t="shared" si="2"/>
        <v>1</v>
      </c>
      <c r="J24" s="21">
        <f t="shared" si="3"/>
        <v>5</v>
      </c>
      <c r="K24" s="19">
        <f>SUM('By Facility'!K420:K436)</f>
        <v>0</v>
      </c>
      <c r="L24" s="20">
        <f>SUM('By Facility'!L420:L436)</f>
        <v>0</v>
      </c>
      <c r="M24" s="20">
        <f>SUM('By Facility'!M420:M436)</f>
        <v>0</v>
      </c>
      <c r="N24" s="20">
        <f>SUM('By Facility'!N420:N436)</f>
        <v>0</v>
      </c>
      <c r="O24" s="20">
        <f>SUM('By Facility'!O420:O436)</f>
        <v>0</v>
      </c>
      <c r="P24" s="20">
        <f>SUM('By Facility'!P420:P436)</f>
        <v>0</v>
      </c>
      <c r="Q24" s="20">
        <f>SUM('By Facility'!Q420:Q436)</f>
        <v>0</v>
      </c>
      <c r="R24" s="20">
        <f>SUM('By Facility'!R420:R436)</f>
        <v>1</v>
      </c>
      <c r="S24" s="20">
        <f>SUM('By Facility'!S420:S436)</f>
        <v>0</v>
      </c>
      <c r="T24" s="20">
        <f>SUM('By Facility'!T420:T436)</f>
        <v>0</v>
      </c>
      <c r="U24" s="20">
        <f>SUM('By Facility'!U420:U436)</f>
        <v>0</v>
      </c>
      <c r="V24" s="20">
        <f t="shared" si="4"/>
        <v>1</v>
      </c>
      <c r="W24" s="21">
        <f t="shared" si="5"/>
        <v>8</v>
      </c>
      <c r="X24" s="19">
        <f>SUM('By Facility'!X420:X436)</f>
        <v>0</v>
      </c>
      <c r="Y24" s="20">
        <f>SUM('By Facility'!Y420:Y436)</f>
        <v>0</v>
      </c>
      <c r="Z24" s="20">
        <f>SUM('By Facility'!Z420:Z436)</f>
        <v>0</v>
      </c>
      <c r="AA24" s="20">
        <f>SUM('By Facility'!AA420:AA436)</f>
        <v>0</v>
      </c>
      <c r="AB24" s="20">
        <f>SUM('By Facility'!AB420:AB436)</f>
        <v>0</v>
      </c>
      <c r="AC24" s="20">
        <f>SUM('By Facility'!AC420:AC436)</f>
        <v>0</v>
      </c>
      <c r="AD24" s="20">
        <f t="shared" si="6"/>
        <v>0</v>
      </c>
      <c r="AE24" s="21">
        <f t="shared" si="7"/>
        <v>0</v>
      </c>
      <c r="AF24" s="19">
        <f>SUM('By Facility'!AF420:AF436)</f>
        <v>0</v>
      </c>
      <c r="AG24" s="20">
        <f>SUM('By Facility'!AG420:AG436)</f>
        <v>10</v>
      </c>
      <c r="AH24" s="20">
        <f t="shared" si="8"/>
        <v>10</v>
      </c>
      <c r="AI24" s="21">
        <f t="shared" si="9"/>
        <v>20</v>
      </c>
      <c r="AJ24" s="20">
        <f t="shared" si="10"/>
        <v>62</v>
      </c>
      <c r="AK24" s="21">
        <f t="shared" si="11"/>
        <v>133</v>
      </c>
    </row>
    <row r="25" spans="1:37" s="5" customFormat="1" ht="11.25">
      <c r="A25" s="34" t="s">
        <v>333</v>
      </c>
      <c r="B25" s="34">
        <f>SUM('By Facility'!B438:B476)</f>
        <v>50</v>
      </c>
      <c r="C25" s="35">
        <f t="shared" si="0"/>
        <v>50</v>
      </c>
      <c r="D25" s="36">
        <f t="shared" si="1"/>
        <v>100</v>
      </c>
      <c r="E25" s="34">
        <f>SUM('By Facility'!E438:E476)</f>
        <v>0</v>
      </c>
      <c r="F25" s="35">
        <f>SUM('By Facility'!F438:F476)</f>
        <v>0</v>
      </c>
      <c r="G25" s="35">
        <f>SUM('By Facility'!G438:G476)</f>
        <v>0</v>
      </c>
      <c r="H25" s="35">
        <f>SUM('By Facility'!H438:H476)</f>
        <v>2</v>
      </c>
      <c r="I25" s="35">
        <f t="shared" si="2"/>
        <v>2</v>
      </c>
      <c r="J25" s="36">
        <f t="shared" si="3"/>
        <v>18</v>
      </c>
      <c r="K25" s="34">
        <f>SUM('By Facility'!K438:K476)</f>
        <v>0</v>
      </c>
      <c r="L25" s="35">
        <f>SUM('By Facility'!L438:L476)</f>
        <v>1</v>
      </c>
      <c r="M25" s="35">
        <f>SUM('By Facility'!M438:M476)</f>
        <v>0</v>
      </c>
      <c r="N25" s="35">
        <f>SUM('By Facility'!N438:N476)</f>
        <v>1</v>
      </c>
      <c r="O25" s="35">
        <f>SUM('By Facility'!O438:O476)</f>
        <v>0</v>
      </c>
      <c r="P25" s="35">
        <f>SUM('By Facility'!P438:P476)</f>
        <v>0</v>
      </c>
      <c r="Q25" s="35">
        <f>SUM('By Facility'!Q438:Q476)</f>
        <v>0</v>
      </c>
      <c r="R25" s="35">
        <f>SUM('By Facility'!R438:R476)</f>
        <v>5</v>
      </c>
      <c r="S25" s="35">
        <f>SUM('By Facility'!S438:S476)</f>
        <v>0</v>
      </c>
      <c r="T25" s="35">
        <f>SUM('By Facility'!T438:T476)</f>
        <v>0</v>
      </c>
      <c r="U25" s="35">
        <f>SUM('By Facility'!U438:U476)</f>
        <v>0</v>
      </c>
      <c r="V25" s="35">
        <f t="shared" si="4"/>
        <v>7</v>
      </c>
      <c r="W25" s="36">
        <f t="shared" si="5"/>
        <v>46</v>
      </c>
      <c r="X25" s="34">
        <f>SUM('By Facility'!X438:X476)</f>
        <v>0</v>
      </c>
      <c r="Y25" s="35">
        <f>SUM('By Facility'!Y438:Y476)</f>
        <v>0</v>
      </c>
      <c r="Z25" s="35">
        <f>SUM('By Facility'!Z438:Z476)</f>
        <v>0</v>
      </c>
      <c r="AA25" s="35">
        <f>SUM('By Facility'!AA438:AA476)</f>
        <v>1</v>
      </c>
      <c r="AB25" s="35">
        <f>SUM('By Facility'!AB438:AB476)</f>
        <v>0</v>
      </c>
      <c r="AC25" s="35">
        <f>SUM('By Facility'!AC438:AC476)</f>
        <v>0</v>
      </c>
      <c r="AD25" s="35">
        <f t="shared" si="6"/>
        <v>1</v>
      </c>
      <c r="AE25" s="36">
        <f t="shared" si="7"/>
        <v>11</v>
      </c>
      <c r="AF25" s="34">
        <f>SUM('By Facility'!AF438:AF476)</f>
        <v>42</v>
      </c>
      <c r="AG25" s="35">
        <f>SUM('By Facility'!AG438:AG476)</f>
        <v>0</v>
      </c>
      <c r="AH25" s="35">
        <f t="shared" si="8"/>
        <v>42</v>
      </c>
      <c r="AI25" s="36">
        <f t="shared" si="9"/>
        <v>42</v>
      </c>
      <c r="AJ25" s="35">
        <f t="shared" si="10"/>
        <v>102</v>
      </c>
      <c r="AK25" s="36">
        <f t="shared" si="11"/>
        <v>217</v>
      </c>
    </row>
  </sheetData>
  <sheetProtection/>
  <mergeCells count="13">
    <mergeCell ref="AF5:AG5"/>
    <mergeCell ref="K5:U5"/>
    <mergeCell ref="E5:H5"/>
    <mergeCell ref="X5:AC5"/>
    <mergeCell ref="A2:AK2"/>
    <mergeCell ref="AJ4:AK4"/>
    <mergeCell ref="AF4:AI4"/>
    <mergeCell ref="A1:AK1"/>
    <mergeCell ref="A3:AK3"/>
    <mergeCell ref="B4:D4"/>
    <mergeCell ref="E4:J4"/>
    <mergeCell ref="K4:W4"/>
    <mergeCell ref="X4:AE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476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AK1"/>
    </sheetView>
  </sheetViews>
  <sheetFormatPr defaultColWidth="9.75390625" defaultRowHeight="12.75"/>
  <cols>
    <col min="1" max="1" width="45.75390625" style="1" customWidth="1"/>
    <col min="2" max="4" width="3.625" style="1" bestFit="1" customWidth="1"/>
    <col min="5" max="5" width="1.875" style="1" customWidth="1"/>
    <col min="6" max="6" width="2.75390625" style="1" bestFit="1" customWidth="1"/>
    <col min="7" max="8" width="1.875" style="1" bestFit="1" customWidth="1"/>
    <col min="9" max="10" width="3.00390625" style="1" customWidth="1"/>
    <col min="11" max="11" width="1.875" style="1" bestFit="1" customWidth="1"/>
    <col min="12" max="12" width="1.875" style="1" customWidth="1"/>
    <col min="13" max="17" width="1.875" style="1" bestFit="1" customWidth="1"/>
    <col min="18" max="18" width="2.75390625" style="1" bestFit="1" customWidth="1"/>
    <col min="19" max="19" width="1.875" style="1" bestFit="1" customWidth="1"/>
    <col min="20" max="21" width="2.75390625" style="1" bestFit="1" customWidth="1"/>
    <col min="22" max="22" width="3.00390625" style="1" bestFit="1" customWidth="1"/>
    <col min="23" max="23" width="3.625" style="1" bestFit="1" customWidth="1"/>
    <col min="24" max="26" width="1.875" style="1" bestFit="1" customWidth="1"/>
    <col min="27" max="27" width="2.75390625" style="1" customWidth="1"/>
    <col min="28" max="29" width="2.75390625" style="1" bestFit="1" customWidth="1"/>
    <col min="30" max="31" width="3.00390625" style="1" bestFit="1" customWidth="1"/>
    <col min="32" max="32" width="2.75390625" style="1" bestFit="1" customWidth="1"/>
    <col min="33" max="33" width="2.75390625" style="1" customWidth="1"/>
    <col min="34" max="35" width="3.00390625" style="1" bestFit="1" customWidth="1"/>
    <col min="36" max="37" width="3.625" style="1" bestFit="1" customWidth="1"/>
    <col min="38" max="16384" width="9.75390625" style="1" customWidth="1"/>
  </cols>
  <sheetData>
    <row r="1" spans="1:37" ht="14.25">
      <c r="A1" s="41" t="s">
        <v>476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4.25">
      <c r="A2" s="41" t="s">
        <v>387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1.25">
      <c r="A4" s="11" t="s">
        <v>5</v>
      </c>
      <c r="B4" s="42" t="s">
        <v>7</v>
      </c>
      <c r="C4" s="44"/>
      <c r="D4" s="43"/>
      <c r="E4" s="42" t="s">
        <v>8</v>
      </c>
      <c r="F4" s="44"/>
      <c r="G4" s="44"/>
      <c r="H4" s="44"/>
      <c r="I4" s="44"/>
      <c r="J4" s="43"/>
      <c r="K4" s="42" t="s">
        <v>9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3"/>
      <c r="X4" s="42" t="s">
        <v>10</v>
      </c>
      <c r="Y4" s="44"/>
      <c r="Z4" s="44"/>
      <c r="AA4" s="44"/>
      <c r="AB4" s="44"/>
      <c r="AC4" s="44"/>
      <c r="AD4" s="44"/>
      <c r="AE4" s="43"/>
      <c r="AF4" s="42" t="s">
        <v>491</v>
      </c>
      <c r="AG4" s="44"/>
      <c r="AH4" s="44"/>
      <c r="AI4" s="43"/>
      <c r="AJ4" s="44" t="s">
        <v>0</v>
      </c>
      <c r="AK4" s="43"/>
    </row>
    <row r="5" spans="1:37" ht="81">
      <c r="A5" s="2"/>
      <c r="B5" s="6" t="s">
        <v>389</v>
      </c>
      <c r="C5" s="4" t="s">
        <v>38</v>
      </c>
      <c r="D5" s="7" t="s">
        <v>390</v>
      </c>
      <c r="E5" s="46" t="s">
        <v>389</v>
      </c>
      <c r="F5" s="47"/>
      <c r="G5" s="47"/>
      <c r="H5" s="47"/>
      <c r="I5" s="4" t="s">
        <v>38</v>
      </c>
      <c r="J5" s="7" t="s">
        <v>390</v>
      </c>
      <c r="K5" s="46" t="s">
        <v>389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" t="s">
        <v>38</v>
      </c>
      <c r="W5" s="7" t="s">
        <v>390</v>
      </c>
      <c r="X5" s="46" t="s">
        <v>389</v>
      </c>
      <c r="Y5" s="47"/>
      <c r="Z5" s="47"/>
      <c r="AA5" s="47"/>
      <c r="AB5" s="47"/>
      <c r="AC5" s="47"/>
      <c r="AD5" s="4" t="s">
        <v>38</v>
      </c>
      <c r="AE5" s="7" t="s">
        <v>390</v>
      </c>
      <c r="AF5" s="46" t="s">
        <v>389</v>
      </c>
      <c r="AG5" s="47"/>
      <c r="AH5" s="4" t="s">
        <v>38</v>
      </c>
      <c r="AI5" s="7" t="s">
        <v>390</v>
      </c>
      <c r="AJ5" s="4" t="s">
        <v>38</v>
      </c>
      <c r="AK5" s="7" t="s">
        <v>390</v>
      </c>
    </row>
    <row r="6" spans="1:37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/>
      <c r="J6" s="10"/>
      <c r="K6" s="8">
        <v>1</v>
      </c>
      <c r="L6" s="9">
        <v>2</v>
      </c>
      <c r="M6" s="9">
        <v>3</v>
      </c>
      <c r="N6" s="9">
        <v>4</v>
      </c>
      <c r="O6" s="9">
        <v>5</v>
      </c>
      <c r="P6" s="9">
        <v>6</v>
      </c>
      <c r="Q6" s="9">
        <v>7</v>
      </c>
      <c r="R6" s="9">
        <v>8</v>
      </c>
      <c r="S6" s="9">
        <v>9</v>
      </c>
      <c r="T6" s="9">
        <v>14</v>
      </c>
      <c r="U6" s="9">
        <v>15</v>
      </c>
      <c r="V6" s="9"/>
      <c r="W6" s="10"/>
      <c r="X6" s="8">
        <v>5</v>
      </c>
      <c r="Y6" s="9">
        <v>6</v>
      </c>
      <c r="Z6" s="9">
        <v>9</v>
      </c>
      <c r="AA6" s="9">
        <v>11</v>
      </c>
      <c r="AB6" s="9">
        <v>15</v>
      </c>
      <c r="AC6" s="9">
        <v>18</v>
      </c>
      <c r="AD6" s="9"/>
      <c r="AE6" s="10"/>
      <c r="AF6" s="8">
        <v>1</v>
      </c>
      <c r="AG6" s="9">
        <v>2</v>
      </c>
      <c r="AH6" s="9"/>
      <c r="AI6" s="10"/>
      <c r="AJ6" s="9"/>
      <c r="AK6" s="10"/>
    </row>
    <row r="7" spans="1:37" s="16" customFormat="1" ht="12">
      <c r="A7" s="48" t="s">
        <v>316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</row>
    <row r="8" spans="1:37" s="16" customFormat="1" ht="11.25">
      <c r="A8" s="15" t="s">
        <v>16</v>
      </c>
      <c r="B8" s="15"/>
      <c r="C8" s="16">
        <f aca="true" t="shared" si="0" ref="C8:C71">SUM(B8)</f>
        <v>0</v>
      </c>
      <c r="D8" s="17">
        <f>(B8*B$6)</f>
        <v>0</v>
      </c>
      <c r="E8" s="15"/>
      <c r="I8" s="16">
        <f>SUM(E8:H8)</f>
        <v>0</v>
      </c>
      <c r="J8" s="17">
        <f>(E8*E$6)+(F8*F$6)+(G8*G$6)+(H8*H$6)</f>
        <v>0</v>
      </c>
      <c r="K8" s="15"/>
      <c r="V8" s="16">
        <f>SUM(K8:U8)</f>
        <v>0</v>
      </c>
      <c r="W8" s="17">
        <f>(K8*K$6)+(L8*L$6)+(M8*M$6)+(N8*N$6)+(O8*O$6)+(P8*P$6)+(Q8*Q$6)+(R8*R$6)+(S8*S$6)+(T8*T$6)+(U8*U$6)</f>
        <v>0</v>
      </c>
      <c r="X8" s="15"/>
      <c r="AD8" s="16">
        <f>SUM(X8:AC8)</f>
        <v>0</v>
      </c>
      <c r="AE8" s="17">
        <f>(X8*X$6)+(Y8*Y$6)+(Z8*Z$6)+(AA8*AA$6)+(AB8*AB$6)+(AC8*AC$6)</f>
        <v>0</v>
      </c>
      <c r="AF8" s="15"/>
      <c r="AH8" s="16">
        <f>SUM(AF8:AG8)</f>
        <v>0</v>
      </c>
      <c r="AI8" s="17">
        <f>(AF8*AF$6)+(AG8*AG$6)</f>
        <v>0</v>
      </c>
      <c r="AJ8" s="16">
        <f>SUM(C8,I8,V8,AD8,AH8)</f>
        <v>0</v>
      </c>
      <c r="AK8" s="17">
        <f>SUM(D8,J8,W8,AE8,AI8)</f>
        <v>0</v>
      </c>
    </row>
    <row r="9" spans="1:37" s="16" customFormat="1" ht="11.25">
      <c r="A9" s="19" t="s">
        <v>18</v>
      </c>
      <c r="B9" s="19">
        <v>5</v>
      </c>
      <c r="C9" s="20">
        <f t="shared" si="0"/>
        <v>5</v>
      </c>
      <c r="D9" s="21">
        <f aca="true" t="shared" si="1" ref="D9:D30">(B9*B$6)</f>
        <v>10</v>
      </c>
      <c r="E9" s="19"/>
      <c r="F9" s="20"/>
      <c r="G9" s="20"/>
      <c r="H9" s="20"/>
      <c r="I9" s="20">
        <f aca="true" t="shared" si="2" ref="I9:I30">SUM(E9:H9)</f>
        <v>0</v>
      </c>
      <c r="J9" s="21">
        <f aca="true" t="shared" si="3" ref="J9:J30">(E9*E$6)+(F9*F$6)+(G9*G$6)+(H9*H$6)</f>
        <v>0</v>
      </c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>
        <f aca="true" t="shared" si="4" ref="V9:V30">SUM(K9:U9)</f>
        <v>0</v>
      </c>
      <c r="W9" s="21">
        <f aca="true" t="shared" si="5" ref="W9:W30">(K9*K$6)+(L9*L$6)+(M9*M$6)+(N9*N$6)+(O9*O$6)+(P9*P$6)+(Q9*Q$6)+(R9*R$6)+(S9*S$6)+(T9*T$6)+(U9*U$6)</f>
        <v>0</v>
      </c>
      <c r="X9" s="19"/>
      <c r="Y9" s="20"/>
      <c r="Z9" s="20"/>
      <c r="AA9" s="20"/>
      <c r="AB9" s="20"/>
      <c r="AC9" s="20"/>
      <c r="AD9" s="20">
        <f aca="true" t="shared" si="6" ref="AD9:AD30">SUM(X9:AC9)</f>
        <v>0</v>
      </c>
      <c r="AE9" s="21">
        <f aca="true" t="shared" si="7" ref="AE9:AE30">(X9*X$6)+(Y9*Y$6)+(Z9*Z$6)+(AA9*AA$6)+(AB9*AB$6)+(AC9*AC$6)</f>
        <v>0</v>
      </c>
      <c r="AF9" s="19"/>
      <c r="AG9" s="20"/>
      <c r="AH9" s="20">
        <f aca="true" t="shared" si="8" ref="AH9:AH30">SUM(AF9:AG9)</f>
        <v>0</v>
      </c>
      <c r="AI9" s="21">
        <f aca="true" t="shared" si="9" ref="AI9:AI30">(AF9*AF$6)+(AG9*AG$6)</f>
        <v>0</v>
      </c>
      <c r="AJ9" s="20">
        <f aca="true" t="shared" si="10" ref="AJ9:AJ30">SUM(C9,I9,V9,AD9,AH9)</f>
        <v>5</v>
      </c>
      <c r="AK9" s="21">
        <f aca="true" t="shared" si="11" ref="AK9:AK30">SUM(D9,J9,W9,AE9,AI9)</f>
        <v>10</v>
      </c>
    </row>
    <row r="10" spans="1:37" s="16" customFormat="1" ht="11.25">
      <c r="A10" s="15" t="s">
        <v>17</v>
      </c>
      <c r="B10" s="15"/>
      <c r="C10" s="16">
        <f t="shared" si="0"/>
        <v>0</v>
      </c>
      <c r="D10" s="17">
        <f t="shared" si="1"/>
        <v>0</v>
      </c>
      <c r="E10" s="15"/>
      <c r="I10" s="16">
        <f t="shared" si="2"/>
        <v>0</v>
      </c>
      <c r="J10" s="17">
        <f t="shared" si="3"/>
        <v>0</v>
      </c>
      <c r="K10" s="15"/>
      <c r="R10" s="16">
        <v>2</v>
      </c>
      <c r="V10" s="16">
        <f t="shared" si="4"/>
        <v>2</v>
      </c>
      <c r="W10" s="17">
        <f t="shared" si="5"/>
        <v>16</v>
      </c>
      <c r="X10" s="15"/>
      <c r="AD10" s="16">
        <f t="shared" si="6"/>
        <v>0</v>
      </c>
      <c r="AE10" s="17">
        <f t="shared" si="7"/>
        <v>0</v>
      </c>
      <c r="AF10" s="15"/>
      <c r="AH10" s="16">
        <f t="shared" si="8"/>
        <v>0</v>
      </c>
      <c r="AI10" s="17">
        <f t="shared" si="9"/>
        <v>0</v>
      </c>
      <c r="AJ10" s="16">
        <f t="shared" si="10"/>
        <v>2</v>
      </c>
      <c r="AK10" s="17">
        <f t="shared" si="11"/>
        <v>16</v>
      </c>
    </row>
    <row r="11" spans="1:37" s="16" customFormat="1" ht="11.25">
      <c r="A11" s="19" t="s">
        <v>338</v>
      </c>
      <c r="B11" s="19"/>
      <c r="C11" s="20">
        <f t="shared" si="0"/>
        <v>0</v>
      </c>
      <c r="D11" s="21">
        <f t="shared" si="1"/>
        <v>0</v>
      </c>
      <c r="E11" s="19"/>
      <c r="F11" s="20"/>
      <c r="G11" s="20"/>
      <c r="H11" s="20"/>
      <c r="I11" s="20">
        <f t="shared" si="2"/>
        <v>0</v>
      </c>
      <c r="J11" s="21">
        <f t="shared" si="3"/>
        <v>0</v>
      </c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f t="shared" si="4"/>
        <v>0</v>
      </c>
      <c r="W11" s="21">
        <f t="shared" si="5"/>
        <v>0</v>
      </c>
      <c r="X11" s="19"/>
      <c r="Y11" s="20"/>
      <c r="Z11" s="20"/>
      <c r="AA11" s="20"/>
      <c r="AB11" s="20"/>
      <c r="AC11" s="20"/>
      <c r="AD11" s="20">
        <f t="shared" si="6"/>
        <v>0</v>
      </c>
      <c r="AE11" s="21">
        <f t="shared" si="7"/>
        <v>0</v>
      </c>
      <c r="AF11" s="19"/>
      <c r="AG11" s="20"/>
      <c r="AH11" s="20">
        <f t="shared" si="8"/>
        <v>0</v>
      </c>
      <c r="AI11" s="21">
        <f t="shared" si="9"/>
        <v>0</v>
      </c>
      <c r="AJ11" s="20">
        <f t="shared" si="10"/>
        <v>0</v>
      </c>
      <c r="AK11" s="21">
        <f t="shared" si="11"/>
        <v>0</v>
      </c>
    </row>
    <row r="12" spans="1:37" s="16" customFormat="1" ht="11.25">
      <c r="A12" s="15" t="s">
        <v>435</v>
      </c>
      <c r="B12" s="15">
        <v>5</v>
      </c>
      <c r="C12" s="16">
        <f t="shared" si="0"/>
        <v>5</v>
      </c>
      <c r="D12" s="17">
        <f t="shared" si="1"/>
        <v>10</v>
      </c>
      <c r="E12" s="15"/>
      <c r="I12" s="16">
        <f t="shared" si="2"/>
        <v>0</v>
      </c>
      <c r="J12" s="17">
        <f t="shared" si="3"/>
        <v>0</v>
      </c>
      <c r="K12" s="15"/>
      <c r="V12" s="16">
        <f t="shared" si="4"/>
        <v>0</v>
      </c>
      <c r="W12" s="17">
        <f t="shared" si="5"/>
        <v>0</v>
      </c>
      <c r="X12" s="15"/>
      <c r="AD12" s="16">
        <f t="shared" si="6"/>
        <v>0</v>
      </c>
      <c r="AE12" s="17">
        <f t="shared" si="7"/>
        <v>0</v>
      </c>
      <c r="AF12" s="15"/>
      <c r="AH12" s="16">
        <f t="shared" si="8"/>
        <v>0</v>
      </c>
      <c r="AI12" s="17">
        <f t="shared" si="9"/>
        <v>0</v>
      </c>
      <c r="AJ12" s="16">
        <f t="shared" si="10"/>
        <v>5</v>
      </c>
      <c r="AK12" s="17">
        <f t="shared" si="11"/>
        <v>10</v>
      </c>
    </row>
    <row r="13" spans="1:37" s="16" customFormat="1" ht="11.25">
      <c r="A13" s="19" t="s">
        <v>422</v>
      </c>
      <c r="B13" s="19"/>
      <c r="C13" s="20">
        <f t="shared" si="0"/>
        <v>0</v>
      </c>
      <c r="D13" s="21">
        <f t="shared" si="1"/>
        <v>0</v>
      </c>
      <c r="E13" s="19"/>
      <c r="F13" s="20"/>
      <c r="G13" s="20"/>
      <c r="H13" s="20"/>
      <c r="I13" s="20">
        <f t="shared" si="2"/>
        <v>0</v>
      </c>
      <c r="J13" s="21">
        <f t="shared" si="3"/>
        <v>0</v>
      </c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f t="shared" si="4"/>
        <v>0</v>
      </c>
      <c r="W13" s="21">
        <f t="shared" si="5"/>
        <v>0</v>
      </c>
      <c r="X13" s="19"/>
      <c r="Y13" s="20"/>
      <c r="Z13" s="20"/>
      <c r="AA13" s="20"/>
      <c r="AB13" s="20"/>
      <c r="AC13" s="20"/>
      <c r="AD13" s="20">
        <f t="shared" si="6"/>
        <v>0</v>
      </c>
      <c r="AE13" s="21">
        <f t="shared" si="7"/>
        <v>0</v>
      </c>
      <c r="AF13" s="19"/>
      <c r="AG13" s="20"/>
      <c r="AH13" s="20">
        <f t="shared" si="8"/>
        <v>0</v>
      </c>
      <c r="AI13" s="21">
        <f t="shared" si="9"/>
        <v>0</v>
      </c>
      <c r="AJ13" s="20">
        <f t="shared" si="10"/>
        <v>0</v>
      </c>
      <c r="AK13" s="21">
        <f t="shared" si="11"/>
        <v>0</v>
      </c>
    </row>
    <row r="14" spans="1:37" s="16" customFormat="1" ht="11.25">
      <c r="A14" s="15" t="s">
        <v>423</v>
      </c>
      <c r="B14" s="15"/>
      <c r="C14" s="16">
        <f t="shared" si="0"/>
        <v>0</v>
      </c>
      <c r="D14" s="17">
        <f t="shared" si="1"/>
        <v>0</v>
      </c>
      <c r="E14" s="15"/>
      <c r="I14" s="16">
        <f t="shared" si="2"/>
        <v>0</v>
      </c>
      <c r="J14" s="17">
        <f t="shared" si="3"/>
        <v>0</v>
      </c>
      <c r="K14" s="15"/>
      <c r="V14" s="16">
        <f t="shared" si="4"/>
        <v>0</v>
      </c>
      <c r="W14" s="17">
        <f t="shared" si="5"/>
        <v>0</v>
      </c>
      <c r="X14" s="15"/>
      <c r="AD14" s="16">
        <f t="shared" si="6"/>
        <v>0</v>
      </c>
      <c r="AE14" s="17">
        <f t="shared" si="7"/>
        <v>0</v>
      </c>
      <c r="AF14" s="15"/>
      <c r="AH14" s="16">
        <f t="shared" si="8"/>
        <v>0</v>
      </c>
      <c r="AI14" s="17">
        <f t="shared" si="9"/>
        <v>0</v>
      </c>
      <c r="AJ14" s="16">
        <f t="shared" si="10"/>
        <v>0</v>
      </c>
      <c r="AK14" s="17">
        <f t="shared" si="11"/>
        <v>0</v>
      </c>
    </row>
    <row r="15" spans="1:37" s="16" customFormat="1" ht="11.25">
      <c r="A15" s="19" t="s">
        <v>424</v>
      </c>
      <c r="B15" s="19"/>
      <c r="C15" s="20">
        <f t="shared" si="0"/>
        <v>0</v>
      </c>
      <c r="D15" s="21">
        <f t="shared" si="1"/>
        <v>0</v>
      </c>
      <c r="E15" s="19"/>
      <c r="F15" s="20"/>
      <c r="G15" s="20"/>
      <c r="H15" s="20"/>
      <c r="I15" s="20">
        <f t="shared" si="2"/>
        <v>0</v>
      </c>
      <c r="J15" s="21">
        <f t="shared" si="3"/>
        <v>0</v>
      </c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f t="shared" si="4"/>
        <v>0</v>
      </c>
      <c r="W15" s="21">
        <f t="shared" si="5"/>
        <v>0</v>
      </c>
      <c r="X15" s="19"/>
      <c r="Y15" s="20"/>
      <c r="Z15" s="20"/>
      <c r="AA15" s="20"/>
      <c r="AB15" s="20"/>
      <c r="AC15" s="20"/>
      <c r="AD15" s="20">
        <f t="shared" si="6"/>
        <v>0</v>
      </c>
      <c r="AE15" s="21">
        <f t="shared" si="7"/>
        <v>0</v>
      </c>
      <c r="AF15" s="19"/>
      <c r="AG15" s="20"/>
      <c r="AH15" s="20">
        <f t="shared" si="8"/>
        <v>0</v>
      </c>
      <c r="AI15" s="21">
        <f t="shared" si="9"/>
        <v>0</v>
      </c>
      <c r="AJ15" s="20">
        <f t="shared" si="10"/>
        <v>0</v>
      </c>
      <c r="AK15" s="21">
        <f t="shared" si="11"/>
        <v>0</v>
      </c>
    </row>
    <row r="16" spans="1:37" s="16" customFormat="1" ht="11.25">
      <c r="A16" s="15" t="s">
        <v>425</v>
      </c>
      <c r="B16" s="15"/>
      <c r="C16" s="16">
        <f t="shared" si="0"/>
        <v>0</v>
      </c>
      <c r="D16" s="17">
        <f t="shared" si="1"/>
        <v>0</v>
      </c>
      <c r="E16" s="15"/>
      <c r="I16" s="16">
        <f t="shared" si="2"/>
        <v>0</v>
      </c>
      <c r="J16" s="17">
        <f t="shared" si="3"/>
        <v>0</v>
      </c>
      <c r="K16" s="15"/>
      <c r="V16" s="16">
        <f t="shared" si="4"/>
        <v>0</v>
      </c>
      <c r="W16" s="17">
        <f t="shared" si="5"/>
        <v>0</v>
      </c>
      <c r="X16" s="15"/>
      <c r="AD16" s="16">
        <f t="shared" si="6"/>
        <v>0</v>
      </c>
      <c r="AE16" s="17">
        <f t="shared" si="7"/>
        <v>0</v>
      </c>
      <c r="AF16" s="15"/>
      <c r="AH16" s="16">
        <f t="shared" si="8"/>
        <v>0</v>
      </c>
      <c r="AI16" s="17">
        <f t="shared" si="9"/>
        <v>0</v>
      </c>
      <c r="AJ16" s="16">
        <f t="shared" si="10"/>
        <v>0</v>
      </c>
      <c r="AK16" s="17">
        <f t="shared" si="11"/>
        <v>0</v>
      </c>
    </row>
    <row r="17" spans="1:37" s="16" customFormat="1" ht="11.25">
      <c r="A17" s="19" t="s">
        <v>436</v>
      </c>
      <c r="B17" s="19"/>
      <c r="C17" s="20">
        <f t="shared" si="0"/>
        <v>0</v>
      </c>
      <c r="D17" s="21">
        <f t="shared" si="1"/>
        <v>0</v>
      </c>
      <c r="E17" s="19"/>
      <c r="F17" s="20"/>
      <c r="G17" s="20"/>
      <c r="H17" s="20"/>
      <c r="I17" s="20">
        <f t="shared" si="2"/>
        <v>0</v>
      </c>
      <c r="J17" s="21">
        <f t="shared" si="3"/>
        <v>0</v>
      </c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>
        <f t="shared" si="4"/>
        <v>0</v>
      </c>
      <c r="W17" s="21">
        <f t="shared" si="5"/>
        <v>0</v>
      </c>
      <c r="X17" s="19"/>
      <c r="Y17" s="20"/>
      <c r="Z17" s="20"/>
      <c r="AA17" s="20"/>
      <c r="AB17" s="20"/>
      <c r="AC17" s="20"/>
      <c r="AD17" s="20">
        <f t="shared" si="6"/>
        <v>0</v>
      </c>
      <c r="AE17" s="21">
        <f t="shared" si="7"/>
        <v>0</v>
      </c>
      <c r="AF17" s="19"/>
      <c r="AG17" s="20"/>
      <c r="AH17" s="20">
        <f t="shared" si="8"/>
        <v>0</v>
      </c>
      <c r="AI17" s="21">
        <f t="shared" si="9"/>
        <v>0</v>
      </c>
      <c r="AJ17" s="20">
        <f t="shared" si="10"/>
        <v>0</v>
      </c>
      <c r="AK17" s="21">
        <f t="shared" si="11"/>
        <v>0</v>
      </c>
    </row>
    <row r="18" spans="1:37" s="16" customFormat="1" ht="11.25">
      <c r="A18" s="15" t="s">
        <v>19</v>
      </c>
      <c r="B18" s="15"/>
      <c r="C18" s="16">
        <f t="shared" si="0"/>
        <v>0</v>
      </c>
      <c r="D18" s="17">
        <f t="shared" si="1"/>
        <v>0</v>
      </c>
      <c r="E18" s="15"/>
      <c r="I18" s="16">
        <f t="shared" si="2"/>
        <v>0</v>
      </c>
      <c r="J18" s="17">
        <f t="shared" si="3"/>
        <v>0</v>
      </c>
      <c r="K18" s="15"/>
      <c r="V18" s="16">
        <f t="shared" si="4"/>
        <v>0</v>
      </c>
      <c r="W18" s="17">
        <f t="shared" si="5"/>
        <v>0</v>
      </c>
      <c r="X18" s="15"/>
      <c r="AD18" s="16">
        <f t="shared" si="6"/>
        <v>0</v>
      </c>
      <c r="AE18" s="17">
        <f t="shared" si="7"/>
        <v>0</v>
      </c>
      <c r="AF18" s="15"/>
      <c r="AH18" s="16">
        <f t="shared" si="8"/>
        <v>0</v>
      </c>
      <c r="AI18" s="17">
        <f t="shared" si="9"/>
        <v>0</v>
      </c>
      <c r="AJ18" s="16">
        <f t="shared" si="10"/>
        <v>0</v>
      </c>
      <c r="AK18" s="17">
        <f t="shared" si="11"/>
        <v>0</v>
      </c>
    </row>
    <row r="19" spans="1:37" s="16" customFormat="1" ht="11.25">
      <c r="A19" s="19" t="s">
        <v>13</v>
      </c>
      <c r="B19" s="19"/>
      <c r="C19" s="20">
        <f t="shared" si="0"/>
        <v>0</v>
      </c>
      <c r="D19" s="21">
        <f t="shared" si="1"/>
        <v>0</v>
      </c>
      <c r="E19" s="19"/>
      <c r="F19" s="20"/>
      <c r="G19" s="20"/>
      <c r="H19" s="20"/>
      <c r="I19" s="20">
        <f t="shared" si="2"/>
        <v>0</v>
      </c>
      <c r="J19" s="21">
        <f t="shared" si="3"/>
        <v>0</v>
      </c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>
        <f t="shared" si="4"/>
        <v>0</v>
      </c>
      <c r="W19" s="21">
        <f t="shared" si="5"/>
        <v>0</v>
      </c>
      <c r="X19" s="19"/>
      <c r="Y19" s="20"/>
      <c r="Z19" s="20"/>
      <c r="AA19" s="20"/>
      <c r="AB19" s="20"/>
      <c r="AC19" s="20"/>
      <c r="AD19" s="20">
        <f t="shared" si="6"/>
        <v>0</v>
      </c>
      <c r="AE19" s="21">
        <f t="shared" si="7"/>
        <v>0</v>
      </c>
      <c r="AF19" s="19"/>
      <c r="AG19" s="20"/>
      <c r="AH19" s="20">
        <f t="shared" si="8"/>
        <v>0</v>
      </c>
      <c r="AI19" s="21">
        <f t="shared" si="9"/>
        <v>0</v>
      </c>
      <c r="AJ19" s="20">
        <f t="shared" si="10"/>
        <v>0</v>
      </c>
      <c r="AK19" s="21">
        <f t="shared" si="11"/>
        <v>0</v>
      </c>
    </row>
    <row r="20" spans="1:37" s="16" customFormat="1" ht="11.25">
      <c r="A20" s="15" t="s">
        <v>14</v>
      </c>
      <c r="B20" s="15">
        <v>4</v>
      </c>
      <c r="C20" s="16">
        <f t="shared" si="0"/>
        <v>4</v>
      </c>
      <c r="D20" s="17">
        <f t="shared" si="1"/>
        <v>8</v>
      </c>
      <c r="E20" s="15"/>
      <c r="I20" s="16">
        <f t="shared" si="2"/>
        <v>0</v>
      </c>
      <c r="J20" s="17">
        <f t="shared" si="3"/>
        <v>0</v>
      </c>
      <c r="K20" s="15"/>
      <c r="V20" s="16">
        <f t="shared" si="4"/>
        <v>0</v>
      </c>
      <c r="W20" s="17">
        <f t="shared" si="5"/>
        <v>0</v>
      </c>
      <c r="X20" s="15"/>
      <c r="AD20" s="16">
        <f t="shared" si="6"/>
        <v>0</v>
      </c>
      <c r="AE20" s="17">
        <f t="shared" si="7"/>
        <v>0</v>
      </c>
      <c r="AF20" s="15"/>
      <c r="AH20" s="16">
        <f t="shared" si="8"/>
        <v>0</v>
      </c>
      <c r="AI20" s="17">
        <f t="shared" si="9"/>
        <v>0</v>
      </c>
      <c r="AJ20" s="16">
        <f t="shared" si="10"/>
        <v>4</v>
      </c>
      <c r="AK20" s="17">
        <f t="shared" si="11"/>
        <v>8</v>
      </c>
    </row>
    <row r="21" spans="1:37" s="16" customFormat="1" ht="11.25">
      <c r="A21" s="19" t="s">
        <v>342</v>
      </c>
      <c r="B21" s="19"/>
      <c r="C21" s="20">
        <f t="shared" si="0"/>
        <v>0</v>
      </c>
      <c r="D21" s="21">
        <f t="shared" si="1"/>
        <v>0</v>
      </c>
      <c r="E21" s="19"/>
      <c r="F21" s="20"/>
      <c r="G21" s="20"/>
      <c r="H21" s="20"/>
      <c r="I21" s="20">
        <f t="shared" si="2"/>
        <v>0</v>
      </c>
      <c r="J21" s="21">
        <f t="shared" si="3"/>
        <v>0</v>
      </c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>
        <f t="shared" si="4"/>
        <v>0</v>
      </c>
      <c r="W21" s="21">
        <f t="shared" si="5"/>
        <v>0</v>
      </c>
      <c r="X21" s="19"/>
      <c r="Y21" s="20"/>
      <c r="Z21" s="20"/>
      <c r="AA21" s="20"/>
      <c r="AB21" s="20"/>
      <c r="AC21" s="20"/>
      <c r="AD21" s="20">
        <f t="shared" si="6"/>
        <v>0</v>
      </c>
      <c r="AE21" s="21">
        <f t="shared" si="7"/>
        <v>0</v>
      </c>
      <c r="AF21" s="19"/>
      <c r="AG21" s="20"/>
      <c r="AH21" s="20">
        <f t="shared" si="8"/>
        <v>0</v>
      </c>
      <c r="AI21" s="21">
        <f t="shared" si="9"/>
        <v>0</v>
      </c>
      <c r="AJ21" s="20">
        <f t="shared" si="10"/>
        <v>0</v>
      </c>
      <c r="AK21" s="21">
        <f t="shared" si="11"/>
        <v>0</v>
      </c>
    </row>
    <row r="22" spans="1:37" s="16" customFormat="1" ht="11.25">
      <c r="A22" s="15" t="s">
        <v>11</v>
      </c>
      <c r="B22" s="15"/>
      <c r="C22" s="16">
        <f t="shared" si="0"/>
        <v>0</v>
      </c>
      <c r="D22" s="17">
        <f t="shared" si="1"/>
        <v>0</v>
      </c>
      <c r="E22" s="15"/>
      <c r="I22" s="16">
        <f t="shared" si="2"/>
        <v>0</v>
      </c>
      <c r="J22" s="17">
        <f t="shared" si="3"/>
        <v>0</v>
      </c>
      <c r="K22" s="15"/>
      <c r="V22" s="16">
        <f t="shared" si="4"/>
        <v>0</v>
      </c>
      <c r="W22" s="17">
        <f t="shared" si="5"/>
        <v>0</v>
      </c>
      <c r="X22" s="15"/>
      <c r="AD22" s="16">
        <f t="shared" si="6"/>
        <v>0</v>
      </c>
      <c r="AE22" s="17">
        <f t="shared" si="7"/>
        <v>0</v>
      </c>
      <c r="AF22" s="15"/>
      <c r="AH22" s="16">
        <f t="shared" si="8"/>
        <v>0</v>
      </c>
      <c r="AI22" s="17">
        <f t="shared" si="9"/>
        <v>0</v>
      </c>
      <c r="AJ22" s="16">
        <f t="shared" si="10"/>
        <v>0</v>
      </c>
      <c r="AK22" s="17">
        <f t="shared" si="11"/>
        <v>0</v>
      </c>
    </row>
    <row r="23" spans="1:37" s="16" customFormat="1" ht="11.25">
      <c r="A23" s="19" t="s">
        <v>12</v>
      </c>
      <c r="B23" s="19"/>
      <c r="C23" s="20">
        <f t="shared" si="0"/>
        <v>0</v>
      </c>
      <c r="D23" s="21">
        <f t="shared" si="1"/>
        <v>0</v>
      </c>
      <c r="E23" s="19"/>
      <c r="F23" s="20"/>
      <c r="G23" s="20"/>
      <c r="H23" s="20"/>
      <c r="I23" s="20">
        <f t="shared" si="2"/>
        <v>0</v>
      </c>
      <c r="J23" s="21">
        <f t="shared" si="3"/>
        <v>0</v>
      </c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>
        <f t="shared" si="4"/>
        <v>0</v>
      </c>
      <c r="W23" s="21">
        <f t="shared" si="5"/>
        <v>0</v>
      </c>
      <c r="X23" s="19"/>
      <c r="Y23" s="20"/>
      <c r="Z23" s="20"/>
      <c r="AA23" s="20"/>
      <c r="AB23" s="20"/>
      <c r="AC23" s="20"/>
      <c r="AD23" s="20">
        <f t="shared" si="6"/>
        <v>0</v>
      </c>
      <c r="AE23" s="21">
        <f t="shared" si="7"/>
        <v>0</v>
      </c>
      <c r="AF23" s="19"/>
      <c r="AG23" s="20"/>
      <c r="AH23" s="20">
        <f t="shared" si="8"/>
        <v>0</v>
      </c>
      <c r="AI23" s="21">
        <f t="shared" si="9"/>
        <v>0</v>
      </c>
      <c r="AJ23" s="20">
        <f t="shared" si="10"/>
        <v>0</v>
      </c>
      <c r="AK23" s="21">
        <f t="shared" si="11"/>
        <v>0</v>
      </c>
    </row>
    <row r="24" spans="1:37" s="16" customFormat="1" ht="11.25">
      <c r="A24" s="15" t="s">
        <v>6</v>
      </c>
      <c r="B24" s="15"/>
      <c r="C24" s="16">
        <f t="shared" si="0"/>
        <v>0</v>
      </c>
      <c r="D24" s="17">
        <f t="shared" si="1"/>
        <v>0</v>
      </c>
      <c r="E24" s="15"/>
      <c r="I24" s="16">
        <f t="shared" si="2"/>
        <v>0</v>
      </c>
      <c r="J24" s="17">
        <f t="shared" si="3"/>
        <v>0</v>
      </c>
      <c r="K24" s="15"/>
      <c r="V24" s="16">
        <f t="shared" si="4"/>
        <v>0</v>
      </c>
      <c r="W24" s="17">
        <f t="shared" si="5"/>
        <v>0</v>
      </c>
      <c r="X24" s="15"/>
      <c r="AD24" s="16">
        <f t="shared" si="6"/>
        <v>0</v>
      </c>
      <c r="AE24" s="17">
        <f t="shared" si="7"/>
        <v>0</v>
      </c>
      <c r="AF24" s="15"/>
      <c r="AH24" s="16">
        <f t="shared" si="8"/>
        <v>0</v>
      </c>
      <c r="AI24" s="17">
        <f t="shared" si="9"/>
        <v>0</v>
      </c>
      <c r="AJ24" s="16">
        <f t="shared" si="10"/>
        <v>0</v>
      </c>
      <c r="AK24" s="17">
        <f t="shared" si="11"/>
        <v>0</v>
      </c>
    </row>
    <row r="25" spans="1:37" s="16" customFormat="1" ht="11.25">
      <c r="A25" s="19" t="s">
        <v>15</v>
      </c>
      <c r="B25" s="19"/>
      <c r="C25" s="20">
        <f t="shared" si="0"/>
        <v>0</v>
      </c>
      <c r="D25" s="21">
        <f t="shared" si="1"/>
        <v>0</v>
      </c>
      <c r="E25" s="19"/>
      <c r="F25" s="20"/>
      <c r="G25" s="20"/>
      <c r="H25" s="20"/>
      <c r="I25" s="20">
        <f t="shared" si="2"/>
        <v>0</v>
      </c>
      <c r="J25" s="21">
        <f t="shared" si="3"/>
        <v>0</v>
      </c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f t="shared" si="4"/>
        <v>0</v>
      </c>
      <c r="W25" s="21">
        <f t="shared" si="5"/>
        <v>0</v>
      </c>
      <c r="X25" s="19"/>
      <c r="Y25" s="20"/>
      <c r="Z25" s="20"/>
      <c r="AA25" s="20"/>
      <c r="AB25" s="20"/>
      <c r="AC25" s="20"/>
      <c r="AD25" s="20">
        <f t="shared" si="6"/>
        <v>0</v>
      </c>
      <c r="AE25" s="21">
        <f t="shared" si="7"/>
        <v>0</v>
      </c>
      <c r="AF25" s="19"/>
      <c r="AG25" s="20"/>
      <c r="AH25" s="20">
        <f t="shared" si="8"/>
        <v>0</v>
      </c>
      <c r="AI25" s="21">
        <f t="shared" si="9"/>
        <v>0</v>
      </c>
      <c r="AJ25" s="20">
        <f t="shared" si="10"/>
        <v>0</v>
      </c>
      <c r="AK25" s="21">
        <f t="shared" si="11"/>
        <v>0</v>
      </c>
    </row>
    <row r="26" spans="1:37" s="16" customFormat="1" ht="11.25">
      <c r="A26" s="15" t="s">
        <v>477</v>
      </c>
      <c r="B26" s="15"/>
      <c r="C26" s="16">
        <f t="shared" si="0"/>
        <v>0</v>
      </c>
      <c r="D26" s="17">
        <f t="shared" si="1"/>
        <v>0</v>
      </c>
      <c r="E26" s="15"/>
      <c r="I26" s="16">
        <f t="shared" si="2"/>
        <v>0</v>
      </c>
      <c r="J26" s="17">
        <f t="shared" si="3"/>
        <v>0</v>
      </c>
      <c r="K26" s="15"/>
      <c r="V26" s="16">
        <f t="shared" si="4"/>
        <v>0</v>
      </c>
      <c r="W26" s="17">
        <f t="shared" si="5"/>
        <v>0</v>
      </c>
      <c r="X26" s="15"/>
      <c r="AD26" s="16">
        <f t="shared" si="6"/>
        <v>0</v>
      </c>
      <c r="AE26" s="17">
        <f t="shared" si="7"/>
        <v>0</v>
      </c>
      <c r="AF26" s="15"/>
      <c r="AH26" s="16">
        <f t="shared" si="8"/>
        <v>0</v>
      </c>
      <c r="AI26" s="17">
        <f t="shared" si="9"/>
        <v>0</v>
      </c>
      <c r="AJ26" s="16">
        <f t="shared" si="10"/>
        <v>0</v>
      </c>
      <c r="AK26" s="17">
        <f t="shared" si="11"/>
        <v>0</v>
      </c>
    </row>
    <row r="27" spans="1:37" s="16" customFormat="1" ht="11.25">
      <c r="A27" s="19" t="s">
        <v>343</v>
      </c>
      <c r="B27" s="19"/>
      <c r="C27" s="20">
        <f t="shared" si="0"/>
        <v>0</v>
      </c>
      <c r="D27" s="21">
        <f t="shared" si="1"/>
        <v>0</v>
      </c>
      <c r="E27" s="19"/>
      <c r="F27" s="20"/>
      <c r="G27" s="20"/>
      <c r="H27" s="20"/>
      <c r="I27" s="20">
        <f t="shared" si="2"/>
        <v>0</v>
      </c>
      <c r="J27" s="21">
        <f t="shared" si="3"/>
        <v>0</v>
      </c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>
        <f t="shared" si="4"/>
        <v>0</v>
      </c>
      <c r="W27" s="21">
        <f t="shared" si="5"/>
        <v>0</v>
      </c>
      <c r="X27" s="19"/>
      <c r="Y27" s="20"/>
      <c r="Z27" s="20"/>
      <c r="AA27" s="20"/>
      <c r="AB27" s="20"/>
      <c r="AC27" s="20"/>
      <c r="AD27" s="20">
        <f t="shared" si="6"/>
        <v>0</v>
      </c>
      <c r="AE27" s="21">
        <f t="shared" si="7"/>
        <v>0</v>
      </c>
      <c r="AF27" s="19"/>
      <c r="AG27" s="20"/>
      <c r="AH27" s="20">
        <f t="shared" si="8"/>
        <v>0</v>
      </c>
      <c r="AI27" s="21">
        <f t="shared" si="9"/>
        <v>0</v>
      </c>
      <c r="AJ27" s="20">
        <f t="shared" si="10"/>
        <v>0</v>
      </c>
      <c r="AK27" s="21">
        <f t="shared" si="11"/>
        <v>0</v>
      </c>
    </row>
    <row r="28" spans="1:37" s="16" customFormat="1" ht="11.25">
      <c r="A28" s="15" t="s">
        <v>21</v>
      </c>
      <c r="B28" s="15"/>
      <c r="C28" s="16">
        <f t="shared" si="0"/>
        <v>0</v>
      </c>
      <c r="D28" s="17">
        <f t="shared" si="1"/>
        <v>0</v>
      </c>
      <c r="E28" s="15"/>
      <c r="I28" s="16">
        <f t="shared" si="2"/>
        <v>0</v>
      </c>
      <c r="J28" s="17">
        <f t="shared" si="3"/>
        <v>0</v>
      </c>
      <c r="K28" s="15"/>
      <c r="V28" s="16">
        <f t="shared" si="4"/>
        <v>0</v>
      </c>
      <c r="W28" s="17">
        <f t="shared" si="5"/>
        <v>0</v>
      </c>
      <c r="X28" s="15"/>
      <c r="AD28" s="16">
        <f t="shared" si="6"/>
        <v>0</v>
      </c>
      <c r="AE28" s="17">
        <f t="shared" si="7"/>
        <v>0</v>
      </c>
      <c r="AF28" s="15"/>
      <c r="AH28" s="16">
        <f t="shared" si="8"/>
        <v>0</v>
      </c>
      <c r="AI28" s="17">
        <f t="shared" si="9"/>
        <v>0</v>
      </c>
      <c r="AJ28" s="16">
        <f t="shared" si="10"/>
        <v>0</v>
      </c>
      <c r="AK28" s="17">
        <f t="shared" si="11"/>
        <v>0</v>
      </c>
    </row>
    <row r="29" spans="1:37" s="16" customFormat="1" ht="11.25">
      <c r="A29" s="19" t="s">
        <v>22</v>
      </c>
      <c r="B29" s="19">
        <v>10</v>
      </c>
      <c r="C29" s="20">
        <f t="shared" si="0"/>
        <v>10</v>
      </c>
      <c r="D29" s="21">
        <f t="shared" si="1"/>
        <v>20</v>
      </c>
      <c r="E29" s="19"/>
      <c r="F29" s="20"/>
      <c r="G29" s="20"/>
      <c r="H29" s="20"/>
      <c r="I29" s="20">
        <f t="shared" si="2"/>
        <v>0</v>
      </c>
      <c r="J29" s="21">
        <f t="shared" si="3"/>
        <v>0</v>
      </c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>
        <f t="shared" si="4"/>
        <v>0</v>
      </c>
      <c r="W29" s="21">
        <f t="shared" si="5"/>
        <v>0</v>
      </c>
      <c r="X29" s="19"/>
      <c r="Y29" s="20"/>
      <c r="Z29" s="20"/>
      <c r="AA29" s="20"/>
      <c r="AB29" s="20"/>
      <c r="AC29" s="20"/>
      <c r="AD29" s="20">
        <f t="shared" si="6"/>
        <v>0</v>
      </c>
      <c r="AE29" s="21">
        <f t="shared" si="7"/>
        <v>0</v>
      </c>
      <c r="AF29" s="19"/>
      <c r="AG29" s="20"/>
      <c r="AH29" s="20">
        <f t="shared" si="8"/>
        <v>0</v>
      </c>
      <c r="AI29" s="21">
        <f t="shared" si="9"/>
        <v>0</v>
      </c>
      <c r="AJ29" s="20">
        <f t="shared" si="10"/>
        <v>10</v>
      </c>
      <c r="AK29" s="21">
        <f t="shared" si="11"/>
        <v>20</v>
      </c>
    </row>
    <row r="30" spans="1:37" s="16" customFormat="1" ht="11.25">
      <c r="A30" s="34" t="s">
        <v>20</v>
      </c>
      <c r="B30" s="34">
        <v>4</v>
      </c>
      <c r="C30" s="35">
        <f t="shared" si="0"/>
        <v>4</v>
      </c>
      <c r="D30" s="36">
        <f t="shared" si="1"/>
        <v>8</v>
      </c>
      <c r="E30" s="34"/>
      <c r="F30" s="35"/>
      <c r="G30" s="35"/>
      <c r="H30" s="35"/>
      <c r="I30" s="35">
        <f t="shared" si="2"/>
        <v>0</v>
      </c>
      <c r="J30" s="36">
        <f t="shared" si="3"/>
        <v>0</v>
      </c>
      <c r="K30" s="34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>
        <f t="shared" si="4"/>
        <v>0</v>
      </c>
      <c r="W30" s="36">
        <f t="shared" si="5"/>
        <v>0</v>
      </c>
      <c r="X30" s="34"/>
      <c r="Y30" s="35"/>
      <c r="Z30" s="35"/>
      <c r="AA30" s="35"/>
      <c r="AB30" s="35"/>
      <c r="AC30" s="35"/>
      <c r="AD30" s="35">
        <f t="shared" si="6"/>
        <v>0</v>
      </c>
      <c r="AE30" s="36">
        <f t="shared" si="7"/>
        <v>0</v>
      </c>
      <c r="AF30" s="34"/>
      <c r="AG30" s="35"/>
      <c r="AH30" s="35">
        <f t="shared" si="8"/>
        <v>0</v>
      </c>
      <c r="AI30" s="36">
        <f t="shared" si="9"/>
        <v>0</v>
      </c>
      <c r="AJ30" s="35">
        <f t="shared" si="10"/>
        <v>4</v>
      </c>
      <c r="AK30" s="36">
        <f t="shared" si="11"/>
        <v>8</v>
      </c>
    </row>
    <row r="31" spans="1:37" s="16" customFormat="1" ht="12">
      <c r="A31" s="48" t="s">
        <v>317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0"/>
    </row>
    <row r="32" spans="1:37" s="16" customFormat="1" ht="11.25">
      <c r="A32" s="15" t="s">
        <v>345</v>
      </c>
      <c r="B32" s="15"/>
      <c r="C32" s="16">
        <f t="shared" si="0"/>
        <v>0</v>
      </c>
      <c r="D32" s="17">
        <f aca="true" t="shared" si="12" ref="D32:D41">(B32*B$6)</f>
        <v>0</v>
      </c>
      <c r="E32" s="15"/>
      <c r="I32" s="16">
        <f aca="true" t="shared" si="13" ref="I32:I41">SUM(E32:H32)</f>
        <v>0</v>
      </c>
      <c r="J32" s="17">
        <f aca="true" t="shared" si="14" ref="J32:J41">(E32*E$6)+(F32*F$6)+(G32*G$6)+(H32*H$6)</f>
        <v>0</v>
      </c>
      <c r="K32" s="15"/>
      <c r="V32" s="16">
        <f aca="true" t="shared" si="15" ref="V32:V41">SUM(K32:U32)</f>
        <v>0</v>
      </c>
      <c r="W32" s="17">
        <f aca="true" t="shared" si="16" ref="W32:W41">(K32*K$6)+(L32*L$6)+(M32*M$6)+(N32*N$6)+(O32*O$6)+(P32*P$6)+(Q32*Q$6)+(R32*R$6)+(S32*S$6)+(T32*T$6)+(U32*U$6)</f>
        <v>0</v>
      </c>
      <c r="X32" s="15"/>
      <c r="AD32" s="16">
        <f aca="true" t="shared" si="17" ref="AD32:AD41">SUM(X32:AC32)</f>
        <v>0</v>
      </c>
      <c r="AE32" s="17">
        <f aca="true" t="shared" si="18" ref="AE32:AE41">(X32*X$6)+(Y32*Y$6)+(Z32*Z$6)+(AA32*AA$6)+(AB32*AB$6)+(AC32*AC$6)</f>
        <v>0</v>
      </c>
      <c r="AF32" s="15"/>
      <c r="AH32" s="16">
        <f aca="true" t="shared" si="19" ref="AH32:AH41">SUM(AF32:AG32)</f>
        <v>0</v>
      </c>
      <c r="AI32" s="17">
        <f aca="true" t="shared" si="20" ref="AI32:AI41">(AF32*AF$6)+(AG32*AG$6)</f>
        <v>0</v>
      </c>
      <c r="AJ32" s="16">
        <f aca="true" t="shared" si="21" ref="AJ32:AJ41">SUM(C32,I32,V32,AD32,AH32)</f>
        <v>0</v>
      </c>
      <c r="AK32" s="17">
        <f aca="true" t="shared" si="22" ref="AK32:AK41">SUM(D32,J32,W32,AE32,AI32)</f>
        <v>0</v>
      </c>
    </row>
    <row r="33" spans="1:37" s="16" customFormat="1" ht="11.25">
      <c r="A33" s="19" t="s">
        <v>23</v>
      </c>
      <c r="B33" s="19">
        <v>3</v>
      </c>
      <c r="C33" s="20">
        <f t="shared" si="0"/>
        <v>3</v>
      </c>
      <c r="D33" s="21">
        <f t="shared" si="12"/>
        <v>6</v>
      </c>
      <c r="E33" s="19"/>
      <c r="F33" s="20"/>
      <c r="G33" s="20"/>
      <c r="H33" s="20"/>
      <c r="I33" s="20">
        <f t="shared" si="13"/>
        <v>0</v>
      </c>
      <c r="J33" s="21">
        <f t="shared" si="14"/>
        <v>0</v>
      </c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>
        <f t="shared" si="15"/>
        <v>0</v>
      </c>
      <c r="W33" s="21">
        <f t="shared" si="16"/>
        <v>0</v>
      </c>
      <c r="X33" s="19"/>
      <c r="Y33" s="20"/>
      <c r="Z33" s="20"/>
      <c r="AA33" s="20"/>
      <c r="AB33" s="20"/>
      <c r="AC33" s="20"/>
      <c r="AD33" s="20">
        <f t="shared" si="17"/>
        <v>0</v>
      </c>
      <c r="AE33" s="21">
        <f t="shared" si="18"/>
        <v>0</v>
      </c>
      <c r="AF33" s="19"/>
      <c r="AG33" s="20"/>
      <c r="AH33" s="20">
        <f t="shared" si="19"/>
        <v>0</v>
      </c>
      <c r="AI33" s="21">
        <f t="shared" si="20"/>
        <v>0</v>
      </c>
      <c r="AJ33" s="20">
        <f t="shared" si="21"/>
        <v>3</v>
      </c>
      <c r="AK33" s="21">
        <f t="shared" si="22"/>
        <v>6</v>
      </c>
    </row>
    <row r="34" spans="1:37" s="16" customFormat="1" ht="11.25">
      <c r="A34" s="15" t="s">
        <v>24</v>
      </c>
      <c r="B34" s="15"/>
      <c r="C34" s="16">
        <f t="shared" si="0"/>
        <v>0</v>
      </c>
      <c r="D34" s="17">
        <f t="shared" si="12"/>
        <v>0</v>
      </c>
      <c r="E34" s="15"/>
      <c r="I34" s="16">
        <f t="shared" si="13"/>
        <v>0</v>
      </c>
      <c r="J34" s="17">
        <f t="shared" si="14"/>
        <v>0</v>
      </c>
      <c r="K34" s="15"/>
      <c r="V34" s="16">
        <f t="shared" si="15"/>
        <v>0</v>
      </c>
      <c r="W34" s="17">
        <f t="shared" si="16"/>
        <v>0</v>
      </c>
      <c r="X34" s="15"/>
      <c r="AD34" s="16">
        <f t="shared" si="17"/>
        <v>0</v>
      </c>
      <c r="AE34" s="17">
        <f t="shared" si="18"/>
        <v>0</v>
      </c>
      <c r="AF34" s="15"/>
      <c r="AH34" s="16">
        <f t="shared" si="19"/>
        <v>0</v>
      </c>
      <c r="AI34" s="17">
        <f t="shared" si="20"/>
        <v>0</v>
      </c>
      <c r="AJ34" s="16">
        <f t="shared" si="21"/>
        <v>0</v>
      </c>
      <c r="AK34" s="17">
        <f t="shared" si="22"/>
        <v>0</v>
      </c>
    </row>
    <row r="35" spans="1:37" s="16" customFormat="1" ht="11.25">
      <c r="A35" s="19" t="s">
        <v>25</v>
      </c>
      <c r="B35" s="19">
        <v>2</v>
      </c>
      <c r="C35" s="20">
        <f t="shared" si="0"/>
        <v>2</v>
      </c>
      <c r="D35" s="21">
        <f t="shared" si="12"/>
        <v>4</v>
      </c>
      <c r="E35" s="19"/>
      <c r="F35" s="20"/>
      <c r="G35" s="20"/>
      <c r="H35" s="20"/>
      <c r="I35" s="20">
        <f t="shared" si="13"/>
        <v>0</v>
      </c>
      <c r="J35" s="21">
        <f t="shared" si="14"/>
        <v>0</v>
      </c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>
        <f t="shared" si="15"/>
        <v>0</v>
      </c>
      <c r="W35" s="21">
        <f t="shared" si="16"/>
        <v>0</v>
      </c>
      <c r="X35" s="19"/>
      <c r="Y35" s="20"/>
      <c r="Z35" s="20"/>
      <c r="AA35" s="20"/>
      <c r="AB35" s="20"/>
      <c r="AC35" s="20"/>
      <c r="AD35" s="20">
        <f t="shared" si="17"/>
        <v>0</v>
      </c>
      <c r="AE35" s="21">
        <f t="shared" si="18"/>
        <v>0</v>
      </c>
      <c r="AF35" s="19"/>
      <c r="AG35" s="20"/>
      <c r="AH35" s="20">
        <f t="shared" si="19"/>
        <v>0</v>
      </c>
      <c r="AI35" s="21">
        <f t="shared" si="20"/>
        <v>0</v>
      </c>
      <c r="AJ35" s="20">
        <f t="shared" si="21"/>
        <v>2</v>
      </c>
      <c r="AK35" s="21">
        <f t="shared" si="22"/>
        <v>4</v>
      </c>
    </row>
    <row r="36" spans="1:37" s="16" customFormat="1" ht="11.25">
      <c r="A36" s="15" t="s">
        <v>26</v>
      </c>
      <c r="B36" s="15"/>
      <c r="C36" s="16">
        <f t="shared" si="0"/>
        <v>0</v>
      </c>
      <c r="D36" s="17">
        <f t="shared" si="12"/>
        <v>0</v>
      </c>
      <c r="E36" s="15"/>
      <c r="I36" s="16">
        <f t="shared" si="13"/>
        <v>0</v>
      </c>
      <c r="J36" s="17">
        <f t="shared" si="14"/>
        <v>0</v>
      </c>
      <c r="K36" s="15"/>
      <c r="V36" s="16">
        <f t="shared" si="15"/>
        <v>0</v>
      </c>
      <c r="W36" s="17">
        <f t="shared" si="16"/>
        <v>0</v>
      </c>
      <c r="X36" s="15"/>
      <c r="AD36" s="16">
        <f t="shared" si="17"/>
        <v>0</v>
      </c>
      <c r="AE36" s="17">
        <f t="shared" si="18"/>
        <v>0</v>
      </c>
      <c r="AF36" s="15"/>
      <c r="AH36" s="16">
        <f t="shared" si="19"/>
        <v>0</v>
      </c>
      <c r="AI36" s="17">
        <f t="shared" si="20"/>
        <v>0</v>
      </c>
      <c r="AJ36" s="16">
        <f t="shared" si="21"/>
        <v>0</v>
      </c>
      <c r="AK36" s="17">
        <f t="shared" si="22"/>
        <v>0</v>
      </c>
    </row>
    <row r="37" spans="1:37" s="16" customFormat="1" ht="11.25">
      <c r="A37" s="19" t="s">
        <v>27</v>
      </c>
      <c r="B37" s="19"/>
      <c r="C37" s="20">
        <f t="shared" si="0"/>
        <v>0</v>
      </c>
      <c r="D37" s="21">
        <f t="shared" si="12"/>
        <v>0</v>
      </c>
      <c r="E37" s="19"/>
      <c r="F37" s="20"/>
      <c r="G37" s="20"/>
      <c r="H37" s="20"/>
      <c r="I37" s="20">
        <f t="shared" si="13"/>
        <v>0</v>
      </c>
      <c r="J37" s="21">
        <f t="shared" si="14"/>
        <v>0</v>
      </c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>
        <f t="shared" si="15"/>
        <v>0</v>
      </c>
      <c r="W37" s="21">
        <f t="shared" si="16"/>
        <v>0</v>
      </c>
      <c r="X37" s="19"/>
      <c r="Y37" s="20"/>
      <c r="Z37" s="20"/>
      <c r="AA37" s="20"/>
      <c r="AB37" s="20"/>
      <c r="AC37" s="20"/>
      <c r="AD37" s="20">
        <f t="shared" si="17"/>
        <v>0</v>
      </c>
      <c r="AE37" s="21">
        <f t="shared" si="18"/>
        <v>0</v>
      </c>
      <c r="AF37" s="19"/>
      <c r="AG37" s="20"/>
      <c r="AH37" s="20">
        <f t="shared" si="19"/>
        <v>0</v>
      </c>
      <c r="AI37" s="21">
        <f t="shared" si="20"/>
        <v>0</v>
      </c>
      <c r="AJ37" s="20">
        <f t="shared" si="21"/>
        <v>0</v>
      </c>
      <c r="AK37" s="21">
        <f t="shared" si="22"/>
        <v>0</v>
      </c>
    </row>
    <row r="38" spans="1:37" s="16" customFormat="1" ht="11.25">
      <c r="A38" s="15" t="s">
        <v>28</v>
      </c>
      <c r="B38" s="15"/>
      <c r="C38" s="16">
        <f t="shared" si="0"/>
        <v>0</v>
      </c>
      <c r="D38" s="17">
        <f t="shared" si="12"/>
        <v>0</v>
      </c>
      <c r="E38" s="15"/>
      <c r="I38" s="16">
        <f t="shared" si="13"/>
        <v>0</v>
      </c>
      <c r="J38" s="17">
        <f t="shared" si="14"/>
        <v>0</v>
      </c>
      <c r="K38" s="15"/>
      <c r="V38" s="16">
        <f t="shared" si="15"/>
        <v>0</v>
      </c>
      <c r="W38" s="17">
        <f t="shared" si="16"/>
        <v>0</v>
      </c>
      <c r="X38" s="15"/>
      <c r="AD38" s="16">
        <f t="shared" si="17"/>
        <v>0</v>
      </c>
      <c r="AE38" s="17">
        <f t="shared" si="18"/>
        <v>0</v>
      </c>
      <c r="AF38" s="15"/>
      <c r="AH38" s="16">
        <f t="shared" si="19"/>
        <v>0</v>
      </c>
      <c r="AI38" s="17">
        <f t="shared" si="20"/>
        <v>0</v>
      </c>
      <c r="AJ38" s="16">
        <f t="shared" si="21"/>
        <v>0</v>
      </c>
      <c r="AK38" s="17">
        <f t="shared" si="22"/>
        <v>0</v>
      </c>
    </row>
    <row r="39" spans="1:37" s="16" customFormat="1" ht="11.25">
      <c r="A39" s="19" t="s">
        <v>29</v>
      </c>
      <c r="B39" s="19"/>
      <c r="C39" s="20">
        <f t="shared" si="0"/>
        <v>0</v>
      </c>
      <c r="D39" s="21">
        <f t="shared" si="12"/>
        <v>0</v>
      </c>
      <c r="E39" s="19"/>
      <c r="F39" s="20"/>
      <c r="G39" s="20"/>
      <c r="H39" s="20"/>
      <c r="I39" s="20">
        <f t="shared" si="13"/>
        <v>0</v>
      </c>
      <c r="J39" s="21">
        <f t="shared" si="14"/>
        <v>0</v>
      </c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>
        <f t="shared" si="15"/>
        <v>0</v>
      </c>
      <c r="W39" s="21">
        <f t="shared" si="16"/>
        <v>0</v>
      </c>
      <c r="X39" s="19"/>
      <c r="Y39" s="20"/>
      <c r="Z39" s="20"/>
      <c r="AA39" s="20"/>
      <c r="AB39" s="20"/>
      <c r="AC39" s="20"/>
      <c r="AD39" s="20">
        <f t="shared" si="17"/>
        <v>0</v>
      </c>
      <c r="AE39" s="21">
        <f t="shared" si="18"/>
        <v>0</v>
      </c>
      <c r="AF39" s="19"/>
      <c r="AG39" s="20"/>
      <c r="AH39" s="20">
        <f t="shared" si="19"/>
        <v>0</v>
      </c>
      <c r="AI39" s="21">
        <f t="shared" si="20"/>
        <v>0</v>
      </c>
      <c r="AJ39" s="20">
        <f t="shared" si="21"/>
        <v>0</v>
      </c>
      <c r="AK39" s="21">
        <f t="shared" si="22"/>
        <v>0</v>
      </c>
    </row>
    <row r="40" spans="1:37" s="16" customFormat="1" ht="11.25">
      <c r="A40" s="15" t="s">
        <v>30</v>
      </c>
      <c r="B40" s="15"/>
      <c r="C40" s="16">
        <f t="shared" si="0"/>
        <v>0</v>
      </c>
      <c r="D40" s="17">
        <f t="shared" si="12"/>
        <v>0</v>
      </c>
      <c r="E40" s="15"/>
      <c r="I40" s="16">
        <f t="shared" si="13"/>
        <v>0</v>
      </c>
      <c r="J40" s="17">
        <f t="shared" si="14"/>
        <v>0</v>
      </c>
      <c r="K40" s="15"/>
      <c r="V40" s="16">
        <f t="shared" si="15"/>
        <v>0</v>
      </c>
      <c r="W40" s="17">
        <f t="shared" si="16"/>
        <v>0</v>
      </c>
      <c r="X40" s="15"/>
      <c r="AD40" s="16">
        <f t="shared" si="17"/>
        <v>0</v>
      </c>
      <c r="AE40" s="17">
        <f t="shared" si="18"/>
        <v>0</v>
      </c>
      <c r="AF40" s="15"/>
      <c r="AH40" s="16">
        <f t="shared" si="19"/>
        <v>0</v>
      </c>
      <c r="AI40" s="17">
        <f t="shared" si="20"/>
        <v>0</v>
      </c>
      <c r="AJ40" s="16">
        <f t="shared" si="21"/>
        <v>0</v>
      </c>
      <c r="AK40" s="17">
        <f t="shared" si="22"/>
        <v>0</v>
      </c>
    </row>
    <row r="41" spans="1:37" s="16" customFormat="1" ht="11.25">
      <c r="A41" s="22" t="s">
        <v>344</v>
      </c>
      <c r="B41" s="22"/>
      <c r="C41" s="23">
        <f t="shared" si="0"/>
        <v>0</v>
      </c>
      <c r="D41" s="24">
        <f t="shared" si="12"/>
        <v>0</v>
      </c>
      <c r="E41" s="22"/>
      <c r="F41" s="23"/>
      <c r="G41" s="23"/>
      <c r="H41" s="23"/>
      <c r="I41" s="23">
        <f t="shared" si="13"/>
        <v>0</v>
      </c>
      <c r="J41" s="24">
        <f t="shared" si="14"/>
        <v>0</v>
      </c>
      <c r="K41" s="22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f t="shared" si="15"/>
        <v>0</v>
      </c>
      <c r="W41" s="24">
        <f t="shared" si="16"/>
        <v>0</v>
      </c>
      <c r="X41" s="22"/>
      <c r="Y41" s="23"/>
      <c r="Z41" s="23"/>
      <c r="AA41" s="23"/>
      <c r="AB41" s="23"/>
      <c r="AC41" s="23"/>
      <c r="AD41" s="23">
        <f t="shared" si="17"/>
        <v>0</v>
      </c>
      <c r="AE41" s="24">
        <f t="shared" si="18"/>
        <v>0</v>
      </c>
      <c r="AF41" s="22"/>
      <c r="AG41" s="23"/>
      <c r="AH41" s="23">
        <f t="shared" si="19"/>
        <v>0</v>
      </c>
      <c r="AI41" s="24">
        <f t="shared" si="20"/>
        <v>0</v>
      </c>
      <c r="AJ41" s="23">
        <f t="shared" si="21"/>
        <v>0</v>
      </c>
      <c r="AK41" s="24">
        <f t="shared" si="22"/>
        <v>0</v>
      </c>
    </row>
    <row r="42" spans="1:37" s="16" customFormat="1" ht="12">
      <c r="A42" s="48" t="s">
        <v>318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0"/>
    </row>
    <row r="43" spans="1:37" s="16" customFormat="1" ht="11.25">
      <c r="A43" s="12" t="s">
        <v>31</v>
      </c>
      <c r="B43" s="12"/>
      <c r="C43" s="13">
        <f t="shared" si="0"/>
        <v>0</v>
      </c>
      <c r="D43" s="14">
        <f aca="true" t="shared" si="23" ref="D43:D51">(B43*B$6)</f>
        <v>0</v>
      </c>
      <c r="E43" s="12"/>
      <c r="F43" s="13"/>
      <c r="G43" s="13"/>
      <c r="H43" s="13"/>
      <c r="I43" s="13">
        <f aca="true" t="shared" si="24" ref="I43:I51">SUM(E43:H43)</f>
        <v>0</v>
      </c>
      <c r="J43" s="14">
        <f aca="true" t="shared" si="25" ref="J43:J51">(E43*E$6)+(F43*F$6)+(G43*G$6)+(H43*H$6)</f>
        <v>0</v>
      </c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f aca="true" t="shared" si="26" ref="V43:V51">SUM(K43:U43)</f>
        <v>0</v>
      </c>
      <c r="W43" s="14">
        <f aca="true" t="shared" si="27" ref="W43:W51">(K43*K$6)+(L43*L$6)+(M43*M$6)+(N43*N$6)+(O43*O$6)+(P43*P$6)+(Q43*Q$6)+(R43*R$6)+(S43*S$6)+(T43*T$6)+(U43*U$6)</f>
        <v>0</v>
      </c>
      <c r="X43" s="12"/>
      <c r="Y43" s="13"/>
      <c r="Z43" s="13"/>
      <c r="AA43" s="13"/>
      <c r="AB43" s="13"/>
      <c r="AC43" s="13"/>
      <c r="AD43" s="13">
        <f aca="true" t="shared" si="28" ref="AD43:AD51">SUM(X43:AC43)</f>
        <v>0</v>
      </c>
      <c r="AE43" s="14">
        <f aca="true" t="shared" si="29" ref="AE43:AE51">(X43*X$6)+(Y43*Y$6)+(Z43*Z$6)+(AA43*AA$6)+(AB43*AB$6)+(AC43*AC$6)</f>
        <v>0</v>
      </c>
      <c r="AF43" s="12"/>
      <c r="AG43" s="13"/>
      <c r="AH43" s="13">
        <f aca="true" t="shared" si="30" ref="AH43:AH51">SUM(AF43:AG43)</f>
        <v>0</v>
      </c>
      <c r="AI43" s="14">
        <f aca="true" t="shared" si="31" ref="AI43:AI51">(AF43*AF$6)+(AG43*AG$6)</f>
        <v>0</v>
      </c>
      <c r="AJ43" s="13">
        <f aca="true" t="shared" si="32" ref="AJ43:AJ51">SUM(C43,I43,V43,AD43,AH43)</f>
        <v>0</v>
      </c>
      <c r="AK43" s="14">
        <f aca="true" t="shared" si="33" ref="AK43:AK51">SUM(D43,J43,W43,AE43,AI43)</f>
        <v>0</v>
      </c>
    </row>
    <row r="44" spans="1:37" s="16" customFormat="1" ht="11.25">
      <c r="A44" s="19" t="s">
        <v>32</v>
      </c>
      <c r="B44" s="19"/>
      <c r="C44" s="20">
        <f t="shared" si="0"/>
        <v>0</v>
      </c>
      <c r="D44" s="21">
        <f t="shared" si="23"/>
        <v>0</v>
      </c>
      <c r="E44" s="19"/>
      <c r="F44" s="20"/>
      <c r="G44" s="20"/>
      <c r="H44" s="20"/>
      <c r="I44" s="20">
        <f t="shared" si="24"/>
        <v>0</v>
      </c>
      <c r="J44" s="21">
        <f t="shared" si="25"/>
        <v>0</v>
      </c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>
        <f t="shared" si="26"/>
        <v>0</v>
      </c>
      <c r="W44" s="21">
        <f t="shared" si="27"/>
        <v>0</v>
      </c>
      <c r="X44" s="19"/>
      <c r="Y44" s="20"/>
      <c r="Z44" s="20"/>
      <c r="AA44" s="20"/>
      <c r="AB44" s="20"/>
      <c r="AC44" s="20"/>
      <c r="AD44" s="20">
        <f t="shared" si="28"/>
        <v>0</v>
      </c>
      <c r="AE44" s="21">
        <f t="shared" si="29"/>
        <v>0</v>
      </c>
      <c r="AF44" s="19"/>
      <c r="AG44" s="20"/>
      <c r="AH44" s="20">
        <f t="shared" si="30"/>
        <v>0</v>
      </c>
      <c r="AI44" s="21">
        <f t="shared" si="31"/>
        <v>0</v>
      </c>
      <c r="AJ44" s="20">
        <f t="shared" si="32"/>
        <v>0</v>
      </c>
      <c r="AK44" s="21">
        <f t="shared" si="33"/>
        <v>0</v>
      </c>
    </row>
    <row r="45" spans="1:37" s="16" customFormat="1" ht="11.25">
      <c r="A45" s="15" t="s">
        <v>33</v>
      </c>
      <c r="B45" s="15"/>
      <c r="C45" s="16">
        <f t="shared" si="0"/>
        <v>0</v>
      </c>
      <c r="D45" s="17">
        <f t="shared" si="23"/>
        <v>0</v>
      </c>
      <c r="E45" s="15"/>
      <c r="I45" s="16">
        <f t="shared" si="24"/>
        <v>0</v>
      </c>
      <c r="J45" s="17">
        <f t="shared" si="25"/>
        <v>0</v>
      </c>
      <c r="K45" s="15"/>
      <c r="R45" s="16">
        <v>1</v>
      </c>
      <c r="V45" s="16">
        <f t="shared" si="26"/>
        <v>1</v>
      </c>
      <c r="W45" s="17">
        <f t="shared" si="27"/>
        <v>8</v>
      </c>
      <c r="X45" s="15"/>
      <c r="AD45" s="16">
        <f t="shared" si="28"/>
        <v>0</v>
      </c>
      <c r="AE45" s="17">
        <f t="shared" si="29"/>
        <v>0</v>
      </c>
      <c r="AF45" s="15"/>
      <c r="AH45" s="16">
        <f t="shared" si="30"/>
        <v>0</v>
      </c>
      <c r="AI45" s="17">
        <f t="shared" si="31"/>
        <v>0</v>
      </c>
      <c r="AJ45" s="16">
        <f t="shared" si="32"/>
        <v>1</v>
      </c>
      <c r="AK45" s="17">
        <f t="shared" si="33"/>
        <v>8</v>
      </c>
    </row>
    <row r="46" spans="1:37" s="16" customFormat="1" ht="11.25">
      <c r="A46" s="19" t="s">
        <v>34</v>
      </c>
      <c r="B46" s="19">
        <v>4</v>
      </c>
      <c r="C46" s="20">
        <f t="shared" si="0"/>
        <v>4</v>
      </c>
      <c r="D46" s="21">
        <f t="shared" si="23"/>
        <v>8</v>
      </c>
      <c r="E46" s="19"/>
      <c r="F46" s="20"/>
      <c r="G46" s="20"/>
      <c r="H46" s="20"/>
      <c r="I46" s="20">
        <f t="shared" si="24"/>
        <v>0</v>
      </c>
      <c r="J46" s="21">
        <f t="shared" si="25"/>
        <v>0</v>
      </c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f t="shared" si="26"/>
        <v>0</v>
      </c>
      <c r="W46" s="21">
        <f t="shared" si="27"/>
        <v>0</v>
      </c>
      <c r="X46" s="19"/>
      <c r="Y46" s="20"/>
      <c r="Z46" s="20"/>
      <c r="AA46" s="20"/>
      <c r="AB46" s="20"/>
      <c r="AC46" s="20"/>
      <c r="AD46" s="20">
        <f t="shared" si="28"/>
        <v>0</v>
      </c>
      <c r="AE46" s="21">
        <f t="shared" si="29"/>
        <v>0</v>
      </c>
      <c r="AF46" s="19"/>
      <c r="AG46" s="20"/>
      <c r="AH46" s="20">
        <f t="shared" si="30"/>
        <v>0</v>
      </c>
      <c r="AI46" s="21">
        <f t="shared" si="31"/>
        <v>0</v>
      </c>
      <c r="AJ46" s="20">
        <f t="shared" si="32"/>
        <v>4</v>
      </c>
      <c r="AK46" s="21">
        <f t="shared" si="33"/>
        <v>8</v>
      </c>
    </row>
    <row r="47" spans="1:37" s="16" customFormat="1" ht="11.25">
      <c r="A47" s="15" t="s">
        <v>339</v>
      </c>
      <c r="B47" s="15">
        <v>3</v>
      </c>
      <c r="C47" s="16">
        <f t="shared" si="0"/>
        <v>3</v>
      </c>
      <c r="D47" s="17">
        <f t="shared" si="23"/>
        <v>6</v>
      </c>
      <c r="E47" s="15"/>
      <c r="I47" s="16">
        <f t="shared" si="24"/>
        <v>0</v>
      </c>
      <c r="J47" s="17">
        <f t="shared" si="25"/>
        <v>0</v>
      </c>
      <c r="K47" s="15"/>
      <c r="V47" s="16">
        <f t="shared" si="26"/>
        <v>0</v>
      </c>
      <c r="W47" s="17">
        <f t="shared" si="27"/>
        <v>0</v>
      </c>
      <c r="X47" s="15"/>
      <c r="AD47" s="16">
        <f t="shared" si="28"/>
        <v>0</v>
      </c>
      <c r="AE47" s="17">
        <f t="shared" si="29"/>
        <v>0</v>
      </c>
      <c r="AF47" s="15"/>
      <c r="AH47" s="16">
        <f t="shared" si="30"/>
        <v>0</v>
      </c>
      <c r="AI47" s="17">
        <f t="shared" si="31"/>
        <v>0</v>
      </c>
      <c r="AJ47" s="16">
        <f t="shared" si="32"/>
        <v>3</v>
      </c>
      <c r="AK47" s="17">
        <f t="shared" si="33"/>
        <v>6</v>
      </c>
    </row>
    <row r="48" spans="1:37" s="16" customFormat="1" ht="11.25">
      <c r="A48" s="19" t="s">
        <v>340</v>
      </c>
      <c r="B48" s="19"/>
      <c r="C48" s="20">
        <f t="shared" si="0"/>
        <v>0</v>
      </c>
      <c r="D48" s="21">
        <f t="shared" si="23"/>
        <v>0</v>
      </c>
      <c r="E48" s="19"/>
      <c r="F48" s="20"/>
      <c r="G48" s="20"/>
      <c r="H48" s="20"/>
      <c r="I48" s="20">
        <f t="shared" si="24"/>
        <v>0</v>
      </c>
      <c r="J48" s="21">
        <f t="shared" si="25"/>
        <v>0</v>
      </c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 t="shared" si="26"/>
        <v>0</v>
      </c>
      <c r="W48" s="21">
        <f t="shared" si="27"/>
        <v>0</v>
      </c>
      <c r="X48" s="19"/>
      <c r="Y48" s="20"/>
      <c r="Z48" s="20"/>
      <c r="AA48" s="20"/>
      <c r="AB48" s="20"/>
      <c r="AC48" s="20"/>
      <c r="AD48" s="20">
        <f t="shared" si="28"/>
        <v>0</v>
      </c>
      <c r="AE48" s="21">
        <f t="shared" si="29"/>
        <v>0</v>
      </c>
      <c r="AF48" s="19"/>
      <c r="AG48" s="20"/>
      <c r="AH48" s="20">
        <f t="shared" si="30"/>
        <v>0</v>
      </c>
      <c r="AI48" s="21">
        <f t="shared" si="31"/>
        <v>0</v>
      </c>
      <c r="AJ48" s="20">
        <f t="shared" si="32"/>
        <v>0</v>
      </c>
      <c r="AK48" s="21">
        <f t="shared" si="33"/>
        <v>0</v>
      </c>
    </row>
    <row r="49" spans="1:37" s="16" customFormat="1" ht="11.25">
      <c r="A49" s="15" t="s">
        <v>341</v>
      </c>
      <c r="B49" s="15"/>
      <c r="C49" s="16">
        <f t="shared" si="0"/>
        <v>0</v>
      </c>
      <c r="D49" s="17">
        <f t="shared" si="23"/>
        <v>0</v>
      </c>
      <c r="E49" s="15"/>
      <c r="I49" s="16">
        <f t="shared" si="24"/>
        <v>0</v>
      </c>
      <c r="J49" s="17">
        <f t="shared" si="25"/>
        <v>0</v>
      </c>
      <c r="K49" s="15"/>
      <c r="V49" s="16">
        <f t="shared" si="26"/>
        <v>0</v>
      </c>
      <c r="W49" s="17">
        <f t="shared" si="27"/>
        <v>0</v>
      </c>
      <c r="X49" s="15"/>
      <c r="AD49" s="16">
        <f t="shared" si="28"/>
        <v>0</v>
      </c>
      <c r="AE49" s="17">
        <f t="shared" si="29"/>
        <v>0</v>
      </c>
      <c r="AF49" s="15"/>
      <c r="AH49" s="16">
        <f t="shared" si="30"/>
        <v>0</v>
      </c>
      <c r="AI49" s="17">
        <f t="shared" si="31"/>
        <v>0</v>
      </c>
      <c r="AJ49" s="16">
        <f t="shared" si="32"/>
        <v>0</v>
      </c>
      <c r="AK49" s="17">
        <f t="shared" si="33"/>
        <v>0</v>
      </c>
    </row>
    <row r="50" spans="1:37" s="16" customFormat="1" ht="11.25">
      <c r="A50" s="19" t="s">
        <v>35</v>
      </c>
      <c r="B50" s="19"/>
      <c r="C50" s="20">
        <f t="shared" si="0"/>
        <v>0</v>
      </c>
      <c r="D50" s="21">
        <f t="shared" si="23"/>
        <v>0</v>
      </c>
      <c r="E50" s="19"/>
      <c r="F50" s="20"/>
      <c r="G50" s="20"/>
      <c r="H50" s="20"/>
      <c r="I50" s="20">
        <f t="shared" si="24"/>
        <v>0</v>
      </c>
      <c r="J50" s="21">
        <f t="shared" si="25"/>
        <v>0</v>
      </c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 t="shared" si="26"/>
        <v>0</v>
      </c>
      <c r="W50" s="21">
        <f t="shared" si="27"/>
        <v>0</v>
      </c>
      <c r="X50" s="19"/>
      <c r="Y50" s="20"/>
      <c r="Z50" s="20"/>
      <c r="AA50" s="20"/>
      <c r="AB50" s="20"/>
      <c r="AC50" s="20"/>
      <c r="AD50" s="20">
        <f t="shared" si="28"/>
        <v>0</v>
      </c>
      <c r="AE50" s="21">
        <f t="shared" si="29"/>
        <v>0</v>
      </c>
      <c r="AF50" s="19"/>
      <c r="AG50" s="20"/>
      <c r="AH50" s="20">
        <f t="shared" si="30"/>
        <v>0</v>
      </c>
      <c r="AI50" s="21">
        <f t="shared" si="31"/>
        <v>0</v>
      </c>
      <c r="AJ50" s="20">
        <f t="shared" si="32"/>
        <v>0</v>
      </c>
      <c r="AK50" s="21">
        <f t="shared" si="33"/>
        <v>0</v>
      </c>
    </row>
    <row r="51" spans="1:37" s="16" customFormat="1" ht="11.25">
      <c r="A51" s="34" t="s">
        <v>36</v>
      </c>
      <c r="B51" s="34"/>
      <c r="C51" s="35">
        <f t="shared" si="0"/>
        <v>0</v>
      </c>
      <c r="D51" s="36">
        <f t="shared" si="23"/>
        <v>0</v>
      </c>
      <c r="E51" s="34"/>
      <c r="F51" s="35"/>
      <c r="G51" s="35"/>
      <c r="H51" s="35"/>
      <c r="I51" s="35">
        <f t="shared" si="24"/>
        <v>0</v>
      </c>
      <c r="J51" s="36">
        <f t="shared" si="25"/>
        <v>0</v>
      </c>
      <c r="K51" s="34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>
        <f t="shared" si="26"/>
        <v>0</v>
      </c>
      <c r="W51" s="36">
        <f t="shared" si="27"/>
        <v>0</v>
      </c>
      <c r="X51" s="34"/>
      <c r="Y51" s="35"/>
      <c r="Z51" s="35"/>
      <c r="AA51" s="35"/>
      <c r="AB51" s="35"/>
      <c r="AC51" s="35"/>
      <c r="AD51" s="35">
        <f t="shared" si="28"/>
        <v>0</v>
      </c>
      <c r="AE51" s="36">
        <f t="shared" si="29"/>
        <v>0</v>
      </c>
      <c r="AF51" s="34"/>
      <c r="AG51" s="35"/>
      <c r="AH51" s="35">
        <f t="shared" si="30"/>
        <v>0</v>
      </c>
      <c r="AI51" s="36">
        <f t="shared" si="31"/>
        <v>0</v>
      </c>
      <c r="AJ51" s="35">
        <f t="shared" si="32"/>
        <v>0</v>
      </c>
      <c r="AK51" s="36">
        <f t="shared" si="33"/>
        <v>0</v>
      </c>
    </row>
    <row r="52" spans="1:37" s="16" customFormat="1" ht="12">
      <c r="A52" s="48" t="s">
        <v>319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0"/>
    </row>
    <row r="53" spans="1:37" s="16" customFormat="1" ht="11.25">
      <c r="A53" s="12" t="s">
        <v>37</v>
      </c>
      <c r="B53" s="12"/>
      <c r="C53" s="13">
        <f t="shared" si="0"/>
        <v>0</v>
      </c>
      <c r="D53" s="14">
        <f aca="true" t="shared" si="34" ref="D53:D59">(B53*B$6)</f>
        <v>0</v>
      </c>
      <c r="E53" s="12"/>
      <c r="F53" s="13"/>
      <c r="G53" s="13">
        <v>3</v>
      </c>
      <c r="H53" s="13"/>
      <c r="I53" s="13">
        <f aca="true" t="shared" si="35" ref="I53:I59">SUM(E53:H53)</f>
        <v>3</v>
      </c>
      <c r="J53" s="14">
        <f aca="true" t="shared" si="36" ref="J53:J59">(E53*E$6)+(F53*F$6)+(G53*G$6)+(H53*H$6)</f>
        <v>21</v>
      </c>
      <c r="K53" s="12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>
        <f aca="true" t="shared" si="37" ref="V53:V59">SUM(K53:U53)</f>
        <v>0</v>
      </c>
      <c r="W53" s="14">
        <f aca="true" t="shared" si="38" ref="W53:W59">(K53*K$6)+(L53*L$6)+(M53*M$6)+(N53*N$6)+(O53*O$6)+(P53*P$6)+(Q53*Q$6)+(R53*R$6)+(S53*S$6)+(T53*T$6)+(U53*U$6)</f>
        <v>0</v>
      </c>
      <c r="X53" s="12"/>
      <c r="Y53" s="13"/>
      <c r="Z53" s="13"/>
      <c r="AA53" s="13"/>
      <c r="AB53" s="13"/>
      <c r="AC53" s="13"/>
      <c r="AD53" s="13">
        <f aca="true" t="shared" si="39" ref="AD53:AD59">SUM(X53:AC53)</f>
        <v>0</v>
      </c>
      <c r="AE53" s="14">
        <f aca="true" t="shared" si="40" ref="AE53:AE59">(X53*X$6)+(Y53*Y$6)+(Z53*Z$6)+(AA53*AA$6)+(AB53*AB$6)+(AC53*AC$6)</f>
        <v>0</v>
      </c>
      <c r="AF53" s="12"/>
      <c r="AG53" s="13"/>
      <c r="AH53" s="13">
        <f aca="true" t="shared" si="41" ref="AH53:AH59">SUM(AF53:AG53)</f>
        <v>0</v>
      </c>
      <c r="AI53" s="14">
        <f aca="true" t="shared" si="42" ref="AI53:AI59">(AF53*AF$6)+(AG53*AG$6)</f>
        <v>0</v>
      </c>
      <c r="AJ53" s="13">
        <f aca="true" t="shared" si="43" ref="AJ53:AJ59">SUM(C53,I53,V53,AD53,AH53)</f>
        <v>3</v>
      </c>
      <c r="AK53" s="14">
        <f aca="true" t="shared" si="44" ref="AK53:AK59">SUM(D53,J53,W53,AE53,AI53)</f>
        <v>21</v>
      </c>
    </row>
    <row r="54" spans="1:37" s="16" customFormat="1" ht="11.25">
      <c r="A54" s="19" t="s">
        <v>483</v>
      </c>
      <c r="B54" s="19"/>
      <c r="C54" s="20">
        <f t="shared" si="0"/>
        <v>0</v>
      </c>
      <c r="D54" s="21">
        <f t="shared" si="34"/>
        <v>0</v>
      </c>
      <c r="E54" s="19"/>
      <c r="F54" s="20"/>
      <c r="G54" s="20"/>
      <c r="H54" s="20"/>
      <c r="I54" s="20">
        <f t="shared" si="35"/>
        <v>0</v>
      </c>
      <c r="J54" s="21">
        <f t="shared" si="36"/>
        <v>0</v>
      </c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>
        <f t="shared" si="37"/>
        <v>0</v>
      </c>
      <c r="W54" s="21">
        <f t="shared" si="38"/>
        <v>0</v>
      </c>
      <c r="X54" s="19"/>
      <c r="Y54" s="20"/>
      <c r="Z54" s="20"/>
      <c r="AA54" s="20"/>
      <c r="AB54" s="20"/>
      <c r="AC54" s="20"/>
      <c r="AD54" s="20">
        <f t="shared" si="39"/>
        <v>0</v>
      </c>
      <c r="AE54" s="21">
        <f t="shared" si="40"/>
        <v>0</v>
      </c>
      <c r="AF54" s="19"/>
      <c r="AG54" s="20"/>
      <c r="AH54" s="20">
        <f t="shared" si="41"/>
        <v>0</v>
      </c>
      <c r="AI54" s="21">
        <f t="shared" si="42"/>
        <v>0</v>
      </c>
      <c r="AJ54" s="20">
        <f t="shared" si="43"/>
        <v>0</v>
      </c>
      <c r="AK54" s="21">
        <f t="shared" si="44"/>
        <v>0</v>
      </c>
    </row>
    <row r="55" spans="1:37" s="16" customFormat="1" ht="11.25">
      <c r="A55" s="15" t="s">
        <v>479</v>
      </c>
      <c r="B55" s="15"/>
      <c r="C55" s="16">
        <f t="shared" si="0"/>
        <v>0</v>
      </c>
      <c r="D55" s="17">
        <f t="shared" si="34"/>
        <v>0</v>
      </c>
      <c r="E55" s="15"/>
      <c r="I55" s="16">
        <f t="shared" si="35"/>
        <v>0</v>
      </c>
      <c r="J55" s="17">
        <f t="shared" si="36"/>
        <v>0</v>
      </c>
      <c r="K55" s="15"/>
      <c r="V55" s="16">
        <f t="shared" si="37"/>
        <v>0</v>
      </c>
      <c r="W55" s="17">
        <f t="shared" si="38"/>
        <v>0</v>
      </c>
      <c r="X55" s="15"/>
      <c r="AD55" s="16">
        <f t="shared" si="39"/>
        <v>0</v>
      </c>
      <c r="AE55" s="17">
        <f t="shared" si="40"/>
        <v>0</v>
      </c>
      <c r="AF55" s="15"/>
      <c r="AH55" s="16">
        <f t="shared" si="41"/>
        <v>0</v>
      </c>
      <c r="AI55" s="17">
        <f t="shared" si="42"/>
        <v>0</v>
      </c>
      <c r="AJ55" s="16">
        <f t="shared" si="43"/>
        <v>0</v>
      </c>
      <c r="AK55" s="17">
        <f t="shared" si="44"/>
        <v>0</v>
      </c>
    </row>
    <row r="56" spans="1:37" s="16" customFormat="1" ht="11.25">
      <c r="A56" s="19" t="s">
        <v>480</v>
      </c>
      <c r="B56" s="19"/>
      <c r="C56" s="20">
        <f t="shared" si="0"/>
        <v>0</v>
      </c>
      <c r="D56" s="21">
        <f t="shared" si="34"/>
        <v>0</v>
      </c>
      <c r="E56" s="19"/>
      <c r="F56" s="20"/>
      <c r="G56" s="20"/>
      <c r="H56" s="20"/>
      <c r="I56" s="20">
        <f t="shared" si="35"/>
        <v>0</v>
      </c>
      <c r="J56" s="21">
        <f t="shared" si="36"/>
        <v>0</v>
      </c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>
        <f t="shared" si="37"/>
        <v>0</v>
      </c>
      <c r="W56" s="21">
        <f t="shared" si="38"/>
        <v>0</v>
      </c>
      <c r="X56" s="19"/>
      <c r="Y56" s="20"/>
      <c r="Z56" s="20"/>
      <c r="AA56" s="20"/>
      <c r="AB56" s="20"/>
      <c r="AC56" s="20"/>
      <c r="AD56" s="20">
        <f t="shared" si="39"/>
        <v>0</v>
      </c>
      <c r="AE56" s="21">
        <f t="shared" si="40"/>
        <v>0</v>
      </c>
      <c r="AF56" s="19"/>
      <c r="AG56" s="20"/>
      <c r="AH56" s="20">
        <f t="shared" si="41"/>
        <v>0</v>
      </c>
      <c r="AI56" s="21">
        <f t="shared" si="42"/>
        <v>0</v>
      </c>
      <c r="AJ56" s="20">
        <f t="shared" si="43"/>
        <v>0</v>
      </c>
      <c r="AK56" s="21">
        <f t="shared" si="44"/>
        <v>0</v>
      </c>
    </row>
    <row r="57" spans="1:37" s="16" customFormat="1" ht="11.25">
      <c r="A57" s="15" t="s">
        <v>478</v>
      </c>
      <c r="B57" s="15"/>
      <c r="C57" s="16">
        <f t="shared" si="0"/>
        <v>0</v>
      </c>
      <c r="D57" s="17">
        <f t="shared" si="34"/>
        <v>0</v>
      </c>
      <c r="E57" s="15"/>
      <c r="I57" s="16">
        <f t="shared" si="35"/>
        <v>0</v>
      </c>
      <c r="J57" s="17">
        <f t="shared" si="36"/>
        <v>0</v>
      </c>
      <c r="K57" s="15"/>
      <c r="V57" s="16">
        <f t="shared" si="37"/>
        <v>0</v>
      </c>
      <c r="W57" s="17">
        <f t="shared" si="38"/>
        <v>0</v>
      </c>
      <c r="X57" s="15"/>
      <c r="AD57" s="16">
        <f t="shared" si="39"/>
        <v>0</v>
      </c>
      <c r="AE57" s="17">
        <f t="shared" si="40"/>
        <v>0</v>
      </c>
      <c r="AF57" s="15"/>
      <c r="AH57" s="16">
        <f t="shared" si="41"/>
        <v>0</v>
      </c>
      <c r="AI57" s="17">
        <f t="shared" si="42"/>
        <v>0</v>
      </c>
      <c r="AJ57" s="16">
        <f t="shared" si="43"/>
        <v>0</v>
      </c>
      <c r="AK57" s="17">
        <f t="shared" si="44"/>
        <v>0</v>
      </c>
    </row>
    <row r="58" spans="1:37" s="16" customFormat="1" ht="11.25">
      <c r="A58" s="19" t="s">
        <v>482</v>
      </c>
      <c r="B58" s="19"/>
      <c r="C58" s="20">
        <f t="shared" si="0"/>
        <v>0</v>
      </c>
      <c r="D58" s="21">
        <f t="shared" si="34"/>
        <v>0</v>
      </c>
      <c r="E58" s="19"/>
      <c r="F58" s="20"/>
      <c r="G58" s="20"/>
      <c r="H58" s="20"/>
      <c r="I58" s="20">
        <f t="shared" si="35"/>
        <v>0</v>
      </c>
      <c r="J58" s="21">
        <f t="shared" si="36"/>
        <v>0</v>
      </c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f t="shared" si="37"/>
        <v>0</v>
      </c>
      <c r="W58" s="21">
        <f t="shared" si="38"/>
        <v>0</v>
      </c>
      <c r="X58" s="19"/>
      <c r="Y58" s="20"/>
      <c r="Z58" s="20"/>
      <c r="AA58" s="20"/>
      <c r="AB58" s="20"/>
      <c r="AC58" s="20"/>
      <c r="AD58" s="20">
        <f t="shared" si="39"/>
        <v>0</v>
      </c>
      <c r="AE58" s="21">
        <f t="shared" si="40"/>
        <v>0</v>
      </c>
      <c r="AF58" s="19"/>
      <c r="AG58" s="20"/>
      <c r="AH58" s="20">
        <f t="shared" si="41"/>
        <v>0</v>
      </c>
      <c r="AI58" s="21">
        <f t="shared" si="42"/>
        <v>0</v>
      </c>
      <c r="AJ58" s="20">
        <f t="shared" si="43"/>
        <v>0</v>
      </c>
      <c r="AK58" s="21">
        <f t="shared" si="44"/>
        <v>0</v>
      </c>
    </row>
    <row r="59" spans="1:37" s="16" customFormat="1" ht="11.25">
      <c r="A59" s="34" t="s">
        <v>481</v>
      </c>
      <c r="B59" s="34"/>
      <c r="C59" s="35">
        <f t="shared" si="0"/>
        <v>0</v>
      </c>
      <c r="D59" s="36">
        <f t="shared" si="34"/>
        <v>0</v>
      </c>
      <c r="E59" s="34"/>
      <c r="F59" s="35"/>
      <c r="G59" s="35"/>
      <c r="H59" s="35"/>
      <c r="I59" s="35">
        <f t="shared" si="35"/>
        <v>0</v>
      </c>
      <c r="J59" s="36">
        <f t="shared" si="36"/>
        <v>0</v>
      </c>
      <c r="K59" s="34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>
        <f t="shared" si="37"/>
        <v>0</v>
      </c>
      <c r="W59" s="36">
        <f t="shared" si="38"/>
        <v>0</v>
      </c>
      <c r="X59" s="34"/>
      <c r="Y59" s="35"/>
      <c r="Z59" s="35"/>
      <c r="AA59" s="35"/>
      <c r="AB59" s="35"/>
      <c r="AC59" s="35"/>
      <c r="AD59" s="35">
        <f t="shared" si="39"/>
        <v>0</v>
      </c>
      <c r="AE59" s="36">
        <f t="shared" si="40"/>
        <v>0</v>
      </c>
      <c r="AF59" s="34"/>
      <c r="AG59" s="35"/>
      <c r="AH59" s="35">
        <f t="shared" si="41"/>
        <v>0</v>
      </c>
      <c r="AI59" s="36">
        <f t="shared" si="42"/>
        <v>0</v>
      </c>
      <c r="AJ59" s="35">
        <f t="shared" si="43"/>
        <v>0</v>
      </c>
      <c r="AK59" s="36">
        <f t="shared" si="44"/>
        <v>0</v>
      </c>
    </row>
    <row r="60" spans="1:37" s="16" customFormat="1" ht="12">
      <c r="A60" s="48" t="s">
        <v>320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</row>
    <row r="61" spans="1:37" s="16" customFormat="1" ht="11.25">
      <c r="A61" s="15" t="s">
        <v>39</v>
      </c>
      <c r="B61" s="15"/>
      <c r="C61" s="16">
        <f t="shared" si="0"/>
        <v>0</v>
      </c>
      <c r="D61" s="17">
        <f aca="true" t="shared" si="45" ref="D61:D66">(B61*B$6)</f>
        <v>0</v>
      </c>
      <c r="E61" s="15"/>
      <c r="I61" s="16">
        <f aca="true" t="shared" si="46" ref="I61:I66">SUM(E61:H61)</f>
        <v>0</v>
      </c>
      <c r="J61" s="17">
        <f aca="true" t="shared" si="47" ref="J61:J66">(E61*E$6)+(F61*F$6)+(G61*G$6)+(H61*H$6)</f>
        <v>0</v>
      </c>
      <c r="K61" s="15"/>
      <c r="V61" s="16">
        <f aca="true" t="shared" si="48" ref="V61:V66">SUM(K61:U61)</f>
        <v>0</v>
      </c>
      <c r="W61" s="17">
        <f aca="true" t="shared" si="49" ref="W61:W66">(K61*K$6)+(L61*L$6)+(M61*M$6)+(N61*N$6)+(O61*O$6)+(P61*P$6)+(Q61*Q$6)+(R61*R$6)+(S61*S$6)+(T61*T$6)+(U61*U$6)</f>
        <v>0</v>
      </c>
      <c r="X61" s="15"/>
      <c r="AD61" s="16">
        <f aca="true" t="shared" si="50" ref="AD61:AD66">SUM(X61:AC61)</f>
        <v>0</v>
      </c>
      <c r="AE61" s="17">
        <f aca="true" t="shared" si="51" ref="AE61:AE66">(X61*X$6)+(Y61*Y$6)+(Z61*Z$6)+(AA61*AA$6)+(AB61*AB$6)+(AC61*AC$6)</f>
        <v>0</v>
      </c>
      <c r="AF61" s="15"/>
      <c r="AH61" s="16">
        <f aca="true" t="shared" si="52" ref="AH61:AH66">SUM(AF61:AG61)</f>
        <v>0</v>
      </c>
      <c r="AI61" s="17">
        <f aca="true" t="shared" si="53" ref="AI61:AI66">(AF61*AF$6)+(AG61*AG$6)</f>
        <v>0</v>
      </c>
      <c r="AJ61" s="16">
        <f aca="true" t="shared" si="54" ref="AJ61:AJ66">SUM(C61,I61,V61,AD61,AH61)</f>
        <v>0</v>
      </c>
      <c r="AK61" s="17">
        <f aca="true" t="shared" si="55" ref="AK61:AK66">SUM(D61,J61,W61,AE61,AI61)</f>
        <v>0</v>
      </c>
    </row>
    <row r="62" spans="1:37" s="16" customFormat="1" ht="11.25">
      <c r="A62" s="19" t="s">
        <v>40</v>
      </c>
      <c r="B62" s="19"/>
      <c r="C62" s="20">
        <f t="shared" si="0"/>
        <v>0</v>
      </c>
      <c r="D62" s="21">
        <f t="shared" si="45"/>
        <v>0</v>
      </c>
      <c r="E62" s="19"/>
      <c r="F62" s="20"/>
      <c r="G62" s="20"/>
      <c r="H62" s="20"/>
      <c r="I62" s="20">
        <f t="shared" si="46"/>
        <v>0</v>
      </c>
      <c r="J62" s="21">
        <f t="shared" si="47"/>
        <v>0</v>
      </c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>
        <f t="shared" si="48"/>
        <v>0</v>
      </c>
      <c r="W62" s="21">
        <f t="shared" si="49"/>
        <v>0</v>
      </c>
      <c r="X62" s="19"/>
      <c r="Y62" s="20"/>
      <c r="Z62" s="20"/>
      <c r="AA62" s="20"/>
      <c r="AB62" s="20"/>
      <c r="AC62" s="20"/>
      <c r="AD62" s="20">
        <f t="shared" si="50"/>
        <v>0</v>
      </c>
      <c r="AE62" s="21">
        <f t="shared" si="51"/>
        <v>0</v>
      </c>
      <c r="AF62" s="19"/>
      <c r="AG62" s="20"/>
      <c r="AH62" s="20">
        <f t="shared" si="52"/>
        <v>0</v>
      </c>
      <c r="AI62" s="21">
        <f t="shared" si="53"/>
        <v>0</v>
      </c>
      <c r="AJ62" s="20">
        <f t="shared" si="54"/>
        <v>0</v>
      </c>
      <c r="AK62" s="21">
        <f t="shared" si="55"/>
        <v>0</v>
      </c>
    </row>
    <row r="63" spans="1:37" s="16" customFormat="1" ht="11.25">
      <c r="A63" s="15" t="s">
        <v>41</v>
      </c>
      <c r="B63" s="15"/>
      <c r="C63" s="16">
        <f t="shared" si="0"/>
        <v>0</v>
      </c>
      <c r="D63" s="17">
        <f t="shared" si="45"/>
        <v>0</v>
      </c>
      <c r="E63" s="15"/>
      <c r="I63" s="16">
        <f t="shared" si="46"/>
        <v>0</v>
      </c>
      <c r="J63" s="17">
        <f t="shared" si="47"/>
        <v>0</v>
      </c>
      <c r="K63" s="15"/>
      <c r="V63" s="16">
        <f t="shared" si="48"/>
        <v>0</v>
      </c>
      <c r="W63" s="17">
        <f t="shared" si="49"/>
        <v>0</v>
      </c>
      <c r="X63" s="15"/>
      <c r="AD63" s="16">
        <f t="shared" si="50"/>
        <v>0</v>
      </c>
      <c r="AE63" s="17">
        <f t="shared" si="51"/>
        <v>0</v>
      </c>
      <c r="AF63" s="15"/>
      <c r="AH63" s="16">
        <f t="shared" si="52"/>
        <v>0</v>
      </c>
      <c r="AI63" s="17">
        <f t="shared" si="53"/>
        <v>0</v>
      </c>
      <c r="AJ63" s="16">
        <f t="shared" si="54"/>
        <v>0</v>
      </c>
      <c r="AK63" s="17">
        <f t="shared" si="55"/>
        <v>0</v>
      </c>
    </row>
    <row r="64" spans="1:37" s="16" customFormat="1" ht="11.25">
      <c r="A64" s="19" t="s">
        <v>42</v>
      </c>
      <c r="B64" s="19">
        <v>5</v>
      </c>
      <c r="C64" s="20">
        <f t="shared" si="0"/>
        <v>5</v>
      </c>
      <c r="D64" s="21">
        <f t="shared" si="45"/>
        <v>10</v>
      </c>
      <c r="E64" s="19"/>
      <c r="F64" s="20"/>
      <c r="G64" s="20"/>
      <c r="H64" s="20"/>
      <c r="I64" s="20">
        <f t="shared" si="46"/>
        <v>0</v>
      </c>
      <c r="J64" s="21">
        <f t="shared" si="47"/>
        <v>0</v>
      </c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>
        <f t="shared" si="48"/>
        <v>0</v>
      </c>
      <c r="W64" s="21">
        <f t="shared" si="49"/>
        <v>0</v>
      </c>
      <c r="X64" s="19"/>
      <c r="Y64" s="20"/>
      <c r="Z64" s="20"/>
      <c r="AA64" s="20"/>
      <c r="AB64" s="20"/>
      <c r="AC64" s="20"/>
      <c r="AD64" s="20">
        <f t="shared" si="50"/>
        <v>0</v>
      </c>
      <c r="AE64" s="21">
        <f t="shared" si="51"/>
        <v>0</v>
      </c>
      <c r="AF64" s="19"/>
      <c r="AG64" s="20"/>
      <c r="AH64" s="20">
        <f t="shared" si="52"/>
        <v>0</v>
      </c>
      <c r="AI64" s="21">
        <f t="shared" si="53"/>
        <v>0</v>
      </c>
      <c r="AJ64" s="20">
        <f t="shared" si="54"/>
        <v>5</v>
      </c>
      <c r="AK64" s="21">
        <f t="shared" si="55"/>
        <v>10</v>
      </c>
    </row>
    <row r="65" spans="1:37" s="16" customFormat="1" ht="11.25">
      <c r="A65" s="15" t="s">
        <v>43</v>
      </c>
      <c r="B65" s="15"/>
      <c r="C65" s="16">
        <f t="shared" si="0"/>
        <v>0</v>
      </c>
      <c r="D65" s="17">
        <f t="shared" si="45"/>
        <v>0</v>
      </c>
      <c r="E65" s="15"/>
      <c r="I65" s="16">
        <f t="shared" si="46"/>
        <v>0</v>
      </c>
      <c r="J65" s="17">
        <f t="shared" si="47"/>
        <v>0</v>
      </c>
      <c r="K65" s="15"/>
      <c r="V65" s="16">
        <f t="shared" si="48"/>
        <v>0</v>
      </c>
      <c r="W65" s="17">
        <f t="shared" si="49"/>
        <v>0</v>
      </c>
      <c r="X65" s="15"/>
      <c r="AD65" s="16">
        <f t="shared" si="50"/>
        <v>0</v>
      </c>
      <c r="AE65" s="17">
        <f t="shared" si="51"/>
        <v>0</v>
      </c>
      <c r="AF65" s="15"/>
      <c r="AH65" s="16">
        <f t="shared" si="52"/>
        <v>0</v>
      </c>
      <c r="AI65" s="17">
        <f t="shared" si="53"/>
        <v>0</v>
      </c>
      <c r="AJ65" s="16">
        <f t="shared" si="54"/>
        <v>0</v>
      </c>
      <c r="AK65" s="17">
        <f t="shared" si="55"/>
        <v>0</v>
      </c>
    </row>
    <row r="66" spans="1:37" s="16" customFormat="1" ht="11.25">
      <c r="A66" s="22" t="s">
        <v>346</v>
      </c>
      <c r="B66" s="22">
        <v>6</v>
      </c>
      <c r="C66" s="23">
        <f t="shared" si="0"/>
        <v>6</v>
      </c>
      <c r="D66" s="24">
        <f t="shared" si="45"/>
        <v>12</v>
      </c>
      <c r="E66" s="22"/>
      <c r="F66" s="23"/>
      <c r="G66" s="23"/>
      <c r="H66" s="23"/>
      <c r="I66" s="23">
        <f t="shared" si="46"/>
        <v>0</v>
      </c>
      <c r="J66" s="24">
        <f t="shared" si="47"/>
        <v>0</v>
      </c>
      <c r="K66" s="22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f t="shared" si="48"/>
        <v>0</v>
      </c>
      <c r="W66" s="24">
        <f t="shared" si="49"/>
        <v>0</v>
      </c>
      <c r="X66" s="22"/>
      <c r="Y66" s="23"/>
      <c r="Z66" s="23"/>
      <c r="AA66" s="23"/>
      <c r="AB66" s="23"/>
      <c r="AC66" s="23"/>
      <c r="AD66" s="23">
        <f t="shared" si="50"/>
        <v>0</v>
      </c>
      <c r="AE66" s="24">
        <f t="shared" si="51"/>
        <v>0</v>
      </c>
      <c r="AF66" s="22"/>
      <c r="AG66" s="23"/>
      <c r="AH66" s="23">
        <f t="shared" si="52"/>
        <v>0</v>
      </c>
      <c r="AI66" s="24">
        <f t="shared" si="53"/>
        <v>0</v>
      </c>
      <c r="AJ66" s="23">
        <f t="shared" si="54"/>
        <v>6</v>
      </c>
      <c r="AK66" s="24">
        <f t="shared" si="55"/>
        <v>12</v>
      </c>
    </row>
    <row r="67" spans="1:37" s="16" customFormat="1" ht="12">
      <c r="A67" s="48" t="s">
        <v>321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50"/>
    </row>
    <row r="68" spans="1:37" s="16" customFormat="1" ht="11.25">
      <c r="A68" s="15" t="s">
        <v>44</v>
      </c>
      <c r="B68" s="15"/>
      <c r="C68" s="16">
        <f t="shared" si="0"/>
        <v>0</v>
      </c>
      <c r="D68" s="17">
        <f aca="true" t="shared" si="56" ref="D68:D92">(B68*B$6)</f>
        <v>0</v>
      </c>
      <c r="E68" s="15"/>
      <c r="I68" s="16">
        <f aca="true" t="shared" si="57" ref="I68:I92">SUM(E68:H68)</f>
        <v>0</v>
      </c>
      <c r="J68" s="17">
        <f aca="true" t="shared" si="58" ref="J68:J92">(E68*E$6)+(F68*F$6)+(G68*G$6)+(H68*H$6)</f>
        <v>0</v>
      </c>
      <c r="K68" s="15"/>
      <c r="O68" s="16">
        <v>1</v>
      </c>
      <c r="Q68" s="16">
        <v>1</v>
      </c>
      <c r="R68" s="16">
        <v>8</v>
      </c>
      <c r="V68" s="16">
        <f aca="true" t="shared" si="59" ref="V68:V92">SUM(K68:U68)</f>
        <v>10</v>
      </c>
      <c r="W68" s="17">
        <f aca="true" t="shared" si="60" ref="W68:W92">(K68*K$6)+(L68*L$6)+(M68*M$6)+(N68*N$6)+(O68*O$6)+(P68*P$6)+(Q68*Q$6)+(R68*R$6)+(S68*S$6)+(T68*T$6)+(U68*U$6)</f>
        <v>76</v>
      </c>
      <c r="X68" s="15"/>
      <c r="AD68" s="16">
        <f aca="true" t="shared" si="61" ref="AD68:AD92">SUM(X68:AC68)</f>
        <v>0</v>
      </c>
      <c r="AE68" s="17">
        <f aca="true" t="shared" si="62" ref="AE68:AE92">(X68*X$6)+(Y68*Y$6)+(Z68*Z$6)+(AA68*AA$6)+(AB68*AB$6)+(AC68*AC$6)</f>
        <v>0</v>
      </c>
      <c r="AF68" s="15"/>
      <c r="AG68" s="16">
        <v>12</v>
      </c>
      <c r="AH68" s="16">
        <f aca="true" t="shared" si="63" ref="AH68:AH92">SUM(AF68:AG68)</f>
        <v>12</v>
      </c>
      <c r="AI68" s="17">
        <f aca="true" t="shared" si="64" ref="AI68:AI92">(AF68*AF$6)+(AG68*AG$6)</f>
        <v>24</v>
      </c>
      <c r="AJ68" s="16">
        <f aca="true" t="shared" si="65" ref="AJ68:AJ92">SUM(C68,I68,V68,AD68,AH68)</f>
        <v>22</v>
      </c>
      <c r="AK68" s="17">
        <f aca="true" t="shared" si="66" ref="AK68:AK92">SUM(D68,J68,W68,AE68,AI68)</f>
        <v>100</v>
      </c>
    </row>
    <row r="69" spans="1:37" s="16" customFormat="1" ht="11.25">
      <c r="A69" s="19" t="s">
        <v>45</v>
      </c>
      <c r="B69" s="19">
        <v>31</v>
      </c>
      <c r="C69" s="20">
        <f t="shared" si="0"/>
        <v>31</v>
      </c>
      <c r="D69" s="21">
        <f t="shared" si="56"/>
        <v>62</v>
      </c>
      <c r="E69" s="19"/>
      <c r="F69" s="20"/>
      <c r="G69" s="20"/>
      <c r="H69" s="20"/>
      <c r="I69" s="20">
        <f t="shared" si="57"/>
        <v>0</v>
      </c>
      <c r="J69" s="21">
        <f t="shared" si="58"/>
        <v>0</v>
      </c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f t="shared" si="59"/>
        <v>0</v>
      </c>
      <c r="W69" s="21">
        <f t="shared" si="60"/>
        <v>0</v>
      </c>
      <c r="X69" s="19"/>
      <c r="Y69" s="20"/>
      <c r="Z69" s="20"/>
      <c r="AA69" s="20"/>
      <c r="AB69" s="20"/>
      <c r="AC69" s="20"/>
      <c r="AD69" s="20">
        <f t="shared" si="61"/>
        <v>0</v>
      </c>
      <c r="AE69" s="21">
        <f t="shared" si="62"/>
        <v>0</v>
      </c>
      <c r="AF69" s="19"/>
      <c r="AG69" s="20"/>
      <c r="AH69" s="20">
        <f t="shared" si="63"/>
        <v>0</v>
      </c>
      <c r="AI69" s="21">
        <f t="shared" si="64"/>
        <v>0</v>
      </c>
      <c r="AJ69" s="20">
        <f t="shared" si="65"/>
        <v>31</v>
      </c>
      <c r="AK69" s="21">
        <f t="shared" si="66"/>
        <v>62</v>
      </c>
    </row>
    <row r="70" spans="1:37" s="16" customFormat="1" ht="11.25">
      <c r="A70" s="15" t="s">
        <v>46</v>
      </c>
      <c r="B70" s="15"/>
      <c r="C70" s="16">
        <f t="shared" si="0"/>
        <v>0</v>
      </c>
      <c r="D70" s="17">
        <f t="shared" si="56"/>
        <v>0</v>
      </c>
      <c r="E70" s="15"/>
      <c r="I70" s="16">
        <f t="shared" si="57"/>
        <v>0</v>
      </c>
      <c r="J70" s="17">
        <f t="shared" si="58"/>
        <v>0</v>
      </c>
      <c r="K70" s="15"/>
      <c r="V70" s="16">
        <f t="shared" si="59"/>
        <v>0</v>
      </c>
      <c r="W70" s="17">
        <f t="shared" si="60"/>
        <v>0</v>
      </c>
      <c r="X70" s="15"/>
      <c r="AD70" s="16">
        <f t="shared" si="61"/>
        <v>0</v>
      </c>
      <c r="AE70" s="17">
        <f t="shared" si="62"/>
        <v>0</v>
      </c>
      <c r="AF70" s="15"/>
      <c r="AH70" s="16">
        <f t="shared" si="63"/>
        <v>0</v>
      </c>
      <c r="AI70" s="17">
        <f t="shared" si="64"/>
        <v>0</v>
      </c>
      <c r="AJ70" s="16">
        <f t="shared" si="65"/>
        <v>0</v>
      </c>
      <c r="AK70" s="17">
        <f t="shared" si="66"/>
        <v>0</v>
      </c>
    </row>
    <row r="71" spans="1:37" s="16" customFormat="1" ht="11.25">
      <c r="A71" s="19" t="s">
        <v>47</v>
      </c>
      <c r="B71" s="19">
        <v>35</v>
      </c>
      <c r="C71" s="20">
        <f t="shared" si="0"/>
        <v>35</v>
      </c>
      <c r="D71" s="21">
        <f t="shared" si="56"/>
        <v>70</v>
      </c>
      <c r="E71" s="19"/>
      <c r="F71" s="20"/>
      <c r="G71" s="20"/>
      <c r="H71" s="20"/>
      <c r="I71" s="20">
        <f t="shared" si="57"/>
        <v>0</v>
      </c>
      <c r="J71" s="21">
        <f t="shared" si="58"/>
        <v>0</v>
      </c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f t="shared" si="59"/>
        <v>0</v>
      </c>
      <c r="W71" s="21">
        <f t="shared" si="60"/>
        <v>0</v>
      </c>
      <c r="X71" s="19"/>
      <c r="Y71" s="20"/>
      <c r="Z71" s="20"/>
      <c r="AA71" s="20"/>
      <c r="AB71" s="20"/>
      <c r="AC71" s="20"/>
      <c r="AD71" s="20">
        <f t="shared" si="61"/>
        <v>0</v>
      </c>
      <c r="AE71" s="21">
        <f t="shared" si="62"/>
        <v>0</v>
      </c>
      <c r="AF71" s="19"/>
      <c r="AG71" s="20">
        <v>26</v>
      </c>
      <c r="AH71" s="20">
        <f t="shared" si="63"/>
        <v>26</v>
      </c>
      <c r="AI71" s="21">
        <f t="shared" si="64"/>
        <v>52</v>
      </c>
      <c r="AJ71" s="20">
        <f t="shared" si="65"/>
        <v>61</v>
      </c>
      <c r="AK71" s="21">
        <f t="shared" si="66"/>
        <v>122</v>
      </c>
    </row>
    <row r="72" spans="1:37" s="16" customFormat="1" ht="11.25">
      <c r="A72" s="15" t="s">
        <v>48</v>
      </c>
      <c r="B72" s="15">
        <v>14</v>
      </c>
      <c r="C72" s="16">
        <f aca="true" t="shared" si="67" ref="C72:C92">SUM(B72)</f>
        <v>14</v>
      </c>
      <c r="D72" s="17">
        <f t="shared" si="56"/>
        <v>28</v>
      </c>
      <c r="E72" s="15"/>
      <c r="I72" s="16">
        <f t="shared" si="57"/>
        <v>0</v>
      </c>
      <c r="J72" s="17">
        <f t="shared" si="58"/>
        <v>0</v>
      </c>
      <c r="K72" s="15"/>
      <c r="V72" s="16">
        <f t="shared" si="59"/>
        <v>0</v>
      </c>
      <c r="W72" s="17">
        <f t="shared" si="60"/>
        <v>0</v>
      </c>
      <c r="X72" s="15"/>
      <c r="AD72" s="16">
        <f t="shared" si="61"/>
        <v>0</v>
      </c>
      <c r="AE72" s="17">
        <f t="shared" si="62"/>
        <v>0</v>
      </c>
      <c r="AF72" s="15"/>
      <c r="AH72" s="16">
        <f t="shared" si="63"/>
        <v>0</v>
      </c>
      <c r="AI72" s="17">
        <f t="shared" si="64"/>
        <v>0</v>
      </c>
      <c r="AJ72" s="16">
        <f t="shared" si="65"/>
        <v>14</v>
      </c>
      <c r="AK72" s="17">
        <f t="shared" si="66"/>
        <v>28</v>
      </c>
    </row>
    <row r="73" spans="1:37" s="16" customFormat="1" ht="11.25">
      <c r="A73" s="19" t="s">
        <v>49</v>
      </c>
      <c r="B73" s="19"/>
      <c r="C73" s="20">
        <f t="shared" si="67"/>
        <v>0</v>
      </c>
      <c r="D73" s="21">
        <f t="shared" si="56"/>
        <v>0</v>
      </c>
      <c r="E73" s="19"/>
      <c r="F73" s="20"/>
      <c r="G73" s="20"/>
      <c r="H73" s="20"/>
      <c r="I73" s="20">
        <f t="shared" si="57"/>
        <v>0</v>
      </c>
      <c r="J73" s="21">
        <f t="shared" si="58"/>
        <v>0</v>
      </c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f t="shared" si="59"/>
        <v>0</v>
      </c>
      <c r="W73" s="21">
        <f t="shared" si="60"/>
        <v>0</v>
      </c>
      <c r="X73" s="19"/>
      <c r="Y73" s="20"/>
      <c r="Z73" s="20"/>
      <c r="AA73" s="20"/>
      <c r="AB73" s="20"/>
      <c r="AC73" s="20"/>
      <c r="AD73" s="20">
        <f t="shared" si="61"/>
        <v>0</v>
      </c>
      <c r="AE73" s="21">
        <f t="shared" si="62"/>
        <v>0</v>
      </c>
      <c r="AF73" s="19"/>
      <c r="AG73" s="20"/>
      <c r="AH73" s="20">
        <f t="shared" si="63"/>
        <v>0</v>
      </c>
      <c r="AI73" s="21">
        <f t="shared" si="64"/>
        <v>0</v>
      </c>
      <c r="AJ73" s="20">
        <f t="shared" si="65"/>
        <v>0</v>
      </c>
      <c r="AK73" s="21">
        <f t="shared" si="66"/>
        <v>0</v>
      </c>
    </row>
    <row r="74" spans="1:37" s="16" customFormat="1" ht="11.25">
      <c r="A74" s="15" t="s">
        <v>50</v>
      </c>
      <c r="B74" s="15">
        <v>9</v>
      </c>
      <c r="C74" s="16">
        <f t="shared" si="67"/>
        <v>9</v>
      </c>
      <c r="D74" s="17">
        <f t="shared" si="56"/>
        <v>18</v>
      </c>
      <c r="E74" s="15"/>
      <c r="I74" s="16">
        <f t="shared" si="57"/>
        <v>0</v>
      </c>
      <c r="J74" s="17">
        <f t="shared" si="58"/>
        <v>0</v>
      </c>
      <c r="K74" s="15"/>
      <c r="V74" s="16">
        <f t="shared" si="59"/>
        <v>0</v>
      </c>
      <c r="W74" s="17">
        <f t="shared" si="60"/>
        <v>0</v>
      </c>
      <c r="X74" s="15"/>
      <c r="AD74" s="16">
        <f t="shared" si="61"/>
        <v>0</v>
      </c>
      <c r="AE74" s="17">
        <f t="shared" si="62"/>
        <v>0</v>
      </c>
      <c r="AF74" s="15"/>
      <c r="AH74" s="16">
        <f t="shared" si="63"/>
        <v>0</v>
      </c>
      <c r="AI74" s="17">
        <f t="shared" si="64"/>
        <v>0</v>
      </c>
      <c r="AJ74" s="16">
        <f t="shared" si="65"/>
        <v>9</v>
      </c>
      <c r="AK74" s="17">
        <f t="shared" si="66"/>
        <v>18</v>
      </c>
    </row>
    <row r="75" spans="1:37" s="16" customFormat="1" ht="11.25">
      <c r="A75" s="19" t="s">
        <v>391</v>
      </c>
      <c r="B75" s="19"/>
      <c r="C75" s="20">
        <f t="shared" si="67"/>
        <v>0</v>
      </c>
      <c r="D75" s="21">
        <f t="shared" si="56"/>
        <v>0</v>
      </c>
      <c r="E75" s="19"/>
      <c r="F75" s="20"/>
      <c r="G75" s="20"/>
      <c r="H75" s="20"/>
      <c r="I75" s="20">
        <f t="shared" si="57"/>
        <v>0</v>
      </c>
      <c r="J75" s="21">
        <f t="shared" si="58"/>
        <v>0</v>
      </c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>
        <f t="shared" si="59"/>
        <v>0</v>
      </c>
      <c r="W75" s="21">
        <f t="shared" si="60"/>
        <v>0</v>
      </c>
      <c r="X75" s="19"/>
      <c r="Y75" s="20"/>
      <c r="Z75" s="20"/>
      <c r="AA75" s="20"/>
      <c r="AB75" s="20"/>
      <c r="AC75" s="20"/>
      <c r="AD75" s="20">
        <f t="shared" si="61"/>
        <v>0</v>
      </c>
      <c r="AE75" s="21">
        <f t="shared" si="62"/>
        <v>0</v>
      </c>
      <c r="AF75" s="19"/>
      <c r="AG75" s="20">
        <v>5</v>
      </c>
      <c r="AH75" s="20">
        <f t="shared" si="63"/>
        <v>5</v>
      </c>
      <c r="AI75" s="21">
        <f t="shared" si="64"/>
        <v>10</v>
      </c>
      <c r="AJ75" s="20">
        <f t="shared" si="65"/>
        <v>5</v>
      </c>
      <c r="AK75" s="21">
        <f t="shared" si="66"/>
        <v>10</v>
      </c>
    </row>
    <row r="76" spans="1:37" s="16" customFormat="1" ht="11.25">
      <c r="A76" s="15" t="s">
        <v>392</v>
      </c>
      <c r="B76" s="15"/>
      <c r="C76" s="16">
        <f t="shared" si="67"/>
        <v>0</v>
      </c>
      <c r="D76" s="17">
        <f t="shared" si="56"/>
        <v>0</v>
      </c>
      <c r="E76" s="15"/>
      <c r="I76" s="16">
        <f t="shared" si="57"/>
        <v>0</v>
      </c>
      <c r="J76" s="17">
        <f t="shared" si="58"/>
        <v>0</v>
      </c>
      <c r="K76" s="15"/>
      <c r="V76" s="16">
        <f t="shared" si="59"/>
        <v>0</v>
      </c>
      <c r="W76" s="17">
        <f t="shared" si="60"/>
        <v>0</v>
      </c>
      <c r="X76" s="15"/>
      <c r="AD76" s="16">
        <f t="shared" si="61"/>
        <v>0</v>
      </c>
      <c r="AE76" s="17">
        <f t="shared" si="62"/>
        <v>0</v>
      </c>
      <c r="AF76" s="15"/>
      <c r="AG76" s="16">
        <v>2</v>
      </c>
      <c r="AH76" s="16">
        <f t="shared" si="63"/>
        <v>2</v>
      </c>
      <c r="AI76" s="17">
        <f t="shared" si="64"/>
        <v>4</v>
      </c>
      <c r="AJ76" s="16">
        <f t="shared" si="65"/>
        <v>2</v>
      </c>
      <c r="AK76" s="17">
        <f t="shared" si="66"/>
        <v>4</v>
      </c>
    </row>
    <row r="77" spans="1:37" s="16" customFormat="1" ht="11.25">
      <c r="A77" s="19" t="s">
        <v>393</v>
      </c>
      <c r="B77" s="19"/>
      <c r="C77" s="20">
        <f t="shared" si="67"/>
        <v>0</v>
      </c>
      <c r="D77" s="21">
        <f t="shared" si="56"/>
        <v>0</v>
      </c>
      <c r="E77" s="19"/>
      <c r="F77" s="20"/>
      <c r="G77" s="20"/>
      <c r="H77" s="20"/>
      <c r="I77" s="20">
        <f t="shared" si="57"/>
        <v>0</v>
      </c>
      <c r="J77" s="21">
        <f t="shared" si="58"/>
        <v>0</v>
      </c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f t="shared" si="59"/>
        <v>0</v>
      </c>
      <c r="W77" s="21">
        <f t="shared" si="60"/>
        <v>0</v>
      </c>
      <c r="X77" s="19"/>
      <c r="Y77" s="20"/>
      <c r="Z77" s="20"/>
      <c r="AA77" s="20"/>
      <c r="AB77" s="20"/>
      <c r="AC77" s="20"/>
      <c r="AD77" s="20">
        <f t="shared" si="61"/>
        <v>0</v>
      </c>
      <c r="AE77" s="21">
        <f t="shared" si="62"/>
        <v>0</v>
      </c>
      <c r="AF77" s="19"/>
      <c r="AG77" s="20">
        <v>35</v>
      </c>
      <c r="AH77" s="20">
        <f t="shared" si="63"/>
        <v>35</v>
      </c>
      <c r="AI77" s="21">
        <f t="shared" si="64"/>
        <v>70</v>
      </c>
      <c r="AJ77" s="20">
        <f t="shared" si="65"/>
        <v>35</v>
      </c>
      <c r="AK77" s="21">
        <f t="shared" si="66"/>
        <v>70</v>
      </c>
    </row>
    <row r="78" spans="1:37" s="16" customFormat="1" ht="11.25">
      <c r="A78" s="15" t="s">
        <v>51</v>
      </c>
      <c r="B78" s="15">
        <v>2</v>
      </c>
      <c r="C78" s="16">
        <f t="shared" si="67"/>
        <v>2</v>
      </c>
      <c r="D78" s="17">
        <f t="shared" si="56"/>
        <v>4</v>
      </c>
      <c r="E78" s="15"/>
      <c r="I78" s="16">
        <f t="shared" si="57"/>
        <v>0</v>
      </c>
      <c r="J78" s="17">
        <f t="shared" si="58"/>
        <v>0</v>
      </c>
      <c r="K78" s="15"/>
      <c r="V78" s="16">
        <f t="shared" si="59"/>
        <v>0</v>
      </c>
      <c r="W78" s="17">
        <f t="shared" si="60"/>
        <v>0</v>
      </c>
      <c r="X78" s="15"/>
      <c r="AD78" s="16">
        <f t="shared" si="61"/>
        <v>0</v>
      </c>
      <c r="AE78" s="17">
        <f t="shared" si="62"/>
        <v>0</v>
      </c>
      <c r="AF78" s="15"/>
      <c r="AH78" s="16">
        <f t="shared" si="63"/>
        <v>0</v>
      </c>
      <c r="AI78" s="17">
        <f t="shared" si="64"/>
        <v>0</v>
      </c>
      <c r="AJ78" s="16">
        <f t="shared" si="65"/>
        <v>2</v>
      </c>
      <c r="AK78" s="17">
        <f t="shared" si="66"/>
        <v>4</v>
      </c>
    </row>
    <row r="79" spans="1:37" s="16" customFormat="1" ht="11.25">
      <c r="A79" s="22" t="s">
        <v>52</v>
      </c>
      <c r="B79" s="22">
        <v>20</v>
      </c>
      <c r="C79" s="23">
        <f t="shared" si="67"/>
        <v>20</v>
      </c>
      <c r="D79" s="24">
        <f t="shared" si="56"/>
        <v>40</v>
      </c>
      <c r="E79" s="22"/>
      <c r="F79" s="23"/>
      <c r="G79" s="23"/>
      <c r="H79" s="23"/>
      <c r="I79" s="23">
        <f t="shared" si="57"/>
        <v>0</v>
      </c>
      <c r="J79" s="24">
        <f t="shared" si="58"/>
        <v>0</v>
      </c>
      <c r="K79" s="22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>
        <f t="shared" si="59"/>
        <v>0</v>
      </c>
      <c r="W79" s="24">
        <f t="shared" si="60"/>
        <v>0</v>
      </c>
      <c r="X79" s="22"/>
      <c r="Y79" s="23"/>
      <c r="Z79" s="23"/>
      <c r="AA79" s="23"/>
      <c r="AB79" s="23"/>
      <c r="AC79" s="23"/>
      <c r="AD79" s="23">
        <f t="shared" si="61"/>
        <v>0</v>
      </c>
      <c r="AE79" s="24">
        <f t="shared" si="62"/>
        <v>0</v>
      </c>
      <c r="AF79" s="22"/>
      <c r="AG79" s="23"/>
      <c r="AH79" s="23">
        <f t="shared" si="63"/>
        <v>0</v>
      </c>
      <c r="AI79" s="24">
        <f t="shared" si="64"/>
        <v>0</v>
      </c>
      <c r="AJ79" s="23">
        <f t="shared" si="65"/>
        <v>20</v>
      </c>
      <c r="AK79" s="24">
        <f t="shared" si="66"/>
        <v>40</v>
      </c>
    </row>
    <row r="80" spans="1:37" s="16" customFormat="1" ht="11.25">
      <c r="A80" s="12" t="s">
        <v>53</v>
      </c>
      <c r="B80" s="12">
        <v>19</v>
      </c>
      <c r="C80" s="13">
        <f t="shared" si="67"/>
        <v>19</v>
      </c>
      <c r="D80" s="14">
        <f t="shared" si="56"/>
        <v>38</v>
      </c>
      <c r="E80" s="12"/>
      <c r="F80" s="13"/>
      <c r="G80" s="13"/>
      <c r="H80" s="13"/>
      <c r="I80" s="13">
        <f t="shared" si="57"/>
        <v>0</v>
      </c>
      <c r="J80" s="14">
        <f t="shared" si="58"/>
        <v>0</v>
      </c>
      <c r="K80" s="12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>
        <f t="shared" si="59"/>
        <v>0</v>
      </c>
      <c r="W80" s="14">
        <f t="shared" si="60"/>
        <v>0</v>
      </c>
      <c r="X80" s="12"/>
      <c r="Y80" s="13"/>
      <c r="Z80" s="13"/>
      <c r="AA80" s="13"/>
      <c r="AB80" s="13"/>
      <c r="AC80" s="13"/>
      <c r="AD80" s="13">
        <f t="shared" si="61"/>
        <v>0</v>
      </c>
      <c r="AE80" s="14">
        <f t="shared" si="62"/>
        <v>0</v>
      </c>
      <c r="AF80" s="12"/>
      <c r="AG80" s="13"/>
      <c r="AH80" s="13">
        <f t="shared" si="63"/>
        <v>0</v>
      </c>
      <c r="AI80" s="14">
        <f t="shared" si="64"/>
        <v>0</v>
      </c>
      <c r="AJ80" s="13">
        <f t="shared" si="65"/>
        <v>19</v>
      </c>
      <c r="AK80" s="14">
        <f t="shared" si="66"/>
        <v>38</v>
      </c>
    </row>
    <row r="81" spans="1:37" s="16" customFormat="1" ht="11.25">
      <c r="A81" s="19" t="s">
        <v>54</v>
      </c>
      <c r="B81" s="19">
        <v>28</v>
      </c>
      <c r="C81" s="20">
        <f t="shared" si="67"/>
        <v>28</v>
      </c>
      <c r="D81" s="21">
        <f t="shared" si="56"/>
        <v>56</v>
      </c>
      <c r="E81" s="19"/>
      <c r="F81" s="20"/>
      <c r="G81" s="20"/>
      <c r="H81" s="20"/>
      <c r="I81" s="20">
        <f t="shared" si="57"/>
        <v>0</v>
      </c>
      <c r="J81" s="21">
        <f t="shared" si="58"/>
        <v>0</v>
      </c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f t="shared" si="59"/>
        <v>0</v>
      </c>
      <c r="W81" s="21">
        <f t="shared" si="60"/>
        <v>0</v>
      </c>
      <c r="X81" s="19"/>
      <c r="Y81" s="20"/>
      <c r="Z81" s="20"/>
      <c r="AA81" s="20"/>
      <c r="AB81" s="20"/>
      <c r="AC81" s="20"/>
      <c r="AD81" s="20">
        <f t="shared" si="61"/>
        <v>0</v>
      </c>
      <c r="AE81" s="21">
        <f t="shared" si="62"/>
        <v>0</v>
      </c>
      <c r="AF81" s="19"/>
      <c r="AG81" s="20"/>
      <c r="AH81" s="20">
        <f t="shared" si="63"/>
        <v>0</v>
      </c>
      <c r="AI81" s="21">
        <f t="shared" si="64"/>
        <v>0</v>
      </c>
      <c r="AJ81" s="20">
        <f t="shared" si="65"/>
        <v>28</v>
      </c>
      <c r="AK81" s="21">
        <f t="shared" si="66"/>
        <v>56</v>
      </c>
    </row>
    <row r="82" spans="1:37" s="16" customFormat="1" ht="11.25">
      <c r="A82" s="15" t="s">
        <v>347</v>
      </c>
      <c r="B82" s="15">
        <v>4</v>
      </c>
      <c r="C82" s="16">
        <f t="shared" si="67"/>
        <v>4</v>
      </c>
      <c r="D82" s="17">
        <f t="shared" si="56"/>
        <v>8</v>
      </c>
      <c r="E82" s="15"/>
      <c r="I82" s="16">
        <f t="shared" si="57"/>
        <v>0</v>
      </c>
      <c r="J82" s="17">
        <f t="shared" si="58"/>
        <v>0</v>
      </c>
      <c r="K82" s="15"/>
      <c r="V82" s="16">
        <f t="shared" si="59"/>
        <v>0</v>
      </c>
      <c r="W82" s="17">
        <f t="shared" si="60"/>
        <v>0</v>
      </c>
      <c r="X82" s="15"/>
      <c r="AD82" s="16">
        <f t="shared" si="61"/>
        <v>0</v>
      </c>
      <c r="AE82" s="17">
        <f t="shared" si="62"/>
        <v>0</v>
      </c>
      <c r="AF82" s="15"/>
      <c r="AH82" s="16">
        <f t="shared" si="63"/>
        <v>0</v>
      </c>
      <c r="AI82" s="17">
        <f t="shared" si="64"/>
        <v>0</v>
      </c>
      <c r="AJ82" s="16">
        <f t="shared" si="65"/>
        <v>4</v>
      </c>
      <c r="AK82" s="17">
        <f t="shared" si="66"/>
        <v>8</v>
      </c>
    </row>
    <row r="83" spans="1:37" s="16" customFormat="1" ht="11.25">
      <c r="A83" s="19" t="s">
        <v>55</v>
      </c>
      <c r="B83" s="19">
        <v>6</v>
      </c>
      <c r="C83" s="20">
        <f t="shared" si="67"/>
        <v>6</v>
      </c>
      <c r="D83" s="21">
        <f t="shared" si="56"/>
        <v>12</v>
      </c>
      <c r="E83" s="19"/>
      <c r="F83" s="20">
        <v>3</v>
      </c>
      <c r="G83" s="20"/>
      <c r="H83" s="20"/>
      <c r="I83" s="20">
        <f t="shared" si="57"/>
        <v>3</v>
      </c>
      <c r="J83" s="21">
        <f t="shared" si="58"/>
        <v>15</v>
      </c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f t="shared" si="59"/>
        <v>0</v>
      </c>
      <c r="W83" s="21">
        <f t="shared" si="60"/>
        <v>0</v>
      </c>
      <c r="X83" s="19"/>
      <c r="Y83" s="20"/>
      <c r="Z83" s="20"/>
      <c r="AA83" s="20"/>
      <c r="AB83" s="20"/>
      <c r="AC83" s="20">
        <v>1</v>
      </c>
      <c r="AD83" s="20">
        <f t="shared" si="61"/>
        <v>1</v>
      </c>
      <c r="AE83" s="21">
        <f t="shared" si="62"/>
        <v>18</v>
      </c>
      <c r="AF83" s="19"/>
      <c r="AG83" s="20"/>
      <c r="AH83" s="20">
        <f t="shared" si="63"/>
        <v>0</v>
      </c>
      <c r="AI83" s="21">
        <f t="shared" si="64"/>
        <v>0</v>
      </c>
      <c r="AJ83" s="20">
        <f t="shared" si="65"/>
        <v>10</v>
      </c>
      <c r="AK83" s="21">
        <f t="shared" si="66"/>
        <v>45</v>
      </c>
    </row>
    <row r="84" spans="1:37" s="16" customFormat="1" ht="11.25">
      <c r="A84" s="15" t="s">
        <v>394</v>
      </c>
      <c r="B84" s="15"/>
      <c r="C84" s="16">
        <f t="shared" si="67"/>
        <v>0</v>
      </c>
      <c r="D84" s="17">
        <f t="shared" si="56"/>
        <v>0</v>
      </c>
      <c r="E84" s="15"/>
      <c r="I84" s="16">
        <f t="shared" si="57"/>
        <v>0</v>
      </c>
      <c r="J84" s="17">
        <f t="shared" si="58"/>
        <v>0</v>
      </c>
      <c r="K84" s="15"/>
      <c r="V84" s="16">
        <f t="shared" si="59"/>
        <v>0</v>
      </c>
      <c r="W84" s="17">
        <f t="shared" si="60"/>
        <v>0</v>
      </c>
      <c r="X84" s="15"/>
      <c r="AD84" s="16">
        <f t="shared" si="61"/>
        <v>0</v>
      </c>
      <c r="AE84" s="17">
        <f t="shared" si="62"/>
        <v>0</v>
      </c>
      <c r="AF84" s="15"/>
      <c r="AH84" s="16">
        <f t="shared" si="63"/>
        <v>0</v>
      </c>
      <c r="AI84" s="17">
        <f t="shared" si="64"/>
        <v>0</v>
      </c>
      <c r="AJ84" s="16">
        <f t="shared" si="65"/>
        <v>0</v>
      </c>
      <c r="AK84" s="17">
        <f t="shared" si="66"/>
        <v>0</v>
      </c>
    </row>
    <row r="85" spans="1:37" s="16" customFormat="1" ht="11.25">
      <c r="A85" s="19" t="s">
        <v>56</v>
      </c>
      <c r="B85" s="19">
        <v>11</v>
      </c>
      <c r="C85" s="20">
        <f t="shared" si="67"/>
        <v>11</v>
      </c>
      <c r="D85" s="21">
        <f t="shared" si="56"/>
        <v>22</v>
      </c>
      <c r="E85" s="19"/>
      <c r="F85" s="20"/>
      <c r="G85" s="20"/>
      <c r="H85" s="20"/>
      <c r="I85" s="20">
        <f t="shared" si="57"/>
        <v>0</v>
      </c>
      <c r="J85" s="21">
        <f t="shared" si="58"/>
        <v>0</v>
      </c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>
        <f t="shared" si="59"/>
        <v>0</v>
      </c>
      <c r="W85" s="21">
        <f t="shared" si="60"/>
        <v>0</v>
      </c>
      <c r="X85" s="19"/>
      <c r="Y85" s="20"/>
      <c r="Z85" s="20"/>
      <c r="AA85" s="20"/>
      <c r="AB85" s="20"/>
      <c r="AC85" s="20"/>
      <c r="AD85" s="20">
        <f t="shared" si="61"/>
        <v>0</v>
      </c>
      <c r="AE85" s="21">
        <f t="shared" si="62"/>
        <v>0</v>
      </c>
      <c r="AF85" s="19"/>
      <c r="AG85" s="20"/>
      <c r="AH85" s="20">
        <f t="shared" si="63"/>
        <v>0</v>
      </c>
      <c r="AI85" s="21">
        <f t="shared" si="64"/>
        <v>0</v>
      </c>
      <c r="AJ85" s="20">
        <f t="shared" si="65"/>
        <v>11</v>
      </c>
      <c r="AK85" s="21">
        <f t="shared" si="66"/>
        <v>22</v>
      </c>
    </row>
    <row r="86" spans="1:37" s="16" customFormat="1" ht="11.25">
      <c r="A86" s="15" t="s">
        <v>57</v>
      </c>
      <c r="B86" s="15">
        <v>20</v>
      </c>
      <c r="C86" s="16">
        <f t="shared" si="67"/>
        <v>20</v>
      </c>
      <c r="D86" s="17">
        <f t="shared" si="56"/>
        <v>40</v>
      </c>
      <c r="E86" s="15"/>
      <c r="I86" s="16">
        <f t="shared" si="57"/>
        <v>0</v>
      </c>
      <c r="J86" s="17">
        <f t="shared" si="58"/>
        <v>0</v>
      </c>
      <c r="K86" s="15"/>
      <c r="V86" s="16">
        <f t="shared" si="59"/>
        <v>0</v>
      </c>
      <c r="W86" s="17">
        <f t="shared" si="60"/>
        <v>0</v>
      </c>
      <c r="X86" s="15"/>
      <c r="AD86" s="16">
        <f t="shared" si="61"/>
        <v>0</v>
      </c>
      <c r="AE86" s="17">
        <f t="shared" si="62"/>
        <v>0</v>
      </c>
      <c r="AF86" s="15"/>
      <c r="AH86" s="16">
        <f t="shared" si="63"/>
        <v>0</v>
      </c>
      <c r="AI86" s="17">
        <f t="shared" si="64"/>
        <v>0</v>
      </c>
      <c r="AJ86" s="16">
        <f t="shared" si="65"/>
        <v>20</v>
      </c>
      <c r="AK86" s="17">
        <f t="shared" si="66"/>
        <v>40</v>
      </c>
    </row>
    <row r="87" spans="1:37" s="16" customFormat="1" ht="11.25">
      <c r="A87" s="19" t="s">
        <v>58</v>
      </c>
      <c r="B87" s="19">
        <v>32</v>
      </c>
      <c r="C87" s="20">
        <f t="shared" si="67"/>
        <v>32</v>
      </c>
      <c r="D87" s="21">
        <f t="shared" si="56"/>
        <v>64</v>
      </c>
      <c r="E87" s="19"/>
      <c r="F87" s="20"/>
      <c r="G87" s="20"/>
      <c r="H87" s="20"/>
      <c r="I87" s="20">
        <f t="shared" si="57"/>
        <v>0</v>
      </c>
      <c r="J87" s="21">
        <f t="shared" si="58"/>
        <v>0</v>
      </c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>
        <f t="shared" si="59"/>
        <v>0</v>
      </c>
      <c r="W87" s="21">
        <f t="shared" si="60"/>
        <v>0</v>
      </c>
      <c r="X87" s="19"/>
      <c r="Y87" s="20"/>
      <c r="Z87" s="20"/>
      <c r="AA87" s="20"/>
      <c r="AB87" s="20"/>
      <c r="AC87" s="20"/>
      <c r="AD87" s="20">
        <f t="shared" si="61"/>
        <v>0</v>
      </c>
      <c r="AE87" s="21">
        <f t="shared" si="62"/>
        <v>0</v>
      </c>
      <c r="AF87" s="19"/>
      <c r="AG87" s="20"/>
      <c r="AH87" s="20">
        <f t="shared" si="63"/>
        <v>0</v>
      </c>
      <c r="AI87" s="21">
        <f t="shared" si="64"/>
        <v>0</v>
      </c>
      <c r="AJ87" s="20">
        <f t="shared" si="65"/>
        <v>32</v>
      </c>
      <c r="AK87" s="21">
        <f t="shared" si="66"/>
        <v>64</v>
      </c>
    </row>
    <row r="88" spans="1:37" s="16" customFormat="1" ht="11.25">
      <c r="A88" s="15" t="s">
        <v>59</v>
      </c>
      <c r="B88" s="15">
        <v>3</v>
      </c>
      <c r="C88" s="16">
        <f t="shared" si="67"/>
        <v>3</v>
      </c>
      <c r="D88" s="17">
        <f t="shared" si="56"/>
        <v>6</v>
      </c>
      <c r="E88" s="15"/>
      <c r="I88" s="16">
        <f t="shared" si="57"/>
        <v>0</v>
      </c>
      <c r="J88" s="17">
        <f t="shared" si="58"/>
        <v>0</v>
      </c>
      <c r="K88" s="15"/>
      <c r="V88" s="16">
        <f t="shared" si="59"/>
        <v>0</v>
      </c>
      <c r="W88" s="17">
        <f t="shared" si="60"/>
        <v>0</v>
      </c>
      <c r="X88" s="15"/>
      <c r="AD88" s="16">
        <f t="shared" si="61"/>
        <v>0</v>
      </c>
      <c r="AE88" s="17">
        <f t="shared" si="62"/>
        <v>0</v>
      </c>
      <c r="AF88" s="15"/>
      <c r="AH88" s="16">
        <f t="shared" si="63"/>
        <v>0</v>
      </c>
      <c r="AI88" s="17">
        <f t="shared" si="64"/>
        <v>0</v>
      </c>
      <c r="AJ88" s="16">
        <f t="shared" si="65"/>
        <v>3</v>
      </c>
      <c r="AK88" s="17">
        <f t="shared" si="66"/>
        <v>6</v>
      </c>
    </row>
    <row r="89" spans="1:37" s="16" customFormat="1" ht="11.25">
      <c r="A89" s="19" t="s">
        <v>395</v>
      </c>
      <c r="B89" s="19"/>
      <c r="C89" s="20">
        <f t="shared" si="67"/>
        <v>0</v>
      </c>
      <c r="D89" s="21">
        <f t="shared" si="56"/>
        <v>0</v>
      </c>
      <c r="E89" s="19"/>
      <c r="F89" s="20"/>
      <c r="G89" s="20"/>
      <c r="H89" s="20"/>
      <c r="I89" s="20">
        <f t="shared" si="57"/>
        <v>0</v>
      </c>
      <c r="J89" s="21">
        <f t="shared" si="58"/>
        <v>0</v>
      </c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>
        <f t="shared" si="59"/>
        <v>0</v>
      </c>
      <c r="W89" s="21">
        <f t="shared" si="60"/>
        <v>0</v>
      </c>
      <c r="X89" s="19"/>
      <c r="Y89" s="20"/>
      <c r="Z89" s="20"/>
      <c r="AA89" s="20"/>
      <c r="AB89" s="20"/>
      <c r="AC89" s="20"/>
      <c r="AD89" s="20">
        <f t="shared" si="61"/>
        <v>0</v>
      </c>
      <c r="AE89" s="21">
        <f t="shared" si="62"/>
        <v>0</v>
      </c>
      <c r="AF89" s="19"/>
      <c r="AG89" s="20"/>
      <c r="AH89" s="20">
        <f t="shared" si="63"/>
        <v>0</v>
      </c>
      <c r="AI89" s="21">
        <f t="shared" si="64"/>
        <v>0</v>
      </c>
      <c r="AJ89" s="20">
        <f t="shared" si="65"/>
        <v>0</v>
      </c>
      <c r="AK89" s="21">
        <f t="shared" si="66"/>
        <v>0</v>
      </c>
    </row>
    <row r="90" spans="1:37" s="16" customFormat="1" ht="11.25">
      <c r="A90" s="15" t="s">
        <v>60</v>
      </c>
      <c r="B90" s="15">
        <v>15</v>
      </c>
      <c r="C90" s="16">
        <f t="shared" si="67"/>
        <v>15</v>
      </c>
      <c r="D90" s="17">
        <f t="shared" si="56"/>
        <v>30</v>
      </c>
      <c r="E90" s="15"/>
      <c r="I90" s="16">
        <f t="shared" si="57"/>
        <v>0</v>
      </c>
      <c r="J90" s="17">
        <f t="shared" si="58"/>
        <v>0</v>
      </c>
      <c r="K90" s="15"/>
      <c r="Q90" s="16">
        <v>1</v>
      </c>
      <c r="R90" s="16">
        <v>1</v>
      </c>
      <c r="V90" s="16">
        <f t="shared" si="59"/>
        <v>2</v>
      </c>
      <c r="W90" s="17">
        <f t="shared" si="60"/>
        <v>15</v>
      </c>
      <c r="X90" s="15"/>
      <c r="AD90" s="16">
        <f t="shared" si="61"/>
        <v>0</v>
      </c>
      <c r="AE90" s="17">
        <f t="shared" si="62"/>
        <v>0</v>
      </c>
      <c r="AF90" s="15"/>
      <c r="AH90" s="16">
        <f t="shared" si="63"/>
        <v>0</v>
      </c>
      <c r="AI90" s="17">
        <f t="shared" si="64"/>
        <v>0</v>
      </c>
      <c r="AJ90" s="16">
        <f t="shared" si="65"/>
        <v>17</v>
      </c>
      <c r="AK90" s="17">
        <f t="shared" si="66"/>
        <v>45</v>
      </c>
    </row>
    <row r="91" spans="1:37" s="16" customFormat="1" ht="11.25">
      <c r="A91" s="19" t="s">
        <v>61</v>
      </c>
      <c r="B91" s="19"/>
      <c r="C91" s="20">
        <f t="shared" si="67"/>
        <v>0</v>
      </c>
      <c r="D91" s="21">
        <f t="shared" si="56"/>
        <v>0</v>
      </c>
      <c r="E91" s="19"/>
      <c r="F91" s="20"/>
      <c r="G91" s="20"/>
      <c r="H91" s="20"/>
      <c r="I91" s="20">
        <f t="shared" si="57"/>
        <v>0</v>
      </c>
      <c r="J91" s="21">
        <f t="shared" si="58"/>
        <v>0</v>
      </c>
      <c r="K91" s="19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>
        <f t="shared" si="59"/>
        <v>0</v>
      </c>
      <c r="W91" s="21">
        <f t="shared" si="60"/>
        <v>0</v>
      </c>
      <c r="X91" s="19"/>
      <c r="Y91" s="20"/>
      <c r="Z91" s="20"/>
      <c r="AA91" s="20"/>
      <c r="AB91" s="20"/>
      <c r="AC91" s="20"/>
      <c r="AD91" s="20">
        <f t="shared" si="61"/>
        <v>0</v>
      </c>
      <c r="AE91" s="21">
        <f t="shared" si="62"/>
        <v>0</v>
      </c>
      <c r="AF91" s="19"/>
      <c r="AG91" s="20"/>
      <c r="AH91" s="20">
        <f t="shared" si="63"/>
        <v>0</v>
      </c>
      <c r="AI91" s="21">
        <f t="shared" si="64"/>
        <v>0</v>
      </c>
      <c r="AJ91" s="20">
        <f t="shared" si="65"/>
        <v>0</v>
      </c>
      <c r="AK91" s="21">
        <f t="shared" si="66"/>
        <v>0</v>
      </c>
    </row>
    <row r="92" spans="1:37" s="16" customFormat="1" ht="11.25">
      <c r="A92" s="34" t="s">
        <v>62</v>
      </c>
      <c r="B92" s="34">
        <v>64</v>
      </c>
      <c r="C92" s="35">
        <f t="shared" si="67"/>
        <v>64</v>
      </c>
      <c r="D92" s="36">
        <f t="shared" si="56"/>
        <v>128</v>
      </c>
      <c r="E92" s="34"/>
      <c r="F92" s="35"/>
      <c r="G92" s="35"/>
      <c r="H92" s="35"/>
      <c r="I92" s="35">
        <f t="shared" si="57"/>
        <v>0</v>
      </c>
      <c r="J92" s="36">
        <f t="shared" si="58"/>
        <v>0</v>
      </c>
      <c r="K92" s="34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>
        <f t="shared" si="59"/>
        <v>0</v>
      </c>
      <c r="W92" s="36">
        <f t="shared" si="60"/>
        <v>0</v>
      </c>
      <c r="X92" s="34"/>
      <c r="Y92" s="35"/>
      <c r="Z92" s="35"/>
      <c r="AA92" s="35"/>
      <c r="AB92" s="35"/>
      <c r="AC92" s="35"/>
      <c r="AD92" s="35">
        <f t="shared" si="61"/>
        <v>0</v>
      </c>
      <c r="AE92" s="36">
        <f t="shared" si="62"/>
        <v>0</v>
      </c>
      <c r="AF92" s="34"/>
      <c r="AG92" s="35"/>
      <c r="AH92" s="35">
        <f t="shared" si="63"/>
        <v>0</v>
      </c>
      <c r="AI92" s="36">
        <f t="shared" si="64"/>
        <v>0</v>
      </c>
      <c r="AJ92" s="35">
        <f t="shared" si="65"/>
        <v>64</v>
      </c>
      <c r="AK92" s="36">
        <f t="shared" si="66"/>
        <v>128</v>
      </c>
    </row>
    <row r="93" spans="1:37" s="16" customFormat="1" ht="12">
      <c r="A93" s="48" t="s">
        <v>322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50"/>
    </row>
    <row r="94" spans="1:37" s="16" customFormat="1" ht="11.25">
      <c r="A94" s="15" t="s">
        <v>78</v>
      </c>
      <c r="B94" s="15">
        <v>23</v>
      </c>
      <c r="C94" s="16">
        <f aca="true" t="shared" si="68" ref="C94:C130">SUM(B94)</f>
        <v>23</v>
      </c>
      <c r="D94" s="17">
        <f aca="true" t="shared" si="69" ref="D94:D130">(B94*B$6)</f>
        <v>46</v>
      </c>
      <c r="E94" s="15"/>
      <c r="F94" s="16">
        <v>2</v>
      </c>
      <c r="I94" s="16">
        <f aca="true" t="shared" si="70" ref="I94:I130">SUM(E94:H94)</f>
        <v>2</v>
      </c>
      <c r="J94" s="17">
        <f aca="true" t="shared" si="71" ref="J94:J130">(E94*E$6)+(F94*F$6)+(G94*G$6)+(H94*H$6)</f>
        <v>10</v>
      </c>
      <c r="K94" s="15"/>
      <c r="V94" s="16">
        <f aca="true" t="shared" si="72" ref="V94:V130">SUM(K94:U94)</f>
        <v>0</v>
      </c>
      <c r="W94" s="17">
        <f aca="true" t="shared" si="73" ref="W94:W130">(K94*K$6)+(L94*L$6)+(M94*M$6)+(N94*N$6)+(O94*O$6)+(P94*P$6)+(Q94*Q$6)+(R94*R$6)+(S94*S$6)+(T94*T$6)+(U94*U$6)</f>
        <v>0</v>
      </c>
      <c r="X94" s="15"/>
      <c r="AD94" s="16">
        <f aca="true" t="shared" si="74" ref="AD94:AD130">SUM(X94:AC94)</f>
        <v>0</v>
      </c>
      <c r="AE94" s="17">
        <f aca="true" t="shared" si="75" ref="AE94:AE130">(X94*X$6)+(Y94*Y$6)+(Z94*Z$6)+(AA94*AA$6)+(AB94*AB$6)+(AC94*AC$6)</f>
        <v>0</v>
      </c>
      <c r="AF94" s="15"/>
      <c r="AH94" s="16">
        <f aca="true" t="shared" si="76" ref="AH94:AH130">SUM(AF94:AG94)</f>
        <v>0</v>
      </c>
      <c r="AI94" s="17">
        <f aca="true" t="shared" si="77" ref="AI94:AI130">(AF94*AF$6)+(AG94*AG$6)</f>
        <v>0</v>
      </c>
      <c r="AJ94" s="16">
        <f aca="true" t="shared" si="78" ref="AJ94:AJ130">SUM(C94,I94,V94,AD94,AH94)</f>
        <v>25</v>
      </c>
      <c r="AK94" s="17">
        <f aca="true" t="shared" si="79" ref="AK94:AK130">SUM(D94,J94,W94,AE94,AI94)</f>
        <v>56</v>
      </c>
    </row>
    <row r="95" spans="1:37" s="16" customFormat="1" ht="11.25">
      <c r="A95" s="19" t="s">
        <v>79</v>
      </c>
      <c r="B95" s="19">
        <v>8</v>
      </c>
      <c r="C95" s="20">
        <f t="shared" si="68"/>
        <v>8</v>
      </c>
      <c r="D95" s="21">
        <f t="shared" si="69"/>
        <v>16</v>
      </c>
      <c r="E95" s="19"/>
      <c r="F95" s="20"/>
      <c r="G95" s="20"/>
      <c r="H95" s="20"/>
      <c r="I95" s="20">
        <f t="shared" si="70"/>
        <v>0</v>
      </c>
      <c r="J95" s="21">
        <f t="shared" si="71"/>
        <v>0</v>
      </c>
      <c r="K95" s="19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>
        <f t="shared" si="72"/>
        <v>0</v>
      </c>
      <c r="W95" s="21">
        <f t="shared" si="73"/>
        <v>0</v>
      </c>
      <c r="X95" s="19"/>
      <c r="Y95" s="20"/>
      <c r="Z95" s="20"/>
      <c r="AA95" s="20"/>
      <c r="AB95" s="20"/>
      <c r="AC95" s="20"/>
      <c r="AD95" s="20">
        <f t="shared" si="74"/>
        <v>0</v>
      </c>
      <c r="AE95" s="21">
        <f t="shared" si="75"/>
        <v>0</v>
      </c>
      <c r="AF95" s="19"/>
      <c r="AG95" s="20"/>
      <c r="AH95" s="20">
        <f t="shared" si="76"/>
        <v>0</v>
      </c>
      <c r="AI95" s="21">
        <f t="shared" si="77"/>
        <v>0</v>
      </c>
      <c r="AJ95" s="20">
        <f t="shared" si="78"/>
        <v>8</v>
      </c>
      <c r="AK95" s="21">
        <f t="shared" si="79"/>
        <v>16</v>
      </c>
    </row>
    <row r="96" spans="1:37" s="16" customFormat="1" ht="11.25">
      <c r="A96" s="15" t="s">
        <v>64</v>
      </c>
      <c r="B96" s="15"/>
      <c r="C96" s="16">
        <f t="shared" si="68"/>
        <v>0</v>
      </c>
      <c r="D96" s="17">
        <f t="shared" si="69"/>
        <v>0</v>
      </c>
      <c r="E96" s="15"/>
      <c r="I96" s="16">
        <f t="shared" si="70"/>
        <v>0</v>
      </c>
      <c r="J96" s="17">
        <f t="shared" si="71"/>
        <v>0</v>
      </c>
      <c r="K96" s="15"/>
      <c r="V96" s="16">
        <f t="shared" si="72"/>
        <v>0</v>
      </c>
      <c r="W96" s="17">
        <f t="shared" si="73"/>
        <v>0</v>
      </c>
      <c r="X96" s="15"/>
      <c r="AD96" s="16">
        <f t="shared" si="74"/>
        <v>0</v>
      </c>
      <c r="AE96" s="17">
        <f t="shared" si="75"/>
        <v>0</v>
      </c>
      <c r="AF96" s="15"/>
      <c r="AH96" s="16">
        <f t="shared" si="76"/>
        <v>0</v>
      </c>
      <c r="AI96" s="17">
        <f t="shared" si="77"/>
        <v>0</v>
      </c>
      <c r="AJ96" s="16">
        <f t="shared" si="78"/>
        <v>0</v>
      </c>
      <c r="AK96" s="17">
        <f t="shared" si="79"/>
        <v>0</v>
      </c>
    </row>
    <row r="97" spans="1:37" s="16" customFormat="1" ht="11.25">
      <c r="A97" s="19" t="s">
        <v>63</v>
      </c>
      <c r="B97" s="19"/>
      <c r="C97" s="20">
        <f t="shared" si="68"/>
        <v>0</v>
      </c>
      <c r="D97" s="21">
        <f t="shared" si="69"/>
        <v>0</v>
      </c>
      <c r="E97" s="19"/>
      <c r="F97" s="20"/>
      <c r="G97" s="20"/>
      <c r="H97" s="20"/>
      <c r="I97" s="20">
        <f t="shared" si="70"/>
        <v>0</v>
      </c>
      <c r="J97" s="21">
        <f t="shared" si="71"/>
        <v>0</v>
      </c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>
        <f t="shared" si="72"/>
        <v>0</v>
      </c>
      <c r="W97" s="21">
        <f t="shared" si="73"/>
        <v>0</v>
      </c>
      <c r="X97" s="19"/>
      <c r="Y97" s="20"/>
      <c r="Z97" s="20"/>
      <c r="AA97" s="20"/>
      <c r="AB97" s="20"/>
      <c r="AC97" s="20"/>
      <c r="AD97" s="20">
        <f t="shared" si="74"/>
        <v>0</v>
      </c>
      <c r="AE97" s="21">
        <f t="shared" si="75"/>
        <v>0</v>
      </c>
      <c r="AF97" s="19"/>
      <c r="AG97" s="20"/>
      <c r="AH97" s="20">
        <f t="shared" si="76"/>
        <v>0</v>
      </c>
      <c r="AI97" s="21">
        <f t="shared" si="77"/>
        <v>0</v>
      </c>
      <c r="AJ97" s="20">
        <f t="shared" si="78"/>
        <v>0</v>
      </c>
      <c r="AK97" s="21">
        <f t="shared" si="79"/>
        <v>0</v>
      </c>
    </row>
    <row r="98" spans="1:37" s="16" customFormat="1" ht="11.25">
      <c r="A98" s="15" t="s">
        <v>348</v>
      </c>
      <c r="B98" s="15">
        <v>34</v>
      </c>
      <c r="C98" s="16">
        <f t="shared" si="68"/>
        <v>34</v>
      </c>
      <c r="D98" s="17">
        <f t="shared" si="69"/>
        <v>68</v>
      </c>
      <c r="E98" s="15"/>
      <c r="I98" s="16">
        <f t="shared" si="70"/>
        <v>0</v>
      </c>
      <c r="J98" s="17">
        <f t="shared" si="71"/>
        <v>0</v>
      </c>
      <c r="K98" s="15"/>
      <c r="V98" s="16">
        <f t="shared" si="72"/>
        <v>0</v>
      </c>
      <c r="W98" s="17">
        <f t="shared" si="73"/>
        <v>0</v>
      </c>
      <c r="X98" s="15"/>
      <c r="AD98" s="16">
        <f t="shared" si="74"/>
        <v>0</v>
      </c>
      <c r="AE98" s="17">
        <f t="shared" si="75"/>
        <v>0</v>
      </c>
      <c r="AF98" s="15"/>
      <c r="AH98" s="16">
        <f t="shared" si="76"/>
        <v>0</v>
      </c>
      <c r="AI98" s="17">
        <f t="shared" si="77"/>
        <v>0</v>
      </c>
      <c r="AJ98" s="16">
        <f t="shared" si="78"/>
        <v>34</v>
      </c>
      <c r="AK98" s="17">
        <f t="shared" si="79"/>
        <v>68</v>
      </c>
    </row>
    <row r="99" spans="1:37" s="16" customFormat="1" ht="11.25">
      <c r="A99" s="19" t="s">
        <v>68</v>
      </c>
      <c r="B99" s="19">
        <v>3</v>
      </c>
      <c r="C99" s="20">
        <f t="shared" si="68"/>
        <v>3</v>
      </c>
      <c r="D99" s="21">
        <f t="shared" si="69"/>
        <v>6</v>
      </c>
      <c r="E99" s="19"/>
      <c r="F99" s="20"/>
      <c r="G99" s="20"/>
      <c r="H99" s="20"/>
      <c r="I99" s="20">
        <f t="shared" si="70"/>
        <v>0</v>
      </c>
      <c r="J99" s="21">
        <f t="shared" si="71"/>
        <v>0</v>
      </c>
      <c r="K99" s="19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>
        <f t="shared" si="72"/>
        <v>0</v>
      </c>
      <c r="W99" s="21">
        <f t="shared" si="73"/>
        <v>0</v>
      </c>
      <c r="X99" s="19"/>
      <c r="Y99" s="20"/>
      <c r="Z99" s="20"/>
      <c r="AA99" s="20"/>
      <c r="AB99" s="20"/>
      <c r="AC99" s="20"/>
      <c r="AD99" s="20">
        <f t="shared" si="74"/>
        <v>0</v>
      </c>
      <c r="AE99" s="21">
        <f t="shared" si="75"/>
        <v>0</v>
      </c>
      <c r="AF99" s="19"/>
      <c r="AG99" s="20"/>
      <c r="AH99" s="20">
        <f t="shared" si="76"/>
        <v>0</v>
      </c>
      <c r="AI99" s="21">
        <f t="shared" si="77"/>
        <v>0</v>
      </c>
      <c r="AJ99" s="20">
        <f t="shared" si="78"/>
        <v>3</v>
      </c>
      <c r="AK99" s="21">
        <f t="shared" si="79"/>
        <v>6</v>
      </c>
    </row>
    <row r="100" spans="1:37" s="16" customFormat="1" ht="11.25">
      <c r="A100" s="15" t="s">
        <v>65</v>
      </c>
      <c r="B100" s="15">
        <v>22</v>
      </c>
      <c r="C100" s="16">
        <f t="shared" si="68"/>
        <v>22</v>
      </c>
      <c r="D100" s="17">
        <f t="shared" si="69"/>
        <v>44</v>
      </c>
      <c r="E100" s="15"/>
      <c r="I100" s="16">
        <f t="shared" si="70"/>
        <v>0</v>
      </c>
      <c r="J100" s="17">
        <f t="shared" si="71"/>
        <v>0</v>
      </c>
      <c r="K100" s="15"/>
      <c r="V100" s="16">
        <f t="shared" si="72"/>
        <v>0</v>
      </c>
      <c r="W100" s="17">
        <f t="shared" si="73"/>
        <v>0</v>
      </c>
      <c r="X100" s="15"/>
      <c r="AD100" s="16">
        <f t="shared" si="74"/>
        <v>0</v>
      </c>
      <c r="AE100" s="17">
        <f t="shared" si="75"/>
        <v>0</v>
      </c>
      <c r="AF100" s="15"/>
      <c r="AH100" s="16">
        <f t="shared" si="76"/>
        <v>0</v>
      </c>
      <c r="AI100" s="17">
        <f t="shared" si="77"/>
        <v>0</v>
      </c>
      <c r="AJ100" s="16">
        <f t="shared" si="78"/>
        <v>22</v>
      </c>
      <c r="AK100" s="17">
        <f t="shared" si="79"/>
        <v>44</v>
      </c>
    </row>
    <row r="101" spans="1:37" s="16" customFormat="1" ht="11.25">
      <c r="A101" s="19" t="s">
        <v>69</v>
      </c>
      <c r="B101" s="19">
        <v>32</v>
      </c>
      <c r="C101" s="20">
        <f t="shared" si="68"/>
        <v>32</v>
      </c>
      <c r="D101" s="21">
        <f t="shared" si="69"/>
        <v>64</v>
      </c>
      <c r="E101" s="19"/>
      <c r="F101" s="20">
        <v>2</v>
      </c>
      <c r="G101" s="20"/>
      <c r="H101" s="20"/>
      <c r="I101" s="20">
        <f t="shared" si="70"/>
        <v>2</v>
      </c>
      <c r="J101" s="21">
        <f t="shared" si="71"/>
        <v>10</v>
      </c>
      <c r="K101" s="19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>
        <f t="shared" si="72"/>
        <v>0</v>
      </c>
      <c r="W101" s="21">
        <f t="shared" si="73"/>
        <v>0</v>
      </c>
      <c r="X101" s="19"/>
      <c r="Y101" s="20"/>
      <c r="Z101" s="20"/>
      <c r="AA101" s="20"/>
      <c r="AB101" s="20"/>
      <c r="AC101" s="20"/>
      <c r="AD101" s="20">
        <f t="shared" si="74"/>
        <v>0</v>
      </c>
      <c r="AE101" s="21">
        <f t="shared" si="75"/>
        <v>0</v>
      </c>
      <c r="AF101" s="19"/>
      <c r="AG101" s="20"/>
      <c r="AH101" s="20">
        <f t="shared" si="76"/>
        <v>0</v>
      </c>
      <c r="AI101" s="21">
        <f t="shared" si="77"/>
        <v>0</v>
      </c>
      <c r="AJ101" s="20">
        <f t="shared" si="78"/>
        <v>34</v>
      </c>
      <c r="AK101" s="21">
        <f t="shared" si="79"/>
        <v>74</v>
      </c>
    </row>
    <row r="102" spans="1:37" s="16" customFormat="1" ht="11.25">
      <c r="A102" s="15" t="s">
        <v>76</v>
      </c>
      <c r="B102" s="15">
        <v>9</v>
      </c>
      <c r="C102" s="16">
        <f t="shared" si="68"/>
        <v>9</v>
      </c>
      <c r="D102" s="17">
        <f t="shared" si="69"/>
        <v>18</v>
      </c>
      <c r="E102" s="15"/>
      <c r="I102" s="16">
        <f t="shared" si="70"/>
        <v>0</v>
      </c>
      <c r="J102" s="17">
        <f t="shared" si="71"/>
        <v>0</v>
      </c>
      <c r="K102" s="15"/>
      <c r="R102" s="16">
        <v>1</v>
      </c>
      <c r="V102" s="16">
        <f t="shared" si="72"/>
        <v>1</v>
      </c>
      <c r="W102" s="17">
        <f t="shared" si="73"/>
        <v>8</v>
      </c>
      <c r="X102" s="15"/>
      <c r="AD102" s="16">
        <f t="shared" si="74"/>
        <v>0</v>
      </c>
      <c r="AE102" s="17">
        <f t="shared" si="75"/>
        <v>0</v>
      </c>
      <c r="AF102" s="15"/>
      <c r="AH102" s="16">
        <f t="shared" si="76"/>
        <v>0</v>
      </c>
      <c r="AI102" s="17">
        <f t="shared" si="77"/>
        <v>0</v>
      </c>
      <c r="AJ102" s="16">
        <f t="shared" si="78"/>
        <v>10</v>
      </c>
      <c r="AK102" s="17">
        <f t="shared" si="79"/>
        <v>26</v>
      </c>
    </row>
    <row r="103" spans="1:37" s="16" customFormat="1" ht="11.25">
      <c r="A103" s="19" t="s">
        <v>77</v>
      </c>
      <c r="B103" s="19">
        <v>10</v>
      </c>
      <c r="C103" s="20">
        <f t="shared" si="68"/>
        <v>10</v>
      </c>
      <c r="D103" s="21">
        <f t="shared" si="69"/>
        <v>20</v>
      </c>
      <c r="E103" s="19"/>
      <c r="F103" s="20"/>
      <c r="G103" s="20"/>
      <c r="H103" s="20"/>
      <c r="I103" s="20">
        <f t="shared" si="70"/>
        <v>0</v>
      </c>
      <c r="J103" s="21">
        <f t="shared" si="71"/>
        <v>0</v>
      </c>
      <c r="K103" s="19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>
        <f t="shared" si="72"/>
        <v>0</v>
      </c>
      <c r="W103" s="21">
        <f t="shared" si="73"/>
        <v>0</v>
      </c>
      <c r="X103" s="19"/>
      <c r="Y103" s="20"/>
      <c r="Z103" s="20"/>
      <c r="AA103" s="20"/>
      <c r="AB103" s="20"/>
      <c r="AC103" s="20"/>
      <c r="AD103" s="20">
        <f t="shared" si="74"/>
        <v>0</v>
      </c>
      <c r="AE103" s="21">
        <f t="shared" si="75"/>
        <v>0</v>
      </c>
      <c r="AF103" s="19"/>
      <c r="AG103" s="20"/>
      <c r="AH103" s="20">
        <f t="shared" si="76"/>
        <v>0</v>
      </c>
      <c r="AI103" s="21">
        <f t="shared" si="77"/>
        <v>0</v>
      </c>
      <c r="AJ103" s="20">
        <f t="shared" si="78"/>
        <v>10</v>
      </c>
      <c r="AK103" s="21">
        <f t="shared" si="79"/>
        <v>20</v>
      </c>
    </row>
    <row r="104" spans="1:37" s="16" customFormat="1" ht="11.25">
      <c r="A104" s="15" t="s">
        <v>72</v>
      </c>
      <c r="B104" s="15"/>
      <c r="C104" s="16">
        <f t="shared" si="68"/>
        <v>0</v>
      </c>
      <c r="D104" s="17">
        <f t="shared" si="69"/>
        <v>0</v>
      </c>
      <c r="E104" s="15"/>
      <c r="I104" s="16">
        <f t="shared" si="70"/>
        <v>0</v>
      </c>
      <c r="J104" s="17">
        <f t="shared" si="71"/>
        <v>0</v>
      </c>
      <c r="K104" s="15"/>
      <c r="V104" s="16">
        <f t="shared" si="72"/>
        <v>0</v>
      </c>
      <c r="W104" s="17">
        <f t="shared" si="73"/>
        <v>0</v>
      </c>
      <c r="X104" s="15"/>
      <c r="AD104" s="16">
        <f t="shared" si="74"/>
        <v>0</v>
      </c>
      <c r="AE104" s="17">
        <f t="shared" si="75"/>
        <v>0</v>
      </c>
      <c r="AF104" s="15"/>
      <c r="AH104" s="16">
        <f t="shared" si="76"/>
        <v>0</v>
      </c>
      <c r="AI104" s="17">
        <f t="shared" si="77"/>
        <v>0</v>
      </c>
      <c r="AJ104" s="16">
        <f t="shared" si="78"/>
        <v>0</v>
      </c>
      <c r="AK104" s="17">
        <f t="shared" si="79"/>
        <v>0</v>
      </c>
    </row>
    <row r="105" spans="1:37" s="16" customFormat="1" ht="11.25">
      <c r="A105" s="19" t="s">
        <v>66</v>
      </c>
      <c r="B105" s="19">
        <v>13</v>
      </c>
      <c r="C105" s="20">
        <f t="shared" si="68"/>
        <v>13</v>
      </c>
      <c r="D105" s="21">
        <f t="shared" si="69"/>
        <v>26</v>
      </c>
      <c r="E105" s="19"/>
      <c r="F105" s="20"/>
      <c r="G105" s="20"/>
      <c r="H105" s="20"/>
      <c r="I105" s="20">
        <f t="shared" si="70"/>
        <v>0</v>
      </c>
      <c r="J105" s="21">
        <f t="shared" si="71"/>
        <v>0</v>
      </c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>
        <f t="shared" si="72"/>
        <v>0</v>
      </c>
      <c r="W105" s="21">
        <f t="shared" si="73"/>
        <v>0</v>
      </c>
      <c r="X105" s="19"/>
      <c r="Y105" s="20"/>
      <c r="Z105" s="20"/>
      <c r="AA105" s="20"/>
      <c r="AB105" s="20"/>
      <c r="AC105" s="20"/>
      <c r="AD105" s="20">
        <f t="shared" si="74"/>
        <v>0</v>
      </c>
      <c r="AE105" s="21">
        <f t="shared" si="75"/>
        <v>0</v>
      </c>
      <c r="AF105" s="19"/>
      <c r="AG105" s="20"/>
      <c r="AH105" s="20">
        <f t="shared" si="76"/>
        <v>0</v>
      </c>
      <c r="AI105" s="21">
        <f t="shared" si="77"/>
        <v>0</v>
      </c>
      <c r="AJ105" s="20">
        <f t="shared" si="78"/>
        <v>13</v>
      </c>
      <c r="AK105" s="21">
        <f t="shared" si="79"/>
        <v>26</v>
      </c>
    </row>
    <row r="106" spans="1:37" s="16" customFormat="1" ht="11.25">
      <c r="A106" s="15" t="s">
        <v>71</v>
      </c>
      <c r="B106" s="15"/>
      <c r="C106" s="16">
        <f t="shared" si="68"/>
        <v>0</v>
      </c>
      <c r="D106" s="17">
        <f t="shared" si="69"/>
        <v>0</v>
      </c>
      <c r="E106" s="15"/>
      <c r="I106" s="16">
        <f t="shared" si="70"/>
        <v>0</v>
      </c>
      <c r="J106" s="17">
        <f t="shared" si="71"/>
        <v>0</v>
      </c>
      <c r="K106" s="15"/>
      <c r="R106" s="16">
        <v>1</v>
      </c>
      <c r="V106" s="16">
        <f t="shared" si="72"/>
        <v>1</v>
      </c>
      <c r="W106" s="17">
        <f t="shared" si="73"/>
        <v>8</v>
      </c>
      <c r="X106" s="15"/>
      <c r="AD106" s="16">
        <f t="shared" si="74"/>
        <v>0</v>
      </c>
      <c r="AE106" s="17">
        <f t="shared" si="75"/>
        <v>0</v>
      </c>
      <c r="AF106" s="15"/>
      <c r="AH106" s="16">
        <f t="shared" si="76"/>
        <v>0</v>
      </c>
      <c r="AI106" s="17">
        <f t="shared" si="77"/>
        <v>0</v>
      </c>
      <c r="AJ106" s="16">
        <f t="shared" si="78"/>
        <v>1</v>
      </c>
      <c r="AK106" s="17">
        <f t="shared" si="79"/>
        <v>8</v>
      </c>
    </row>
    <row r="107" spans="1:37" s="16" customFormat="1" ht="11.25">
      <c r="A107" s="19" t="s">
        <v>67</v>
      </c>
      <c r="B107" s="19"/>
      <c r="C107" s="20">
        <f t="shared" si="68"/>
        <v>0</v>
      </c>
      <c r="D107" s="21">
        <f t="shared" si="69"/>
        <v>0</v>
      </c>
      <c r="E107" s="19"/>
      <c r="F107" s="20"/>
      <c r="G107" s="20"/>
      <c r="H107" s="20"/>
      <c r="I107" s="20">
        <f t="shared" si="70"/>
        <v>0</v>
      </c>
      <c r="J107" s="21">
        <f t="shared" si="71"/>
        <v>0</v>
      </c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>
        <f t="shared" si="72"/>
        <v>0</v>
      </c>
      <c r="W107" s="21">
        <f t="shared" si="73"/>
        <v>0</v>
      </c>
      <c r="X107" s="19"/>
      <c r="Y107" s="20"/>
      <c r="Z107" s="20"/>
      <c r="AA107" s="20"/>
      <c r="AB107" s="20"/>
      <c r="AC107" s="20"/>
      <c r="AD107" s="20">
        <f t="shared" si="74"/>
        <v>0</v>
      </c>
      <c r="AE107" s="21">
        <f t="shared" si="75"/>
        <v>0</v>
      </c>
      <c r="AF107" s="19"/>
      <c r="AG107" s="20"/>
      <c r="AH107" s="20">
        <f t="shared" si="76"/>
        <v>0</v>
      </c>
      <c r="AI107" s="21">
        <f t="shared" si="77"/>
        <v>0</v>
      </c>
      <c r="AJ107" s="20">
        <f t="shared" si="78"/>
        <v>0</v>
      </c>
      <c r="AK107" s="21">
        <f t="shared" si="79"/>
        <v>0</v>
      </c>
    </row>
    <row r="108" spans="1:37" s="16" customFormat="1" ht="11.25">
      <c r="A108" s="15" t="s">
        <v>349</v>
      </c>
      <c r="B108" s="15">
        <v>22</v>
      </c>
      <c r="C108" s="16">
        <f t="shared" si="68"/>
        <v>22</v>
      </c>
      <c r="D108" s="17">
        <f t="shared" si="69"/>
        <v>44</v>
      </c>
      <c r="E108" s="15"/>
      <c r="I108" s="16">
        <f t="shared" si="70"/>
        <v>0</v>
      </c>
      <c r="J108" s="17">
        <f t="shared" si="71"/>
        <v>0</v>
      </c>
      <c r="K108" s="15"/>
      <c r="V108" s="16">
        <f t="shared" si="72"/>
        <v>0</v>
      </c>
      <c r="W108" s="17">
        <f t="shared" si="73"/>
        <v>0</v>
      </c>
      <c r="X108" s="15"/>
      <c r="AD108" s="16">
        <f t="shared" si="74"/>
        <v>0</v>
      </c>
      <c r="AE108" s="17">
        <f t="shared" si="75"/>
        <v>0</v>
      </c>
      <c r="AF108" s="15"/>
      <c r="AH108" s="16">
        <f t="shared" si="76"/>
        <v>0</v>
      </c>
      <c r="AI108" s="17">
        <f t="shared" si="77"/>
        <v>0</v>
      </c>
      <c r="AJ108" s="16">
        <f t="shared" si="78"/>
        <v>22</v>
      </c>
      <c r="AK108" s="17">
        <f t="shared" si="79"/>
        <v>44</v>
      </c>
    </row>
    <row r="109" spans="1:37" s="16" customFormat="1" ht="11.25">
      <c r="A109" s="19" t="s">
        <v>350</v>
      </c>
      <c r="B109" s="19"/>
      <c r="C109" s="20">
        <f t="shared" si="68"/>
        <v>0</v>
      </c>
      <c r="D109" s="21">
        <f t="shared" si="69"/>
        <v>0</v>
      </c>
      <c r="E109" s="19"/>
      <c r="F109" s="20"/>
      <c r="G109" s="20"/>
      <c r="H109" s="20"/>
      <c r="I109" s="20">
        <f t="shared" si="70"/>
        <v>0</v>
      </c>
      <c r="J109" s="21">
        <f t="shared" si="71"/>
        <v>0</v>
      </c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>
        <f t="shared" si="72"/>
        <v>0</v>
      </c>
      <c r="W109" s="21">
        <f t="shared" si="73"/>
        <v>0</v>
      </c>
      <c r="X109" s="19"/>
      <c r="Y109" s="20"/>
      <c r="Z109" s="20"/>
      <c r="AA109" s="20"/>
      <c r="AB109" s="20"/>
      <c r="AC109" s="20"/>
      <c r="AD109" s="20">
        <f t="shared" si="74"/>
        <v>0</v>
      </c>
      <c r="AE109" s="21">
        <f t="shared" si="75"/>
        <v>0</v>
      </c>
      <c r="AF109" s="19"/>
      <c r="AG109" s="20"/>
      <c r="AH109" s="20">
        <f t="shared" si="76"/>
        <v>0</v>
      </c>
      <c r="AI109" s="21">
        <f t="shared" si="77"/>
        <v>0</v>
      </c>
      <c r="AJ109" s="20">
        <f t="shared" si="78"/>
        <v>0</v>
      </c>
      <c r="AK109" s="21">
        <f t="shared" si="79"/>
        <v>0</v>
      </c>
    </row>
    <row r="110" spans="1:37" s="16" customFormat="1" ht="11.25">
      <c r="A110" s="15" t="s">
        <v>485</v>
      </c>
      <c r="B110" s="15">
        <v>7</v>
      </c>
      <c r="C110" s="16">
        <f t="shared" si="68"/>
        <v>7</v>
      </c>
      <c r="D110" s="17">
        <f t="shared" si="69"/>
        <v>14</v>
      </c>
      <c r="E110" s="15"/>
      <c r="I110" s="16">
        <f t="shared" si="70"/>
        <v>0</v>
      </c>
      <c r="J110" s="17">
        <f t="shared" si="71"/>
        <v>0</v>
      </c>
      <c r="K110" s="15"/>
      <c r="V110" s="16">
        <f t="shared" si="72"/>
        <v>0</v>
      </c>
      <c r="W110" s="17">
        <f t="shared" si="73"/>
        <v>0</v>
      </c>
      <c r="X110" s="15"/>
      <c r="AD110" s="16">
        <f t="shared" si="74"/>
        <v>0</v>
      </c>
      <c r="AE110" s="17">
        <f t="shared" si="75"/>
        <v>0</v>
      </c>
      <c r="AF110" s="15"/>
      <c r="AH110" s="16">
        <f t="shared" si="76"/>
        <v>0</v>
      </c>
      <c r="AI110" s="17">
        <f t="shared" si="77"/>
        <v>0</v>
      </c>
      <c r="AJ110" s="16">
        <f t="shared" si="78"/>
        <v>7</v>
      </c>
      <c r="AK110" s="17">
        <f t="shared" si="79"/>
        <v>14</v>
      </c>
    </row>
    <row r="111" spans="1:37" s="16" customFormat="1" ht="11.25">
      <c r="A111" s="19" t="s">
        <v>486</v>
      </c>
      <c r="B111" s="19">
        <v>2</v>
      </c>
      <c r="C111" s="20">
        <f t="shared" si="68"/>
        <v>2</v>
      </c>
      <c r="D111" s="21">
        <f t="shared" si="69"/>
        <v>4</v>
      </c>
      <c r="E111" s="19"/>
      <c r="F111" s="20"/>
      <c r="G111" s="20"/>
      <c r="H111" s="20"/>
      <c r="I111" s="20">
        <f t="shared" si="70"/>
        <v>0</v>
      </c>
      <c r="J111" s="21">
        <f t="shared" si="71"/>
        <v>0</v>
      </c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>
        <f t="shared" si="72"/>
        <v>0</v>
      </c>
      <c r="W111" s="21">
        <f t="shared" si="73"/>
        <v>0</v>
      </c>
      <c r="X111" s="19"/>
      <c r="Y111" s="20"/>
      <c r="Z111" s="20"/>
      <c r="AA111" s="20"/>
      <c r="AB111" s="20"/>
      <c r="AC111" s="20"/>
      <c r="AD111" s="20">
        <f t="shared" si="74"/>
        <v>0</v>
      </c>
      <c r="AE111" s="21">
        <f t="shared" si="75"/>
        <v>0</v>
      </c>
      <c r="AF111" s="19"/>
      <c r="AG111" s="20"/>
      <c r="AH111" s="20">
        <f t="shared" si="76"/>
        <v>0</v>
      </c>
      <c r="AI111" s="21">
        <f t="shared" si="77"/>
        <v>0</v>
      </c>
      <c r="AJ111" s="20">
        <f t="shared" si="78"/>
        <v>2</v>
      </c>
      <c r="AK111" s="21">
        <f t="shared" si="79"/>
        <v>4</v>
      </c>
    </row>
    <row r="112" spans="1:37" s="16" customFormat="1" ht="11.25">
      <c r="A112" s="15" t="s">
        <v>484</v>
      </c>
      <c r="B112" s="15"/>
      <c r="C112" s="16">
        <f t="shared" si="68"/>
        <v>0</v>
      </c>
      <c r="D112" s="17">
        <f t="shared" si="69"/>
        <v>0</v>
      </c>
      <c r="E112" s="15"/>
      <c r="I112" s="16">
        <f t="shared" si="70"/>
        <v>0</v>
      </c>
      <c r="J112" s="17">
        <f t="shared" si="71"/>
        <v>0</v>
      </c>
      <c r="K112" s="15"/>
      <c r="V112" s="16">
        <f t="shared" si="72"/>
        <v>0</v>
      </c>
      <c r="W112" s="17">
        <f t="shared" si="73"/>
        <v>0</v>
      </c>
      <c r="X112" s="15"/>
      <c r="AD112" s="16">
        <f t="shared" si="74"/>
        <v>0</v>
      </c>
      <c r="AE112" s="17">
        <f t="shared" si="75"/>
        <v>0</v>
      </c>
      <c r="AF112" s="15"/>
      <c r="AH112" s="16">
        <f t="shared" si="76"/>
        <v>0</v>
      </c>
      <c r="AI112" s="17">
        <f t="shared" si="77"/>
        <v>0</v>
      </c>
      <c r="AJ112" s="16">
        <f t="shared" si="78"/>
        <v>0</v>
      </c>
      <c r="AK112" s="17">
        <f t="shared" si="79"/>
        <v>0</v>
      </c>
    </row>
    <row r="113" spans="1:37" s="16" customFormat="1" ht="11.25">
      <c r="A113" s="19" t="s">
        <v>487</v>
      </c>
      <c r="B113" s="19"/>
      <c r="C113" s="20">
        <f t="shared" si="68"/>
        <v>0</v>
      </c>
      <c r="D113" s="21">
        <f t="shared" si="69"/>
        <v>0</v>
      </c>
      <c r="E113" s="19"/>
      <c r="F113" s="20"/>
      <c r="G113" s="20"/>
      <c r="H113" s="20"/>
      <c r="I113" s="20">
        <f t="shared" si="70"/>
        <v>0</v>
      </c>
      <c r="J113" s="21">
        <f t="shared" si="71"/>
        <v>0</v>
      </c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>
        <f t="shared" si="72"/>
        <v>0</v>
      </c>
      <c r="W113" s="21">
        <f t="shared" si="73"/>
        <v>0</v>
      </c>
      <c r="X113" s="19"/>
      <c r="Y113" s="20"/>
      <c r="Z113" s="20"/>
      <c r="AA113" s="20"/>
      <c r="AB113" s="20"/>
      <c r="AC113" s="20"/>
      <c r="AD113" s="20">
        <f t="shared" si="74"/>
        <v>0</v>
      </c>
      <c r="AE113" s="21">
        <f t="shared" si="75"/>
        <v>0</v>
      </c>
      <c r="AF113" s="19"/>
      <c r="AG113" s="20"/>
      <c r="AH113" s="20">
        <f t="shared" si="76"/>
        <v>0</v>
      </c>
      <c r="AI113" s="21">
        <f t="shared" si="77"/>
        <v>0</v>
      </c>
      <c r="AJ113" s="20">
        <f t="shared" si="78"/>
        <v>0</v>
      </c>
      <c r="AK113" s="21">
        <f t="shared" si="79"/>
        <v>0</v>
      </c>
    </row>
    <row r="114" spans="1:37" s="16" customFormat="1" ht="11.25">
      <c r="A114" s="15" t="s">
        <v>488</v>
      </c>
      <c r="B114" s="15">
        <v>10</v>
      </c>
      <c r="C114" s="16">
        <f t="shared" si="68"/>
        <v>10</v>
      </c>
      <c r="D114" s="17">
        <f t="shared" si="69"/>
        <v>20</v>
      </c>
      <c r="E114" s="15"/>
      <c r="I114" s="16">
        <f t="shared" si="70"/>
        <v>0</v>
      </c>
      <c r="J114" s="17">
        <f t="shared" si="71"/>
        <v>0</v>
      </c>
      <c r="K114" s="15"/>
      <c r="V114" s="16">
        <f t="shared" si="72"/>
        <v>0</v>
      </c>
      <c r="W114" s="17">
        <f t="shared" si="73"/>
        <v>0</v>
      </c>
      <c r="X114" s="15"/>
      <c r="AD114" s="16">
        <f t="shared" si="74"/>
        <v>0</v>
      </c>
      <c r="AE114" s="17">
        <f t="shared" si="75"/>
        <v>0</v>
      </c>
      <c r="AF114" s="15"/>
      <c r="AH114" s="16">
        <f t="shared" si="76"/>
        <v>0</v>
      </c>
      <c r="AI114" s="17">
        <f t="shared" si="77"/>
        <v>0</v>
      </c>
      <c r="AJ114" s="16">
        <f t="shared" si="78"/>
        <v>10</v>
      </c>
      <c r="AK114" s="17">
        <f t="shared" si="79"/>
        <v>20</v>
      </c>
    </row>
    <row r="115" spans="1:37" s="16" customFormat="1" ht="11.25">
      <c r="A115" s="19" t="s">
        <v>489</v>
      </c>
      <c r="B115" s="19"/>
      <c r="C115" s="20">
        <f t="shared" si="68"/>
        <v>0</v>
      </c>
      <c r="D115" s="21">
        <f t="shared" si="69"/>
        <v>0</v>
      </c>
      <c r="E115" s="19"/>
      <c r="F115" s="20"/>
      <c r="G115" s="20"/>
      <c r="H115" s="20"/>
      <c r="I115" s="20">
        <f t="shared" si="70"/>
        <v>0</v>
      </c>
      <c r="J115" s="21">
        <f t="shared" si="71"/>
        <v>0</v>
      </c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>
        <f t="shared" si="72"/>
        <v>0</v>
      </c>
      <c r="W115" s="21">
        <f t="shared" si="73"/>
        <v>0</v>
      </c>
      <c r="X115" s="19"/>
      <c r="Y115" s="20"/>
      <c r="Z115" s="20"/>
      <c r="AA115" s="20"/>
      <c r="AB115" s="20"/>
      <c r="AC115" s="20"/>
      <c r="AD115" s="20">
        <f t="shared" si="74"/>
        <v>0</v>
      </c>
      <c r="AE115" s="21">
        <f t="shared" si="75"/>
        <v>0</v>
      </c>
      <c r="AF115" s="19"/>
      <c r="AG115" s="20"/>
      <c r="AH115" s="20">
        <f t="shared" si="76"/>
        <v>0</v>
      </c>
      <c r="AI115" s="21">
        <f t="shared" si="77"/>
        <v>0</v>
      </c>
      <c r="AJ115" s="20">
        <f t="shared" si="78"/>
        <v>0</v>
      </c>
      <c r="AK115" s="21">
        <f t="shared" si="79"/>
        <v>0</v>
      </c>
    </row>
    <row r="116" spans="1:37" s="16" customFormat="1" ht="11.25">
      <c r="A116" s="15" t="s">
        <v>490</v>
      </c>
      <c r="B116" s="15">
        <v>4</v>
      </c>
      <c r="C116" s="16">
        <f t="shared" si="68"/>
        <v>4</v>
      </c>
      <c r="D116" s="17">
        <f t="shared" si="69"/>
        <v>8</v>
      </c>
      <c r="E116" s="15"/>
      <c r="I116" s="16">
        <f t="shared" si="70"/>
        <v>0</v>
      </c>
      <c r="J116" s="17">
        <f t="shared" si="71"/>
        <v>0</v>
      </c>
      <c r="K116" s="15"/>
      <c r="V116" s="16">
        <f t="shared" si="72"/>
        <v>0</v>
      </c>
      <c r="W116" s="17">
        <f t="shared" si="73"/>
        <v>0</v>
      </c>
      <c r="X116" s="15"/>
      <c r="AD116" s="16">
        <f t="shared" si="74"/>
        <v>0</v>
      </c>
      <c r="AE116" s="17">
        <f t="shared" si="75"/>
        <v>0</v>
      </c>
      <c r="AF116" s="15"/>
      <c r="AH116" s="16">
        <f t="shared" si="76"/>
        <v>0</v>
      </c>
      <c r="AI116" s="17">
        <f t="shared" si="77"/>
        <v>0</v>
      </c>
      <c r="AJ116" s="16">
        <f t="shared" si="78"/>
        <v>4</v>
      </c>
      <c r="AK116" s="17">
        <f t="shared" si="79"/>
        <v>8</v>
      </c>
    </row>
    <row r="117" spans="1:37" s="16" customFormat="1" ht="11.25">
      <c r="A117" s="19" t="s">
        <v>70</v>
      </c>
      <c r="B117" s="19"/>
      <c r="C117" s="20">
        <f t="shared" si="68"/>
        <v>0</v>
      </c>
      <c r="D117" s="21">
        <f t="shared" si="69"/>
        <v>0</v>
      </c>
      <c r="E117" s="19"/>
      <c r="F117" s="20"/>
      <c r="G117" s="20"/>
      <c r="H117" s="20"/>
      <c r="I117" s="20">
        <f t="shared" si="70"/>
        <v>0</v>
      </c>
      <c r="J117" s="21">
        <f t="shared" si="71"/>
        <v>0</v>
      </c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>
        <f t="shared" si="72"/>
        <v>0</v>
      </c>
      <c r="W117" s="21">
        <f t="shared" si="73"/>
        <v>0</v>
      </c>
      <c r="X117" s="19"/>
      <c r="Y117" s="20"/>
      <c r="Z117" s="20"/>
      <c r="AA117" s="20"/>
      <c r="AB117" s="20"/>
      <c r="AC117" s="20"/>
      <c r="AD117" s="20">
        <f t="shared" si="74"/>
        <v>0</v>
      </c>
      <c r="AE117" s="21">
        <f t="shared" si="75"/>
        <v>0</v>
      </c>
      <c r="AF117" s="19"/>
      <c r="AG117" s="20"/>
      <c r="AH117" s="20">
        <f t="shared" si="76"/>
        <v>0</v>
      </c>
      <c r="AI117" s="21">
        <f t="shared" si="77"/>
        <v>0</v>
      </c>
      <c r="AJ117" s="20">
        <f t="shared" si="78"/>
        <v>0</v>
      </c>
      <c r="AK117" s="21">
        <f t="shared" si="79"/>
        <v>0</v>
      </c>
    </row>
    <row r="118" spans="1:37" s="16" customFormat="1" ht="11.25">
      <c r="A118" s="15" t="s">
        <v>396</v>
      </c>
      <c r="B118" s="15"/>
      <c r="C118" s="16">
        <f t="shared" si="68"/>
        <v>0</v>
      </c>
      <c r="D118" s="17">
        <f t="shared" si="69"/>
        <v>0</v>
      </c>
      <c r="E118" s="15"/>
      <c r="I118" s="16">
        <f t="shared" si="70"/>
        <v>0</v>
      </c>
      <c r="J118" s="17">
        <f t="shared" si="71"/>
        <v>0</v>
      </c>
      <c r="K118" s="15"/>
      <c r="V118" s="16">
        <f t="shared" si="72"/>
        <v>0</v>
      </c>
      <c r="W118" s="17">
        <f t="shared" si="73"/>
        <v>0</v>
      </c>
      <c r="X118" s="15"/>
      <c r="AD118" s="16">
        <f t="shared" si="74"/>
        <v>0</v>
      </c>
      <c r="AE118" s="17">
        <f t="shared" si="75"/>
        <v>0</v>
      </c>
      <c r="AF118" s="15"/>
      <c r="AG118" s="16">
        <v>10</v>
      </c>
      <c r="AH118" s="16">
        <f t="shared" si="76"/>
        <v>10</v>
      </c>
      <c r="AI118" s="17">
        <f t="shared" si="77"/>
        <v>20</v>
      </c>
      <c r="AJ118" s="16">
        <f t="shared" si="78"/>
        <v>10</v>
      </c>
      <c r="AK118" s="17">
        <f t="shared" si="79"/>
        <v>20</v>
      </c>
    </row>
    <row r="119" spans="1:37" s="16" customFormat="1" ht="11.25">
      <c r="A119" s="22" t="s">
        <v>397</v>
      </c>
      <c r="B119" s="22"/>
      <c r="C119" s="23">
        <f t="shared" si="68"/>
        <v>0</v>
      </c>
      <c r="D119" s="24">
        <f t="shared" si="69"/>
        <v>0</v>
      </c>
      <c r="E119" s="22"/>
      <c r="F119" s="23"/>
      <c r="G119" s="23"/>
      <c r="H119" s="23"/>
      <c r="I119" s="23">
        <f t="shared" si="70"/>
        <v>0</v>
      </c>
      <c r="J119" s="24">
        <f t="shared" si="71"/>
        <v>0</v>
      </c>
      <c r="K119" s="22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>
        <f t="shared" si="72"/>
        <v>0</v>
      </c>
      <c r="W119" s="24">
        <f t="shared" si="73"/>
        <v>0</v>
      </c>
      <c r="X119" s="22"/>
      <c r="Y119" s="23"/>
      <c r="Z119" s="23"/>
      <c r="AA119" s="23"/>
      <c r="AB119" s="23"/>
      <c r="AC119" s="23"/>
      <c r="AD119" s="23">
        <f t="shared" si="74"/>
        <v>0</v>
      </c>
      <c r="AE119" s="24">
        <f t="shared" si="75"/>
        <v>0</v>
      </c>
      <c r="AF119" s="22"/>
      <c r="AG119" s="23">
        <v>8</v>
      </c>
      <c r="AH119" s="23">
        <f t="shared" si="76"/>
        <v>8</v>
      </c>
      <c r="AI119" s="24">
        <f t="shared" si="77"/>
        <v>16</v>
      </c>
      <c r="AJ119" s="23">
        <f t="shared" si="78"/>
        <v>8</v>
      </c>
      <c r="AK119" s="24">
        <f t="shared" si="79"/>
        <v>16</v>
      </c>
    </row>
    <row r="120" spans="1:37" s="16" customFormat="1" ht="11.25">
      <c r="A120" s="12" t="s">
        <v>75</v>
      </c>
      <c r="B120" s="12"/>
      <c r="C120" s="13">
        <f t="shared" si="68"/>
        <v>0</v>
      </c>
      <c r="D120" s="14">
        <f t="shared" si="69"/>
        <v>0</v>
      </c>
      <c r="E120" s="12"/>
      <c r="F120" s="13"/>
      <c r="G120" s="13"/>
      <c r="H120" s="13"/>
      <c r="I120" s="13">
        <f t="shared" si="70"/>
        <v>0</v>
      </c>
      <c r="J120" s="14">
        <f t="shared" si="71"/>
        <v>0</v>
      </c>
      <c r="K120" s="12"/>
      <c r="L120" s="13"/>
      <c r="M120" s="13"/>
      <c r="N120" s="13"/>
      <c r="O120" s="13">
        <v>1</v>
      </c>
      <c r="P120" s="13"/>
      <c r="Q120" s="13">
        <v>3</v>
      </c>
      <c r="R120" s="13">
        <v>11</v>
      </c>
      <c r="S120" s="13"/>
      <c r="T120" s="13"/>
      <c r="U120" s="13"/>
      <c r="V120" s="13">
        <f t="shared" si="72"/>
        <v>15</v>
      </c>
      <c r="W120" s="14">
        <f t="shared" si="73"/>
        <v>114</v>
      </c>
      <c r="X120" s="12"/>
      <c r="Y120" s="13"/>
      <c r="Z120" s="13"/>
      <c r="AA120" s="13"/>
      <c r="AB120" s="13"/>
      <c r="AC120" s="13"/>
      <c r="AD120" s="13">
        <f t="shared" si="74"/>
        <v>0</v>
      </c>
      <c r="AE120" s="14">
        <f t="shared" si="75"/>
        <v>0</v>
      </c>
      <c r="AF120" s="12"/>
      <c r="AG120" s="13"/>
      <c r="AH120" s="13">
        <f t="shared" si="76"/>
        <v>0</v>
      </c>
      <c r="AI120" s="14">
        <f t="shared" si="77"/>
        <v>0</v>
      </c>
      <c r="AJ120" s="13">
        <f t="shared" si="78"/>
        <v>15</v>
      </c>
      <c r="AK120" s="14">
        <f t="shared" si="79"/>
        <v>114</v>
      </c>
    </row>
    <row r="121" spans="1:37" s="16" customFormat="1" ht="11.25">
      <c r="A121" s="19" t="s">
        <v>74</v>
      </c>
      <c r="B121" s="19"/>
      <c r="C121" s="20">
        <f t="shared" si="68"/>
        <v>0</v>
      </c>
      <c r="D121" s="21">
        <f t="shared" si="69"/>
        <v>0</v>
      </c>
      <c r="E121" s="19"/>
      <c r="F121" s="20"/>
      <c r="G121" s="20"/>
      <c r="H121" s="20"/>
      <c r="I121" s="20">
        <f t="shared" si="70"/>
        <v>0</v>
      </c>
      <c r="J121" s="21">
        <f t="shared" si="71"/>
        <v>0</v>
      </c>
      <c r="K121" s="19"/>
      <c r="L121" s="20"/>
      <c r="M121" s="20"/>
      <c r="N121" s="20"/>
      <c r="O121" s="20"/>
      <c r="P121" s="20">
        <v>7</v>
      </c>
      <c r="Q121" s="20">
        <v>1</v>
      </c>
      <c r="R121" s="20">
        <v>8</v>
      </c>
      <c r="S121" s="20"/>
      <c r="T121" s="20">
        <v>2</v>
      </c>
      <c r="U121" s="20"/>
      <c r="V121" s="20">
        <f t="shared" si="72"/>
        <v>18</v>
      </c>
      <c r="W121" s="21">
        <f t="shared" si="73"/>
        <v>141</v>
      </c>
      <c r="X121" s="19"/>
      <c r="Y121" s="20"/>
      <c r="Z121" s="20"/>
      <c r="AA121" s="20"/>
      <c r="AB121" s="20"/>
      <c r="AC121" s="20"/>
      <c r="AD121" s="20">
        <f t="shared" si="74"/>
        <v>0</v>
      </c>
      <c r="AE121" s="21">
        <f t="shared" si="75"/>
        <v>0</v>
      </c>
      <c r="AF121" s="19"/>
      <c r="AG121" s="20"/>
      <c r="AH121" s="20">
        <f t="shared" si="76"/>
        <v>0</v>
      </c>
      <c r="AI121" s="21">
        <f t="shared" si="77"/>
        <v>0</v>
      </c>
      <c r="AJ121" s="20">
        <f t="shared" si="78"/>
        <v>18</v>
      </c>
      <c r="AK121" s="21">
        <f t="shared" si="79"/>
        <v>141</v>
      </c>
    </row>
    <row r="122" spans="1:37" s="16" customFormat="1" ht="11.25">
      <c r="A122" s="15" t="s">
        <v>86</v>
      </c>
      <c r="B122" s="15"/>
      <c r="C122" s="16">
        <f t="shared" si="68"/>
        <v>0</v>
      </c>
      <c r="D122" s="17">
        <f t="shared" si="69"/>
        <v>0</v>
      </c>
      <c r="E122" s="15"/>
      <c r="I122" s="16">
        <f t="shared" si="70"/>
        <v>0</v>
      </c>
      <c r="J122" s="17">
        <f t="shared" si="71"/>
        <v>0</v>
      </c>
      <c r="K122" s="15"/>
      <c r="V122" s="16">
        <f t="shared" si="72"/>
        <v>0</v>
      </c>
      <c r="W122" s="17">
        <f t="shared" si="73"/>
        <v>0</v>
      </c>
      <c r="X122" s="15"/>
      <c r="AD122" s="16">
        <f t="shared" si="74"/>
        <v>0</v>
      </c>
      <c r="AE122" s="17">
        <f t="shared" si="75"/>
        <v>0</v>
      </c>
      <c r="AF122" s="15"/>
      <c r="AH122" s="16">
        <f t="shared" si="76"/>
        <v>0</v>
      </c>
      <c r="AI122" s="17">
        <f t="shared" si="77"/>
        <v>0</v>
      </c>
      <c r="AJ122" s="16">
        <f t="shared" si="78"/>
        <v>0</v>
      </c>
      <c r="AK122" s="17">
        <f t="shared" si="79"/>
        <v>0</v>
      </c>
    </row>
    <row r="123" spans="1:37" s="16" customFormat="1" ht="11.25">
      <c r="A123" s="19" t="s">
        <v>84</v>
      </c>
      <c r="B123" s="19"/>
      <c r="C123" s="20">
        <f t="shared" si="68"/>
        <v>0</v>
      </c>
      <c r="D123" s="21">
        <f t="shared" si="69"/>
        <v>0</v>
      </c>
      <c r="E123" s="19"/>
      <c r="F123" s="20"/>
      <c r="G123" s="20"/>
      <c r="H123" s="20"/>
      <c r="I123" s="20">
        <f t="shared" si="70"/>
        <v>0</v>
      </c>
      <c r="J123" s="21">
        <f t="shared" si="71"/>
        <v>0</v>
      </c>
      <c r="K123" s="19"/>
      <c r="L123" s="20"/>
      <c r="M123" s="20"/>
      <c r="N123" s="20"/>
      <c r="O123" s="20">
        <v>1</v>
      </c>
      <c r="P123" s="20"/>
      <c r="Q123" s="20"/>
      <c r="R123" s="20">
        <v>1</v>
      </c>
      <c r="S123" s="20"/>
      <c r="T123" s="20"/>
      <c r="U123" s="20"/>
      <c r="V123" s="20">
        <f t="shared" si="72"/>
        <v>2</v>
      </c>
      <c r="W123" s="21">
        <f t="shared" si="73"/>
        <v>13</v>
      </c>
      <c r="X123" s="19"/>
      <c r="Y123" s="20"/>
      <c r="Z123" s="20"/>
      <c r="AA123" s="20"/>
      <c r="AB123" s="20"/>
      <c r="AC123" s="20"/>
      <c r="AD123" s="20">
        <f t="shared" si="74"/>
        <v>0</v>
      </c>
      <c r="AE123" s="21">
        <f t="shared" si="75"/>
        <v>0</v>
      </c>
      <c r="AF123" s="19"/>
      <c r="AG123" s="20"/>
      <c r="AH123" s="20">
        <f t="shared" si="76"/>
        <v>0</v>
      </c>
      <c r="AI123" s="21">
        <f t="shared" si="77"/>
        <v>0</v>
      </c>
      <c r="AJ123" s="20">
        <f t="shared" si="78"/>
        <v>2</v>
      </c>
      <c r="AK123" s="21">
        <f t="shared" si="79"/>
        <v>13</v>
      </c>
    </row>
    <row r="124" spans="1:37" s="16" customFormat="1" ht="11.25">
      <c r="A124" s="15" t="s">
        <v>73</v>
      </c>
      <c r="B124" s="15"/>
      <c r="C124" s="16">
        <f t="shared" si="68"/>
        <v>0</v>
      </c>
      <c r="D124" s="17">
        <f t="shared" si="69"/>
        <v>0</v>
      </c>
      <c r="E124" s="15"/>
      <c r="I124" s="16">
        <f t="shared" si="70"/>
        <v>0</v>
      </c>
      <c r="J124" s="17">
        <f t="shared" si="71"/>
        <v>0</v>
      </c>
      <c r="K124" s="15"/>
      <c r="V124" s="16">
        <f t="shared" si="72"/>
        <v>0</v>
      </c>
      <c r="W124" s="17">
        <f t="shared" si="73"/>
        <v>0</v>
      </c>
      <c r="X124" s="15"/>
      <c r="AD124" s="16">
        <f t="shared" si="74"/>
        <v>0</v>
      </c>
      <c r="AE124" s="17">
        <f t="shared" si="75"/>
        <v>0</v>
      </c>
      <c r="AF124" s="15"/>
      <c r="AH124" s="16">
        <f t="shared" si="76"/>
        <v>0</v>
      </c>
      <c r="AI124" s="17">
        <f t="shared" si="77"/>
        <v>0</v>
      </c>
      <c r="AJ124" s="16">
        <f t="shared" si="78"/>
        <v>0</v>
      </c>
      <c r="AK124" s="17">
        <f t="shared" si="79"/>
        <v>0</v>
      </c>
    </row>
    <row r="125" spans="1:37" s="16" customFormat="1" ht="11.25">
      <c r="A125" s="19" t="s">
        <v>85</v>
      </c>
      <c r="B125" s="19"/>
      <c r="C125" s="20">
        <f t="shared" si="68"/>
        <v>0</v>
      </c>
      <c r="D125" s="21">
        <f t="shared" si="69"/>
        <v>0</v>
      </c>
      <c r="E125" s="19"/>
      <c r="F125" s="20"/>
      <c r="G125" s="20"/>
      <c r="H125" s="20"/>
      <c r="I125" s="20">
        <f t="shared" si="70"/>
        <v>0</v>
      </c>
      <c r="J125" s="21">
        <f t="shared" si="71"/>
        <v>0</v>
      </c>
      <c r="K125" s="19"/>
      <c r="L125" s="20"/>
      <c r="M125" s="20"/>
      <c r="N125" s="20"/>
      <c r="O125" s="20"/>
      <c r="P125" s="20"/>
      <c r="Q125" s="20"/>
      <c r="R125" s="20">
        <v>1</v>
      </c>
      <c r="S125" s="20"/>
      <c r="T125" s="20"/>
      <c r="U125" s="20"/>
      <c r="V125" s="20">
        <f t="shared" si="72"/>
        <v>1</v>
      </c>
      <c r="W125" s="21">
        <f t="shared" si="73"/>
        <v>8</v>
      </c>
      <c r="X125" s="19"/>
      <c r="Y125" s="20"/>
      <c r="Z125" s="20"/>
      <c r="AA125" s="20"/>
      <c r="AB125" s="20"/>
      <c r="AC125" s="20"/>
      <c r="AD125" s="20">
        <f t="shared" si="74"/>
        <v>0</v>
      </c>
      <c r="AE125" s="21">
        <f t="shared" si="75"/>
        <v>0</v>
      </c>
      <c r="AF125" s="19"/>
      <c r="AG125" s="20"/>
      <c r="AH125" s="20">
        <f t="shared" si="76"/>
        <v>0</v>
      </c>
      <c r="AI125" s="21">
        <f t="shared" si="77"/>
        <v>0</v>
      </c>
      <c r="AJ125" s="20">
        <f t="shared" si="78"/>
        <v>1</v>
      </c>
      <c r="AK125" s="21">
        <f t="shared" si="79"/>
        <v>8</v>
      </c>
    </row>
    <row r="126" spans="1:37" s="16" customFormat="1" ht="11.25">
      <c r="A126" s="15" t="s">
        <v>87</v>
      </c>
      <c r="B126" s="15"/>
      <c r="C126" s="16">
        <f t="shared" si="68"/>
        <v>0</v>
      </c>
      <c r="D126" s="17">
        <f t="shared" si="69"/>
        <v>0</v>
      </c>
      <c r="E126" s="15"/>
      <c r="I126" s="16">
        <f t="shared" si="70"/>
        <v>0</v>
      </c>
      <c r="J126" s="17">
        <f t="shared" si="71"/>
        <v>0</v>
      </c>
      <c r="K126" s="15"/>
      <c r="V126" s="16">
        <f t="shared" si="72"/>
        <v>0</v>
      </c>
      <c r="W126" s="17">
        <f t="shared" si="73"/>
        <v>0</v>
      </c>
      <c r="X126" s="15"/>
      <c r="AD126" s="16">
        <f t="shared" si="74"/>
        <v>0</v>
      </c>
      <c r="AE126" s="17">
        <f t="shared" si="75"/>
        <v>0</v>
      </c>
      <c r="AF126" s="15"/>
      <c r="AH126" s="16">
        <f t="shared" si="76"/>
        <v>0</v>
      </c>
      <c r="AI126" s="17">
        <f t="shared" si="77"/>
        <v>0</v>
      </c>
      <c r="AJ126" s="16">
        <f t="shared" si="78"/>
        <v>0</v>
      </c>
      <c r="AK126" s="17">
        <f t="shared" si="79"/>
        <v>0</v>
      </c>
    </row>
    <row r="127" spans="1:37" s="16" customFormat="1" ht="11.25">
      <c r="A127" s="19" t="s">
        <v>80</v>
      </c>
      <c r="B127" s="19"/>
      <c r="C127" s="20">
        <f t="shared" si="68"/>
        <v>0</v>
      </c>
      <c r="D127" s="21">
        <f t="shared" si="69"/>
        <v>0</v>
      </c>
      <c r="E127" s="19"/>
      <c r="F127" s="20"/>
      <c r="G127" s="20"/>
      <c r="H127" s="20"/>
      <c r="I127" s="20">
        <f t="shared" si="70"/>
        <v>0</v>
      </c>
      <c r="J127" s="21">
        <f t="shared" si="71"/>
        <v>0</v>
      </c>
      <c r="K127" s="19"/>
      <c r="L127" s="20"/>
      <c r="M127" s="20"/>
      <c r="N127" s="20"/>
      <c r="O127" s="20"/>
      <c r="P127" s="20"/>
      <c r="Q127" s="20"/>
      <c r="R127" s="20">
        <v>1</v>
      </c>
      <c r="S127" s="20"/>
      <c r="T127" s="20"/>
      <c r="U127" s="20"/>
      <c r="V127" s="20">
        <f t="shared" si="72"/>
        <v>1</v>
      </c>
      <c r="W127" s="21">
        <f t="shared" si="73"/>
        <v>8</v>
      </c>
      <c r="X127" s="19"/>
      <c r="Y127" s="20"/>
      <c r="Z127" s="20"/>
      <c r="AA127" s="20"/>
      <c r="AB127" s="20"/>
      <c r="AC127" s="20"/>
      <c r="AD127" s="20">
        <f t="shared" si="74"/>
        <v>0</v>
      </c>
      <c r="AE127" s="21">
        <f t="shared" si="75"/>
        <v>0</v>
      </c>
      <c r="AF127" s="19"/>
      <c r="AG127" s="20"/>
      <c r="AH127" s="20">
        <f t="shared" si="76"/>
        <v>0</v>
      </c>
      <c r="AI127" s="21">
        <f t="shared" si="77"/>
        <v>0</v>
      </c>
      <c r="AJ127" s="20">
        <f t="shared" si="78"/>
        <v>1</v>
      </c>
      <c r="AK127" s="21">
        <f t="shared" si="79"/>
        <v>8</v>
      </c>
    </row>
    <row r="128" spans="1:37" s="16" customFormat="1" ht="11.25">
      <c r="A128" s="15" t="s">
        <v>81</v>
      </c>
      <c r="B128" s="15"/>
      <c r="C128" s="16">
        <f t="shared" si="68"/>
        <v>0</v>
      </c>
      <c r="D128" s="17">
        <f t="shared" si="69"/>
        <v>0</v>
      </c>
      <c r="E128" s="15"/>
      <c r="I128" s="16">
        <f t="shared" si="70"/>
        <v>0</v>
      </c>
      <c r="J128" s="17">
        <f t="shared" si="71"/>
        <v>0</v>
      </c>
      <c r="K128" s="15"/>
      <c r="P128" s="16">
        <v>1</v>
      </c>
      <c r="Q128" s="16">
        <v>3</v>
      </c>
      <c r="R128" s="16">
        <v>6</v>
      </c>
      <c r="V128" s="16">
        <f t="shared" si="72"/>
        <v>10</v>
      </c>
      <c r="W128" s="17">
        <f t="shared" si="73"/>
        <v>75</v>
      </c>
      <c r="X128" s="15"/>
      <c r="AD128" s="16">
        <f t="shared" si="74"/>
        <v>0</v>
      </c>
      <c r="AE128" s="17">
        <f t="shared" si="75"/>
        <v>0</v>
      </c>
      <c r="AF128" s="15"/>
      <c r="AH128" s="16">
        <f t="shared" si="76"/>
        <v>0</v>
      </c>
      <c r="AI128" s="17">
        <f t="shared" si="77"/>
        <v>0</v>
      </c>
      <c r="AJ128" s="16">
        <f t="shared" si="78"/>
        <v>10</v>
      </c>
      <c r="AK128" s="17">
        <f t="shared" si="79"/>
        <v>75</v>
      </c>
    </row>
    <row r="129" spans="1:37" s="16" customFormat="1" ht="11.25">
      <c r="A129" s="19" t="s">
        <v>82</v>
      </c>
      <c r="B129" s="19"/>
      <c r="C129" s="20">
        <f t="shared" si="68"/>
        <v>0</v>
      </c>
      <c r="D129" s="21">
        <f t="shared" si="69"/>
        <v>0</v>
      </c>
      <c r="E129" s="19"/>
      <c r="F129" s="20"/>
      <c r="G129" s="20"/>
      <c r="H129" s="20"/>
      <c r="I129" s="20">
        <f t="shared" si="70"/>
        <v>0</v>
      </c>
      <c r="J129" s="21">
        <f t="shared" si="71"/>
        <v>0</v>
      </c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>
        <f t="shared" si="72"/>
        <v>0</v>
      </c>
      <c r="W129" s="21">
        <f t="shared" si="73"/>
        <v>0</v>
      </c>
      <c r="X129" s="19"/>
      <c r="Y129" s="20"/>
      <c r="Z129" s="20"/>
      <c r="AA129" s="20"/>
      <c r="AB129" s="20"/>
      <c r="AC129" s="20"/>
      <c r="AD129" s="20">
        <f t="shared" si="74"/>
        <v>0</v>
      </c>
      <c r="AE129" s="21">
        <f t="shared" si="75"/>
        <v>0</v>
      </c>
      <c r="AF129" s="19"/>
      <c r="AG129" s="20"/>
      <c r="AH129" s="20">
        <f t="shared" si="76"/>
        <v>0</v>
      </c>
      <c r="AI129" s="21">
        <f t="shared" si="77"/>
        <v>0</v>
      </c>
      <c r="AJ129" s="20">
        <f t="shared" si="78"/>
        <v>0</v>
      </c>
      <c r="AK129" s="21">
        <f t="shared" si="79"/>
        <v>0</v>
      </c>
    </row>
    <row r="130" spans="1:37" s="16" customFormat="1" ht="11.25">
      <c r="A130" s="34" t="s">
        <v>83</v>
      </c>
      <c r="B130" s="34"/>
      <c r="C130" s="35">
        <f t="shared" si="68"/>
        <v>0</v>
      </c>
      <c r="D130" s="36">
        <f t="shared" si="69"/>
        <v>0</v>
      </c>
      <c r="E130" s="34"/>
      <c r="F130" s="35"/>
      <c r="G130" s="35"/>
      <c r="H130" s="35"/>
      <c r="I130" s="35">
        <f t="shared" si="70"/>
        <v>0</v>
      </c>
      <c r="J130" s="36">
        <f t="shared" si="71"/>
        <v>0</v>
      </c>
      <c r="K130" s="34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>
        <f t="shared" si="72"/>
        <v>0</v>
      </c>
      <c r="W130" s="36">
        <f t="shared" si="73"/>
        <v>0</v>
      </c>
      <c r="X130" s="34"/>
      <c r="Y130" s="35"/>
      <c r="Z130" s="35"/>
      <c r="AA130" s="35"/>
      <c r="AB130" s="35"/>
      <c r="AC130" s="35"/>
      <c r="AD130" s="35">
        <f t="shared" si="74"/>
        <v>0</v>
      </c>
      <c r="AE130" s="36">
        <f t="shared" si="75"/>
        <v>0</v>
      </c>
      <c r="AF130" s="34"/>
      <c r="AG130" s="35"/>
      <c r="AH130" s="35">
        <f t="shared" si="76"/>
        <v>0</v>
      </c>
      <c r="AI130" s="36">
        <f t="shared" si="77"/>
        <v>0</v>
      </c>
      <c r="AJ130" s="35">
        <f t="shared" si="78"/>
        <v>0</v>
      </c>
      <c r="AK130" s="36">
        <f t="shared" si="79"/>
        <v>0</v>
      </c>
    </row>
    <row r="131" spans="1:37" s="16" customFormat="1" ht="12">
      <c r="A131" s="48" t="s">
        <v>323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50"/>
    </row>
    <row r="132" spans="1:37" s="16" customFormat="1" ht="11.25">
      <c r="A132" s="15" t="s">
        <v>96</v>
      </c>
      <c r="B132" s="15"/>
      <c r="C132" s="16">
        <f aca="true" t="shared" si="80" ref="C132:C190">SUM(B132)</f>
        <v>0</v>
      </c>
      <c r="D132" s="17">
        <f aca="true" t="shared" si="81" ref="D132:D190">(B132*B$6)</f>
        <v>0</v>
      </c>
      <c r="E132" s="15"/>
      <c r="I132" s="16">
        <f aca="true" t="shared" si="82" ref="I132:I190">SUM(E132:H132)</f>
        <v>0</v>
      </c>
      <c r="J132" s="17">
        <f aca="true" t="shared" si="83" ref="J132:J190">(E132*E$6)+(F132*F$6)+(G132*G$6)+(H132*H$6)</f>
        <v>0</v>
      </c>
      <c r="K132" s="15"/>
      <c r="V132" s="16">
        <f aca="true" t="shared" si="84" ref="V132:V190">SUM(K132:U132)</f>
        <v>0</v>
      </c>
      <c r="W132" s="17">
        <f aca="true" t="shared" si="85" ref="W132:W190">(K132*K$6)+(L132*L$6)+(M132*M$6)+(N132*N$6)+(O132*O$6)+(P132*P$6)+(Q132*Q$6)+(R132*R$6)+(S132*S$6)+(T132*T$6)+(U132*U$6)</f>
        <v>0</v>
      </c>
      <c r="X132" s="15"/>
      <c r="AD132" s="16">
        <f aca="true" t="shared" si="86" ref="AD132:AD190">SUM(X132:AC132)</f>
        <v>0</v>
      </c>
      <c r="AE132" s="17">
        <f aca="true" t="shared" si="87" ref="AE132:AE190">(X132*X$6)+(Y132*Y$6)+(Z132*Z$6)+(AA132*AA$6)+(AB132*AB$6)+(AC132*AC$6)</f>
        <v>0</v>
      </c>
      <c r="AF132" s="15"/>
      <c r="AH132" s="16">
        <f aca="true" t="shared" si="88" ref="AH132:AH190">SUM(AF132:AG132)</f>
        <v>0</v>
      </c>
      <c r="AI132" s="17">
        <f aca="true" t="shared" si="89" ref="AI132:AI190">(AF132*AF$6)+(AG132*AG$6)</f>
        <v>0</v>
      </c>
      <c r="AJ132" s="16">
        <f aca="true" t="shared" si="90" ref="AJ132:AJ190">SUM(C132,I132,V132,AD132,AH132)</f>
        <v>0</v>
      </c>
      <c r="AK132" s="17">
        <f aca="true" t="shared" si="91" ref="AK132:AK190">SUM(D132,J132,W132,AE132,AI132)</f>
        <v>0</v>
      </c>
    </row>
    <row r="133" spans="1:37" s="16" customFormat="1" ht="11.25">
      <c r="A133" s="19" t="s">
        <v>95</v>
      </c>
      <c r="B133" s="19"/>
      <c r="C133" s="20">
        <f t="shared" si="80"/>
        <v>0</v>
      </c>
      <c r="D133" s="21">
        <f t="shared" si="81"/>
        <v>0</v>
      </c>
      <c r="E133" s="19"/>
      <c r="F133" s="20"/>
      <c r="G133" s="20"/>
      <c r="H133" s="20"/>
      <c r="I133" s="20">
        <f t="shared" si="82"/>
        <v>0</v>
      </c>
      <c r="J133" s="21">
        <f t="shared" si="83"/>
        <v>0</v>
      </c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>
        <f t="shared" si="84"/>
        <v>0</v>
      </c>
      <c r="W133" s="21">
        <f t="shared" si="85"/>
        <v>0</v>
      </c>
      <c r="X133" s="19"/>
      <c r="Y133" s="20"/>
      <c r="Z133" s="20"/>
      <c r="AA133" s="20"/>
      <c r="AB133" s="20"/>
      <c r="AC133" s="20"/>
      <c r="AD133" s="20">
        <f t="shared" si="86"/>
        <v>0</v>
      </c>
      <c r="AE133" s="21">
        <f t="shared" si="87"/>
        <v>0</v>
      </c>
      <c r="AF133" s="19"/>
      <c r="AG133" s="20"/>
      <c r="AH133" s="20">
        <f t="shared" si="88"/>
        <v>0</v>
      </c>
      <c r="AI133" s="21">
        <f t="shared" si="89"/>
        <v>0</v>
      </c>
      <c r="AJ133" s="20">
        <f t="shared" si="90"/>
        <v>0</v>
      </c>
      <c r="AK133" s="21">
        <f t="shared" si="91"/>
        <v>0</v>
      </c>
    </row>
    <row r="134" spans="1:37" s="16" customFormat="1" ht="11.25">
      <c r="A134" s="15" t="s">
        <v>94</v>
      </c>
      <c r="B134" s="15"/>
      <c r="C134" s="16">
        <f t="shared" si="80"/>
        <v>0</v>
      </c>
      <c r="D134" s="17">
        <f t="shared" si="81"/>
        <v>0</v>
      </c>
      <c r="E134" s="15"/>
      <c r="I134" s="16">
        <f t="shared" si="82"/>
        <v>0</v>
      </c>
      <c r="J134" s="17">
        <f t="shared" si="83"/>
        <v>0</v>
      </c>
      <c r="K134" s="15"/>
      <c r="V134" s="16">
        <f t="shared" si="84"/>
        <v>0</v>
      </c>
      <c r="W134" s="17">
        <f t="shared" si="85"/>
        <v>0</v>
      </c>
      <c r="X134" s="15"/>
      <c r="AD134" s="16">
        <f t="shared" si="86"/>
        <v>0</v>
      </c>
      <c r="AE134" s="17">
        <f t="shared" si="87"/>
        <v>0</v>
      </c>
      <c r="AF134" s="15"/>
      <c r="AH134" s="16">
        <f t="shared" si="88"/>
        <v>0</v>
      </c>
      <c r="AI134" s="17">
        <f t="shared" si="89"/>
        <v>0</v>
      </c>
      <c r="AJ134" s="16">
        <f t="shared" si="90"/>
        <v>0</v>
      </c>
      <c r="AK134" s="17">
        <f t="shared" si="91"/>
        <v>0</v>
      </c>
    </row>
    <row r="135" spans="1:37" s="16" customFormat="1" ht="11.25">
      <c r="A135" s="19" t="s">
        <v>93</v>
      </c>
      <c r="B135" s="19"/>
      <c r="C135" s="20">
        <f t="shared" si="80"/>
        <v>0</v>
      </c>
      <c r="D135" s="21">
        <f t="shared" si="81"/>
        <v>0</v>
      </c>
      <c r="E135" s="19"/>
      <c r="F135" s="20"/>
      <c r="G135" s="20"/>
      <c r="H135" s="20"/>
      <c r="I135" s="20">
        <f t="shared" si="82"/>
        <v>0</v>
      </c>
      <c r="J135" s="21">
        <f t="shared" si="83"/>
        <v>0</v>
      </c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>
        <f t="shared" si="84"/>
        <v>0</v>
      </c>
      <c r="W135" s="21">
        <f t="shared" si="85"/>
        <v>0</v>
      </c>
      <c r="X135" s="19"/>
      <c r="Y135" s="20"/>
      <c r="Z135" s="20"/>
      <c r="AA135" s="20"/>
      <c r="AB135" s="20"/>
      <c r="AC135" s="20"/>
      <c r="AD135" s="20">
        <f t="shared" si="86"/>
        <v>0</v>
      </c>
      <c r="AE135" s="21">
        <f t="shared" si="87"/>
        <v>0</v>
      </c>
      <c r="AF135" s="19"/>
      <c r="AG135" s="20"/>
      <c r="AH135" s="20">
        <f t="shared" si="88"/>
        <v>0</v>
      </c>
      <c r="AI135" s="21">
        <f t="shared" si="89"/>
        <v>0</v>
      </c>
      <c r="AJ135" s="20">
        <f t="shared" si="90"/>
        <v>0</v>
      </c>
      <c r="AK135" s="21">
        <f t="shared" si="91"/>
        <v>0</v>
      </c>
    </row>
    <row r="136" spans="1:37" s="16" customFormat="1" ht="11.25">
      <c r="A136" s="15" t="s">
        <v>99</v>
      </c>
      <c r="B136" s="15">
        <v>16</v>
      </c>
      <c r="C136" s="16">
        <f t="shared" si="80"/>
        <v>16</v>
      </c>
      <c r="D136" s="17">
        <f t="shared" si="81"/>
        <v>32</v>
      </c>
      <c r="E136" s="15"/>
      <c r="I136" s="16">
        <f t="shared" si="82"/>
        <v>0</v>
      </c>
      <c r="J136" s="17">
        <f t="shared" si="83"/>
        <v>0</v>
      </c>
      <c r="K136" s="15"/>
      <c r="V136" s="16">
        <f t="shared" si="84"/>
        <v>0</v>
      </c>
      <c r="W136" s="17">
        <f t="shared" si="85"/>
        <v>0</v>
      </c>
      <c r="X136" s="15"/>
      <c r="AD136" s="16">
        <f t="shared" si="86"/>
        <v>0</v>
      </c>
      <c r="AE136" s="17">
        <f t="shared" si="87"/>
        <v>0</v>
      </c>
      <c r="AF136" s="15"/>
      <c r="AH136" s="16">
        <f t="shared" si="88"/>
        <v>0</v>
      </c>
      <c r="AI136" s="17">
        <f t="shared" si="89"/>
        <v>0</v>
      </c>
      <c r="AJ136" s="16">
        <f t="shared" si="90"/>
        <v>16</v>
      </c>
      <c r="AK136" s="17">
        <f t="shared" si="91"/>
        <v>32</v>
      </c>
    </row>
    <row r="137" spans="1:37" s="16" customFormat="1" ht="11.25">
      <c r="A137" s="19" t="s">
        <v>351</v>
      </c>
      <c r="B137" s="19">
        <v>7</v>
      </c>
      <c r="C137" s="20">
        <f t="shared" si="80"/>
        <v>7</v>
      </c>
      <c r="D137" s="21">
        <f t="shared" si="81"/>
        <v>14</v>
      </c>
      <c r="E137" s="19"/>
      <c r="F137" s="20"/>
      <c r="G137" s="20"/>
      <c r="H137" s="20"/>
      <c r="I137" s="20">
        <f t="shared" si="82"/>
        <v>0</v>
      </c>
      <c r="J137" s="21">
        <f t="shared" si="83"/>
        <v>0</v>
      </c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>
        <f t="shared" si="84"/>
        <v>0</v>
      </c>
      <c r="W137" s="21">
        <f t="shared" si="85"/>
        <v>0</v>
      </c>
      <c r="X137" s="19"/>
      <c r="Y137" s="20"/>
      <c r="Z137" s="20"/>
      <c r="AA137" s="20"/>
      <c r="AB137" s="20"/>
      <c r="AC137" s="20"/>
      <c r="AD137" s="20">
        <f t="shared" si="86"/>
        <v>0</v>
      </c>
      <c r="AE137" s="21">
        <f t="shared" si="87"/>
        <v>0</v>
      </c>
      <c r="AF137" s="19"/>
      <c r="AG137" s="20"/>
      <c r="AH137" s="20">
        <f t="shared" si="88"/>
        <v>0</v>
      </c>
      <c r="AI137" s="21">
        <f t="shared" si="89"/>
        <v>0</v>
      </c>
      <c r="AJ137" s="20">
        <f t="shared" si="90"/>
        <v>7</v>
      </c>
      <c r="AK137" s="21">
        <f t="shared" si="91"/>
        <v>14</v>
      </c>
    </row>
    <row r="138" spans="1:37" s="16" customFormat="1" ht="11.25">
      <c r="A138" s="15" t="s">
        <v>106</v>
      </c>
      <c r="B138" s="15">
        <v>17</v>
      </c>
      <c r="C138" s="16">
        <f t="shared" si="80"/>
        <v>17</v>
      </c>
      <c r="D138" s="17">
        <f t="shared" si="81"/>
        <v>34</v>
      </c>
      <c r="E138" s="15"/>
      <c r="I138" s="16">
        <f t="shared" si="82"/>
        <v>0</v>
      </c>
      <c r="J138" s="17">
        <f t="shared" si="83"/>
        <v>0</v>
      </c>
      <c r="K138" s="15"/>
      <c r="V138" s="16">
        <f t="shared" si="84"/>
        <v>0</v>
      </c>
      <c r="W138" s="17">
        <f t="shared" si="85"/>
        <v>0</v>
      </c>
      <c r="X138" s="15"/>
      <c r="AD138" s="16">
        <f t="shared" si="86"/>
        <v>0</v>
      </c>
      <c r="AE138" s="17">
        <f t="shared" si="87"/>
        <v>0</v>
      </c>
      <c r="AF138" s="15"/>
      <c r="AH138" s="16">
        <f t="shared" si="88"/>
        <v>0</v>
      </c>
      <c r="AI138" s="17">
        <f t="shared" si="89"/>
        <v>0</v>
      </c>
      <c r="AJ138" s="16">
        <f t="shared" si="90"/>
        <v>17</v>
      </c>
      <c r="AK138" s="17">
        <f t="shared" si="91"/>
        <v>34</v>
      </c>
    </row>
    <row r="139" spans="1:37" s="16" customFormat="1" ht="11.25">
      <c r="A139" s="19" t="s">
        <v>97</v>
      </c>
      <c r="B139" s="19"/>
      <c r="C139" s="20">
        <f t="shared" si="80"/>
        <v>0</v>
      </c>
      <c r="D139" s="21">
        <f t="shared" si="81"/>
        <v>0</v>
      </c>
      <c r="E139" s="19"/>
      <c r="F139" s="20"/>
      <c r="G139" s="20"/>
      <c r="H139" s="20"/>
      <c r="I139" s="20">
        <f t="shared" si="82"/>
        <v>0</v>
      </c>
      <c r="J139" s="21">
        <f t="shared" si="83"/>
        <v>0</v>
      </c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>
        <f t="shared" si="84"/>
        <v>0</v>
      </c>
      <c r="W139" s="21">
        <f t="shared" si="85"/>
        <v>0</v>
      </c>
      <c r="X139" s="19"/>
      <c r="Y139" s="20"/>
      <c r="Z139" s="20"/>
      <c r="AA139" s="20"/>
      <c r="AB139" s="20"/>
      <c r="AC139" s="20"/>
      <c r="AD139" s="20">
        <f t="shared" si="86"/>
        <v>0</v>
      </c>
      <c r="AE139" s="21">
        <f t="shared" si="87"/>
        <v>0</v>
      </c>
      <c r="AF139" s="19"/>
      <c r="AG139" s="20"/>
      <c r="AH139" s="20">
        <f t="shared" si="88"/>
        <v>0</v>
      </c>
      <c r="AI139" s="21">
        <f t="shared" si="89"/>
        <v>0</v>
      </c>
      <c r="AJ139" s="20">
        <f t="shared" si="90"/>
        <v>0</v>
      </c>
      <c r="AK139" s="21">
        <f t="shared" si="91"/>
        <v>0</v>
      </c>
    </row>
    <row r="140" spans="1:37" s="16" customFormat="1" ht="11.25">
      <c r="A140" s="15" t="s">
        <v>107</v>
      </c>
      <c r="B140" s="15"/>
      <c r="C140" s="16">
        <f t="shared" si="80"/>
        <v>0</v>
      </c>
      <c r="D140" s="17">
        <f t="shared" si="81"/>
        <v>0</v>
      </c>
      <c r="E140" s="15"/>
      <c r="I140" s="16">
        <f t="shared" si="82"/>
        <v>0</v>
      </c>
      <c r="J140" s="17">
        <f t="shared" si="83"/>
        <v>0</v>
      </c>
      <c r="K140" s="15"/>
      <c r="V140" s="16">
        <f t="shared" si="84"/>
        <v>0</v>
      </c>
      <c r="W140" s="17">
        <f t="shared" si="85"/>
        <v>0</v>
      </c>
      <c r="X140" s="15"/>
      <c r="AD140" s="16">
        <f t="shared" si="86"/>
        <v>0</v>
      </c>
      <c r="AE140" s="17">
        <f t="shared" si="87"/>
        <v>0</v>
      </c>
      <c r="AF140" s="15"/>
      <c r="AH140" s="16">
        <f t="shared" si="88"/>
        <v>0</v>
      </c>
      <c r="AI140" s="17">
        <f t="shared" si="89"/>
        <v>0</v>
      </c>
      <c r="AJ140" s="16">
        <f t="shared" si="90"/>
        <v>0</v>
      </c>
      <c r="AK140" s="17">
        <f t="shared" si="91"/>
        <v>0</v>
      </c>
    </row>
    <row r="141" spans="1:37" s="16" customFormat="1" ht="11.25">
      <c r="A141" s="19" t="s">
        <v>108</v>
      </c>
      <c r="B141" s="19"/>
      <c r="C141" s="20">
        <f t="shared" si="80"/>
        <v>0</v>
      </c>
      <c r="D141" s="21">
        <f t="shared" si="81"/>
        <v>0</v>
      </c>
      <c r="E141" s="19"/>
      <c r="F141" s="20"/>
      <c r="G141" s="20"/>
      <c r="H141" s="20"/>
      <c r="I141" s="20">
        <f t="shared" si="82"/>
        <v>0</v>
      </c>
      <c r="J141" s="21">
        <f t="shared" si="83"/>
        <v>0</v>
      </c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>
        <f t="shared" si="84"/>
        <v>0</v>
      </c>
      <c r="W141" s="21">
        <f t="shared" si="85"/>
        <v>0</v>
      </c>
      <c r="X141" s="19"/>
      <c r="Y141" s="20"/>
      <c r="Z141" s="20"/>
      <c r="AA141" s="20"/>
      <c r="AB141" s="20"/>
      <c r="AC141" s="20"/>
      <c r="AD141" s="20">
        <f t="shared" si="86"/>
        <v>0</v>
      </c>
      <c r="AE141" s="21">
        <f t="shared" si="87"/>
        <v>0</v>
      </c>
      <c r="AF141" s="19"/>
      <c r="AG141" s="20"/>
      <c r="AH141" s="20">
        <f t="shared" si="88"/>
        <v>0</v>
      </c>
      <c r="AI141" s="21">
        <f t="shared" si="89"/>
        <v>0</v>
      </c>
      <c r="AJ141" s="20">
        <f t="shared" si="90"/>
        <v>0</v>
      </c>
      <c r="AK141" s="21">
        <f t="shared" si="91"/>
        <v>0</v>
      </c>
    </row>
    <row r="142" spans="1:37" s="16" customFormat="1" ht="11.25">
      <c r="A142" s="15" t="s">
        <v>109</v>
      </c>
      <c r="B142" s="15">
        <v>1</v>
      </c>
      <c r="C142" s="16">
        <f t="shared" si="80"/>
        <v>1</v>
      </c>
      <c r="D142" s="17">
        <f t="shared" si="81"/>
        <v>2</v>
      </c>
      <c r="E142" s="15"/>
      <c r="I142" s="16">
        <f t="shared" si="82"/>
        <v>0</v>
      </c>
      <c r="J142" s="17">
        <f t="shared" si="83"/>
        <v>0</v>
      </c>
      <c r="K142" s="15"/>
      <c r="V142" s="16">
        <f t="shared" si="84"/>
        <v>0</v>
      </c>
      <c r="W142" s="17">
        <f t="shared" si="85"/>
        <v>0</v>
      </c>
      <c r="X142" s="15"/>
      <c r="AD142" s="16">
        <f t="shared" si="86"/>
        <v>0</v>
      </c>
      <c r="AE142" s="17">
        <f t="shared" si="87"/>
        <v>0</v>
      </c>
      <c r="AF142" s="15"/>
      <c r="AH142" s="16">
        <f t="shared" si="88"/>
        <v>0</v>
      </c>
      <c r="AI142" s="17">
        <f t="shared" si="89"/>
        <v>0</v>
      </c>
      <c r="AJ142" s="16">
        <f t="shared" si="90"/>
        <v>1</v>
      </c>
      <c r="AK142" s="17">
        <f t="shared" si="91"/>
        <v>2</v>
      </c>
    </row>
    <row r="143" spans="1:37" s="16" customFormat="1" ht="11.25">
      <c r="A143" s="19" t="s">
        <v>110</v>
      </c>
      <c r="B143" s="19"/>
      <c r="C143" s="20">
        <f t="shared" si="80"/>
        <v>0</v>
      </c>
      <c r="D143" s="21">
        <f t="shared" si="81"/>
        <v>0</v>
      </c>
      <c r="E143" s="19"/>
      <c r="F143" s="20"/>
      <c r="G143" s="20"/>
      <c r="H143" s="20"/>
      <c r="I143" s="20">
        <f t="shared" si="82"/>
        <v>0</v>
      </c>
      <c r="J143" s="21">
        <f t="shared" si="83"/>
        <v>0</v>
      </c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>
        <f t="shared" si="84"/>
        <v>0</v>
      </c>
      <c r="W143" s="21">
        <f t="shared" si="85"/>
        <v>0</v>
      </c>
      <c r="X143" s="19"/>
      <c r="Y143" s="20"/>
      <c r="Z143" s="20"/>
      <c r="AA143" s="20"/>
      <c r="AB143" s="20"/>
      <c r="AC143" s="20"/>
      <c r="AD143" s="20">
        <f t="shared" si="86"/>
        <v>0</v>
      </c>
      <c r="AE143" s="21">
        <f t="shared" si="87"/>
        <v>0</v>
      </c>
      <c r="AF143" s="19"/>
      <c r="AG143" s="20"/>
      <c r="AH143" s="20">
        <f t="shared" si="88"/>
        <v>0</v>
      </c>
      <c r="AI143" s="21">
        <f t="shared" si="89"/>
        <v>0</v>
      </c>
      <c r="AJ143" s="20">
        <f t="shared" si="90"/>
        <v>0</v>
      </c>
      <c r="AK143" s="21">
        <f t="shared" si="91"/>
        <v>0</v>
      </c>
    </row>
    <row r="144" spans="1:37" s="16" customFormat="1" ht="11.25">
      <c r="A144" s="15" t="s">
        <v>111</v>
      </c>
      <c r="B144" s="15">
        <v>4</v>
      </c>
      <c r="C144" s="16">
        <f t="shared" si="80"/>
        <v>4</v>
      </c>
      <c r="D144" s="17">
        <f t="shared" si="81"/>
        <v>8</v>
      </c>
      <c r="E144" s="15"/>
      <c r="I144" s="16">
        <f t="shared" si="82"/>
        <v>0</v>
      </c>
      <c r="J144" s="17">
        <f t="shared" si="83"/>
        <v>0</v>
      </c>
      <c r="K144" s="15"/>
      <c r="V144" s="16">
        <f t="shared" si="84"/>
        <v>0</v>
      </c>
      <c r="W144" s="17">
        <f t="shared" si="85"/>
        <v>0</v>
      </c>
      <c r="X144" s="15"/>
      <c r="AD144" s="16">
        <f t="shared" si="86"/>
        <v>0</v>
      </c>
      <c r="AE144" s="17">
        <f t="shared" si="87"/>
        <v>0</v>
      </c>
      <c r="AF144" s="15"/>
      <c r="AH144" s="16">
        <f t="shared" si="88"/>
        <v>0</v>
      </c>
      <c r="AI144" s="17">
        <f t="shared" si="89"/>
        <v>0</v>
      </c>
      <c r="AJ144" s="16">
        <f t="shared" si="90"/>
        <v>4</v>
      </c>
      <c r="AK144" s="17">
        <f t="shared" si="91"/>
        <v>8</v>
      </c>
    </row>
    <row r="145" spans="1:37" s="16" customFormat="1" ht="11.25">
      <c r="A145" s="19" t="s">
        <v>112</v>
      </c>
      <c r="B145" s="19"/>
      <c r="C145" s="20">
        <f t="shared" si="80"/>
        <v>0</v>
      </c>
      <c r="D145" s="21">
        <f t="shared" si="81"/>
        <v>0</v>
      </c>
      <c r="E145" s="19"/>
      <c r="F145" s="20"/>
      <c r="G145" s="20"/>
      <c r="H145" s="20"/>
      <c r="I145" s="20">
        <f t="shared" si="82"/>
        <v>0</v>
      </c>
      <c r="J145" s="21">
        <f t="shared" si="83"/>
        <v>0</v>
      </c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>
        <f t="shared" si="84"/>
        <v>0</v>
      </c>
      <c r="W145" s="21">
        <f t="shared" si="85"/>
        <v>0</v>
      </c>
      <c r="X145" s="19"/>
      <c r="Y145" s="20"/>
      <c r="Z145" s="20"/>
      <c r="AA145" s="20"/>
      <c r="AB145" s="20"/>
      <c r="AC145" s="20"/>
      <c r="AD145" s="20">
        <f t="shared" si="86"/>
        <v>0</v>
      </c>
      <c r="AE145" s="21">
        <f t="shared" si="87"/>
        <v>0</v>
      </c>
      <c r="AF145" s="19"/>
      <c r="AG145" s="20"/>
      <c r="AH145" s="20">
        <f t="shared" si="88"/>
        <v>0</v>
      </c>
      <c r="AI145" s="21">
        <f t="shared" si="89"/>
        <v>0</v>
      </c>
      <c r="AJ145" s="20">
        <f t="shared" si="90"/>
        <v>0</v>
      </c>
      <c r="AK145" s="21">
        <f t="shared" si="91"/>
        <v>0</v>
      </c>
    </row>
    <row r="146" spans="1:37" s="16" customFormat="1" ht="11.25">
      <c r="A146" s="15" t="s">
        <v>113</v>
      </c>
      <c r="B146" s="15"/>
      <c r="C146" s="16">
        <f t="shared" si="80"/>
        <v>0</v>
      </c>
      <c r="D146" s="17">
        <f t="shared" si="81"/>
        <v>0</v>
      </c>
      <c r="E146" s="15"/>
      <c r="I146" s="16">
        <f t="shared" si="82"/>
        <v>0</v>
      </c>
      <c r="J146" s="17">
        <f t="shared" si="83"/>
        <v>0</v>
      </c>
      <c r="K146" s="15"/>
      <c r="V146" s="16">
        <f t="shared" si="84"/>
        <v>0</v>
      </c>
      <c r="W146" s="17">
        <f t="shared" si="85"/>
        <v>0</v>
      </c>
      <c r="X146" s="15"/>
      <c r="AD146" s="16">
        <f t="shared" si="86"/>
        <v>0</v>
      </c>
      <c r="AE146" s="17">
        <f t="shared" si="87"/>
        <v>0</v>
      </c>
      <c r="AF146" s="15"/>
      <c r="AH146" s="16">
        <f t="shared" si="88"/>
        <v>0</v>
      </c>
      <c r="AI146" s="17">
        <f t="shared" si="89"/>
        <v>0</v>
      </c>
      <c r="AJ146" s="16">
        <f t="shared" si="90"/>
        <v>0</v>
      </c>
      <c r="AK146" s="17">
        <f t="shared" si="91"/>
        <v>0</v>
      </c>
    </row>
    <row r="147" spans="1:37" s="16" customFormat="1" ht="11.25">
      <c r="A147" s="19" t="s">
        <v>114</v>
      </c>
      <c r="B147" s="19"/>
      <c r="C147" s="20">
        <f t="shared" si="80"/>
        <v>0</v>
      </c>
      <c r="D147" s="21">
        <f t="shared" si="81"/>
        <v>0</v>
      </c>
      <c r="E147" s="19"/>
      <c r="F147" s="20"/>
      <c r="G147" s="20"/>
      <c r="H147" s="20"/>
      <c r="I147" s="20">
        <f t="shared" si="82"/>
        <v>0</v>
      </c>
      <c r="J147" s="21">
        <f t="shared" si="83"/>
        <v>0</v>
      </c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>
        <f t="shared" si="84"/>
        <v>0</v>
      </c>
      <c r="W147" s="21">
        <f t="shared" si="85"/>
        <v>0</v>
      </c>
      <c r="X147" s="19"/>
      <c r="Y147" s="20"/>
      <c r="Z147" s="20"/>
      <c r="AA147" s="20"/>
      <c r="AB147" s="20"/>
      <c r="AC147" s="20"/>
      <c r="AD147" s="20">
        <f t="shared" si="86"/>
        <v>0</v>
      </c>
      <c r="AE147" s="21">
        <f t="shared" si="87"/>
        <v>0</v>
      </c>
      <c r="AF147" s="19"/>
      <c r="AG147" s="20"/>
      <c r="AH147" s="20">
        <f t="shared" si="88"/>
        <v>0</v>
      </c>
      <c r="AI147" s="21">
        <f t="shared" si="89"/>
        <v>0</v>
      </c>
      <c r="AJ147" s="20">
        <f t="shared" si="90"/>
        <v>0</v>
      </c>
      <c r="AK147" s="21">
        <f t="shared" si="91"/>
        <v>0</v>
      </c>
    </row>
    <row r="148" spans="1:37" s="16" customFormat="1" ht="11.25">
      <c r="A148" s="15" t="s">
        <v>115</v>
      </c>
      <c r="B148" s="15"/>
      <c r="C148" s="16">
        <f t="shared" si="80"/>
        <v>0</v>
      </c>
      <c r="D148" s="17">
        <f t="shared" si="81"/>
        <v>0</v>
      </c>
      <c r="E148" s="15"/>
      <c r="I148" s="16">
        <f t="shared" si="82"/>
        <v>0</v>
      </c>
      <c r="J148" s="17">
        <f t="shared" si="83"/>
        <v>0</v>
      </c>
      <c r="K148" s="15"/>
      <c r="V148" s="16">
        <f t="shared" si="84"/>
        <v>0</v>
      </c>
      <c r="W148" s="17">
        <f t="shared" si="85"/>
        <v>0</v>
      </c>
      <c r="X148" s="15"/>
      <c r="AD148" s="16">
        <f t="shared" si="86"/>
        <v>0</v>
      </c>
      <c r="AE148" s="17">
        <f t="shared" si="87"/>
        <v>0</v>
      </c>
      <c r="AF148" s="15"/>
      <c r="AH148" s="16">
        <f t="shared" si="88"/>
        <v>0</v>
      </c>
      <c r="AI148" s="17">
        <f t="shared" si="89"/>
        <v>0</v>
      </c>
      <c r="AJ148" s="16">
        <f t="shared" si="90"/>
        <v>0</v>
      </c>
      <c r="AK148" s="17">
        <f t="shared" si="91"/>
        <v>0</v>
      </c>
    </row>
    <row r="149" spans="1:37" s="16" customFormat="1" ht="11.25">
      <c r="A149" s="19" t="s">
        <v>116</v>
      </c>
      <c r="B149" s="19"/>
      <c r="C149" s="20">
        <f t="shared" si="80"/>
        <v>0</v>
      </c>
      <c r="D149" s="21">
        <f t="shared" si="81"/>
        <v>0</v>
      </c>
      <c r="E149" s="19"/>
      <c r="F149" s="20"/>
      <c r="G149" s="20"/>
      <c r="H149" s="20"/>
      <c r="I149" s="20">
        <f t="shared" si="82"/>
        <v>0</v>
      </c>
      <c r="J149" s="21">
        <f t="shared" si="83"/>
        <v>0</v>
      </c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>
        <f t="shared" si="84"/>
        <v>0</v>
      </c>
      <c r="W149" s="21">
        <f t="shared" si="85"/>
        <v>0</v>
      </c>
      <c r="X149" s="19"/>
      <c r="Y149" s="20"/>
      <c r="Z149" s="20"/>
      <c r="AA149" s="20"/>
      <c r="AB149" s="20"/>
      <c r="AC149" s="20"/>
      <c r="AD149" s="20">
        <f t="shared" si="86"/>
        <v>0</v>
      </c>
      <c r="AE149" s="21">
        <f t="shared" si="87"/>
        <v>0</v>
      </c>
      <c r="AF149" s="19"/>
      <c r="AG149" s="20"/>
      <c r="AH149" s="20">
        <f t="shared" si="88"/>
        <v>0</v>
      </c>
      <c r="AI149" s="21">
        <f t="shared" si="89"/>
        <v>0</v>
      </c>
      <c r="AJ149" s="20">
        <f t="shared" si="90"/>
        <v>0</v>
      </c>
      <c r="AK149" s="21">
        <f t="shared" si="91"/>
        <v>0</v>
      </c>
    </row>
    <row r="150" spans="1:37" s="16" customFormat="1" ht="11.25">
      <c r="A150" s="15" t="s">
        <v>117</v>
      </c>
      <c r="B150" s="15"/>
      <c r="C150" s="16">
        <f t="shared" si="80"/>
        <v>0</v>
      </c>
      <c r="D150" s="17">
        <f t="shared" si="81"/>
        <v>0</v>
      </c>
      <c r="E150" s="15"/>
      <c r="I150" s="16">
        <f t="shared" si="82"/>
        <v>0</v>
      </c>
      <c r="J150" s="17">
        <f t="shared" si="83"/>
        <v>0</v>
      </c>
      <c r="K150" s="15"/>
      <c r="V150" s="16">
        <f t="shared" si="84"/>
        <v>0</v>
      </c>
      <c r="W150" s="17">
        <f t="shared" si="85"/>
        <v>0</v>
      </c>
      <c r="X150" s="15"/>
      <c r="AD150" s="16">
        <f t="shared" si="86"/>
        <v>0</v>
      </c>
      <c r="AE150" s="17">
        <f t="shared" si="87"/>
        <v>0</v>
      </c>
      <c r="AF150" s="15"/>
      <c r="AH150" s="16">
        <f t="shared" si="88"/>
        <v>0</v>
      </c>
      <c r="AI150" s="17">
        <f t="shared" si="89"/>
        <v>0</v>
      </c>
      <c r="AJ150" s="16">
        <f t="shared" si="90"/>
        <v>0</v>
      </c>
      <c r="AK150" s="17">
        <f t="shared" si="91"/>
        <v>0</v>
      </c>
    </row>
    <row r="151" spans="1:37" s="16" customFormat="1" ht="11.25">
      <c r="A151" s="19" t="s">
        <v>118</v>
      </c>
      <c r="B151" s="19"/>
      <c r="C151" s="20">
        <f t="shared" si="80"/>
        <v>0</v>
      </c>
      <c r="D151" s="21">
        <f t="shared" si="81"/>
        <v>0</v>
      </c>
      <c r="E151" s="19"/>
      <c r="F151" s="20"/>
      <c r="G151" s="20"/>
      <c r="H151" s="20"/>
      <c r="I151" s="20">
        <f t="shared" si="82"/>
        <v>0</v>
      </c>
      <c r="J151" s="21">
        <f t="shared" si="83"/>
        <v>0</v>
      </c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>
        <f t="shared" si="84"/>
        <v>0</v>
      </c>
      <c r="W151" s="21">
        <f t="shared" si="85"/>
        <v>0</v>
      </c>
      <c r="X151" s="19"/>
      <c r="Y151" s="20"/>
      <c r="Z151" s="20"/>
      <c r="AA151" s="20"/>
      <c r="AB151" s="20"/>
      <c r="AC151" s="20"/>
      <c r="AD151" s="20">
        <f t="shared" si="86"/>
        <v>0</v>
      </c>
      <c r="AE151" s="21">
        <f t="shared" si="87"/>
        <v>0</v>
      </c>
      <c r="AF151" s="19"/>
      <c r="AG151" s="20"/>
      <c r="AH151" s="20">
        <f t="shared" si="88"/>
        <v>0</v>
      </c>
      <c r="AI151" s="21">
        <f t="shared" si="89"/>
        <v>0</v>
      </c>
      <c r="AJ151" s="20">
        <f t="shared" si="90"/>
        <v>0</v>
      </c>
      <c r="AK151" s="21">
        <f t="shared" si="91"/>
        <v>0</v>
      </c>
    </row>
    <row r="152" spans="1:37" s="16" customFormat="1" ht="11.25">
      <c r="A152" s="15" t="s">
        <v>119</v>
      </c>
      <c r="B152" s="15"/>
      <c r="C152" s="16">
        <f t="shared" si="80"/>
        <v>0</v>
      </c>
      <c r="D152" s="17">
        <f t="shared" si="81"/>
        <v>0</v>
      </c>
      <c r="E152" s="15"/>
      <c r="I152" s="16">
        <f t="shared" si="82"/>
        <v>0</v>
      </c>
      <c r="J152" s="17">
        <f t="shared" si="83"/>
        <v>0</v>
      </c>
      <c r="K152" s="15"/>
      <c r="V152" s="16">
        <f t="shared" si="84"/>
        <v>0</v>
      </c>
      <c r="W152" s="17">
        <f t="shared" si="85"/>
        <v>0</v>
      </c>
      <c r="X152" s="15"/>
      <c r="AD152" s="16">
        <f t="shared" si="86"/>
        <v>0</v>
      </c>
      <c r="AE152" s="17">
        <f t="shared" si="87"/>
        <v>0</v>
      </c>
      <c r="AF152" s="15"/>
      <c r="AH152" s="16">
        <f t="shared" si="88"/>
        <v>0</v>
      </c>
      <c r="AI152" s="17">
        <f t="shared" si="89"/>
        <v>0</v>
      </c>
      <c r="AJ152" s="16">
        <f t="shared" si="90"/>
        <v>0</v>
      </c>
      <c r="AK152" s="17">
        <f t="shared" si="91"/>
        <v>0</v>
      </c>
    </row>
    <row r="153" spans="1:37" s="16" customFormat="1" ht="11.25">
      <c r="A153" s="19" t="s">
        <v>120</v>
      </c>
      <c r="B153" s="19"/>
      <c r="C153" s="20">
        <f t="shared" si="80"/>
        <v>0</v>
      </c>
      <c r="D153" s="21">
        <f t="shared" si="81"/>
        <v>0</v>
      </c>
      <c r="E153" s="19"/>
      <c r="F153" s="20"/>
      <c r="G153" s="20"/>
      <c r="H153" s="20"/>
      <c r="I153" s="20">
        <f t="shared" si="82"/>
        <v>0</v>
      </c>
      <c r="J153" s="21">
        <f t="shared" si="83"/>
        <v>0</v>
      </c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>
        <f t="shared" si="84"/>
        <v>0</v>
      </c>
      <c r="W153" s="21">
        <f t="shared" si="85"/>
        <v>0</v>
      </c>
      <c r="X153" s="19"/>
      <c r="Y153" s="20"/>
      <c r="Z153" s="20"/>
      <c r="AA153" s="20"/>
      <c r="AB153" s="20"/>
      <c r="AC153" s="20"/>
      <c r="AD153" s="20">
        <f t="shared" si="86"/>
        <v>0</v>
      </c>
      <c r="AE153" s="21">
        <f t="shared" si="87"/>
        <v>0</v>
      </c>
      <c r="AF153" s="19"/>
      <c r="AG153" s="20"/>
      <c r="AH153" s="20">
        <f t="shared" si="88"/>
        <v>0</v>
      </c>
      <c r="AI153" s="21">
        <f t="shared" si="89"/>
        <v>0</v>
      </c>
      <c r="AJ153" s="20">
        <f t="shared" si="90"/>
        <v>0</v>
      </c>
      <c r="AK153" s="21">
        <f t="shared" si="91"/>
        <v>0</v>
      </c>
    </row>
    <row r="154" spans="1:37" s="16" customFormat="1" ht="11.25">
      <c r="A154" s="15" t="s">
        <v>121</v>
      </c>
      <c r="B154" s="15"/>
      <c r="C154" s="16">
        <f t="shared" si="80"/>
        <v>0</v>
      </c>
      <c r="D154" s="17">
        <f t="shared" si="81"/>
        <v>0</v>
      </c>
      <c r="E154" s="15"/>
      <c r="I154" s="16">
        <f t="shared" si="82"/>
        <v>0</v>
      </c>
      <c r="J154" s="17">
        <f t="shared" si="83"/>
        <v>0</v>
      </c>
      <c r="K154" s="15"/>
      <c r="V154" s="16">
        <f t="shared" si="84"/>
        <v>0</v>
      </c>
      <c r="W154" s="17">
        <f t="shared" si="85"/>
        <v>0</v>
      </c>
      <c r="X154" s="15"/>
      <c r="AD154" s="16">
        <f t="shared" si="86"/>
        <v>0</v>
      </c>
      <c r="AE154" s="17">
        <f t="shared" si="87"/>
        <v>0</v>
      </c>
      <c r="AF154" s="15"/>
      <c r="AH154" s="16">
        <f t="shared" si="88"/>
        <v>0</v>
      </c>
      <c r="AI154" s="17">
        <f t="shared" si="89"/>
        <v>0</v>
      </c>
      <c r="AJ154" s="16">
        <f t="shared" si="90"/>
        <v>0</v>
      </c>
      <c r="AK154" s="17">
        <f t="shared" si="91"/>
        <v>0</v>
      </c>
    </row>
    <row r="155" spans="1:37" s="16" customFormat="1" ht="11.25">
      <c r="A155" s="19" t="s">
        <v>122</v>
      </c>
      <c r="B155" s="19"/>
      <c r="C155" s="20">
        <f t="shared" si="80"/>
        <v>0</v>
      </c>
      <c r="D155" s="21">
        <f t="shared" si="81"/>
        <v>0</v>
      </c>
      <c r="E155" s="19"/>
      <c r="F155" s="20"/>
      <c r="G155" s="20"/>
      <c r="H155" s="20"/>
      <c r="I155" s="20">
        <f t="shared" si="82"/>
        <v>0</v>
      </c>
      <c r="J155" s="21">
        <f t="shared" si="83"/>
        <v>0</v>
      </c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>
        <f t="shared" si="84"/>
        <v>0</v>
      </c>
      <c r="W155" s="21">
        <f t="shared" si="85"/>
        <v>0</v>
      </c>
      <c r="X155" s="19"/>
      <c r="Y155" s="20"/>
      <c r="Z155" s="20"/>
      <c r="AA155" s="20"/>
      <c r="AB155" s="20"/>
      <c r="AC155" s="20"/>
      <c r="AD155" s="20">
        <f t="shared" si="86"/>
        <v>0</v>
      </c>
      <c r="AE155" s="21">
        <f t="shared" si="87"/>
        <v>0</v>
      </c>
      <c r="AF155" s="19"/>
      <c r="AG155" s="20"/>
      <c r="AH155" s="20">
        <f t="shared" si="88"/>
        <v>0</v>
      </c>
      <c r="AI155" s="21">
        <f t="shared" si="89"/>
        <v>0</v>
      </c>
      <c r="AJ155" s="20">
        <f t="shared" si="90"/>
        <v>0</v>
      </c>
      <c r="AK155" s="21">
        <f t="shared" si="91"/>
        <v>0</v>
      </c>
    </row>
    <row r="156" spans="1:37" s="16" customFormat="1" ht="11.25">
      <c r="A156" s="15" t="s">
        <v>123</v>
      </c>
      <c r="B156" s="15"/>
      <c r="C156" s="16">
        <f t="shared" si="80"/>
        <v>0</v>
      </c>
      <c r="D156" s="17">
        <f t="shared" si="81"/>
        <v>0</v>
      </c>
      <c r="E156" s="15"/>
      <c r="I156" s="16">
        <f t="shared" si="82"/>
        <v>0</v>
      </c>
      <c r="J156" s="17">
        <f t="shared" si="83"/>
        <v>0</v>
      </c>
      <c r="K156" s="15"/>
      <c r="V156" s="16">
        <f t="shared" si="84"/>
        <v>0</v>
      </c>
      <c r="W156" s="17">
        <f t="shared" si="85"/>
        <v>0</v>
      </c>
      <c r="X156" s="15"/>
      <c r="AD156" s="16">
        <f t="shared" si="86"/>
        <v>0</v>
      </c>
      <c r="AE156" s="17">
        <f t="shared" si="87"/>
        <v>0</v>
      </c>
      <c r="AF156" s="15"/>
      <c r="AH156" s="16">
        <f t="shared" si="88"/>
        <v>0</v>
      </c>
      <c r="AI156" s="17">
        <f t="shared" si="89"/>
        <v>0</v>
      </c>
      <c r="AJ156" s="16">
        <f t="shared" si="90"/>
        <v>0</v>
      </c>
      <c r="AK156" s="17">
        <f t="shared" si="91"/>
        <v>0</v>
      </c>
    </row>
    <row r="157" spans="1:37" s="16" customFormat="1" ht="11.25">
      <c r="A157" s="19" t="s">
        <v>124</v>
      </c>
      <c r="B157" s="19"/>
      <c r="C157" s="20">
        <f t="shared" si="80"/>
        <v>0</v>
      </c>
      <c r="D157" s="21">
        <f t="shared" si="81"/>
        <v>0</v>
      </c>
      <c r="E157" s="19"/>
      <c r="F157" s="20"/>
      <c r="G157" s="20"/>
      <c r="H157" s="20"/>
      <c r="I157" s="20">
        <f t="shared" si="82"/>
        <v>0</v>
      </c>
      <c r="J157" s="21">
        <f t="shared" si="83"/>
        <v>0</v>
      </c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>
        <f t="shared" si="84"/>
        <v>0</v>
      </c>
      <c r="W157" s="21">
        <f t="shared" si="85"/>
        <v>0</v>
      </c>
      <c r="X157" s="19"/>
      <c r="Y157" s="20"/>
      <c r="Z157" s="20"/>
      <c r="AA157" s="20"/>
      <c r="AB157" s="20"/>
      <c r="AC157" s="20"/>
      <c r="AD157" s="20">
        <f t="shared" si="86"/>
        <v>0</v>
      </c>
      <c r="AE157" s="21">
        <f t="shared" si="87"/>
        <v>0</v>
      </c>
      <c r="AF157" s="19"/>
      <c r="AG157" s="20"/>
      <c r="AH157" s="20">
        <f t="shared" si="88"/>
        <v>0</v>
      </c>
      <c r="AI157" s="21">
        <f t="shared" si="89"/>
        <v>0</v>
      </c>
      <c r="AJ157" s="20">
        <f t="shared" si="90"/>
        <v>0</v>
      </c>
      <c r="AK157" s="21">
        <f t="shared" si="91"/>
        <v>0</v>
      </c>
    </row>
    <row r="158" spans="1:37" s="16" customFormat="1" ht="11.25">
      <c r="A158" s="15" t="s">
        <v>125</v>
      </c>
      <c r="B158" s="15"/>
      <c r="C158" s="16">
        <f t="shared" si="80"/>
        <v>0</v>
      </c>
      <c r="D158" s="17">
        <f t="shared" si="81"/>
        <v>0</v>
      </c>
      <c r="E158" s="15"/>
      <c r="I158" s="16">
        <f t="shared" si="82"/>
        <v>0</v>
      </c>
      <c r="J158" s="17">
        <f t="shared" si="83"/>
        <v>0</v>
      </c>
      <c r="K158" s="15"/>
      <c r="V158" s="16">
        <f t="shared" si="84"/>
        <v>0</v>
      </c>
      <c r="W158" s="17">
        <f t="shared" si="85"/>
        <v>0</v>
      </c>
      <c r="X158" s="15"/>
      <c r="AD158" s="16">
        <f t="shared" si="86"/>
        <v>0</v>
      </c>
      <c r="AE158" s="17">
        <f t="shared" si="87"/>
        <v>0</v>
      </c>
      <c r="AF158" s="15"/>
      <c r="AH158" s="16">
        <f t="shared" si="88"/>
        <v>0</v>
      </c>
      <c r="AI158" s="17">
        <f t="shared" si="89"/>
        <v>0</v>
      </c>
      <c r="AJ158" s="16">
        <f t="shared" si="90"/>
        <v>0</v>
      </c>
      <c r="AK158" s="17">
        <f t="shared" si="91"/>
        <v>0</v>
      </c>
    </row>
    <row r="159" spans="1:37" s="16" customFormat="1" ht="11.25">
      <c r="A159" s="22" t="s">
        <v>126</v>
      </c>
      <c r="B159" s="22"/>
      <c r="C159" s="23">
        <f t="shared" si="80"/>
        <v>0</v>
      </c>
      <c r="D159" s="24">
        <f t="shared" si="81"/>
        <v>0</v>
      </c>
      <c r="E159" s="22"/>
      <c r="F159" s="23"/>
      <c r="G159" s="23"/>
      <c r="H159" s="23"/>
      <c r="I159" s="23">
        <f t="shared" si="82"/>
        <v>0</v>
      </c>
      <c r="J159" s="24">
        <f t="shared" si="83"/>
        <v>0</v>
      </c>
      <c r="K159" s="22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>
        <f t="shared" si="84"/>
        <v>0</v>
      </c>
      <c r="W159" s="24">
        <f t="shared" si="85"/>
        <v>0</v>
      </c>
      <c r="X159" s="22"/>
      <c r="Y159" s="23"/>
      <c r="Z159" s="23"/>
      <c r="AA159" s="23"/>
      <c r="AB159" s="23"/>
      <c r="AC159" s="23"/>
      <c r="AD159" s="23">
        <f t="shared" si="86"/>
        <v>0</v>
      </c>
      <c r="AE159" s="24">
        <f t="shared" si="87"/>
        <v>0</v>
      </c>
      <c r="AF159" s="22"/>
      <c r="AG159" s="23"/>
      <c r="AH159" s="23">
        <f t="shared" si="88"/>
        <v>0</v>
      </c>
      <c r="AI159" s="24">
        <f t="shared" si="89"/>
        <v>0</v>
      </c>
      <c r="AJ159" s="23">
        <f t="shared" si="90"/>
        <v>0</v>
      </c>
      <c r="AK159" s="24">
        <f t="shared" si="91"/>
        <v>0</v>
      </c>
    </row>
    <row r="160" spans="1:37" s="16" customFormat="1" ht="11.25">
      <c r="A160" s="12" t="s">
        <v>90</v>
      </c>
      <c r="B160" s="12"/>
      <c r="C160" s="13">
        <f t="shared" si="80"/>
        <v>0</v>
      </c>
      <c r="D160" s="14">
        <f t="shared" si="81"/>
        <v>0</v>
      </c>
      <c r="E160" s="12"/>
      <c r="F160" s="13"/>
      <c r="G160" s="13"/>
      <c r="H160" s="13"/>
      <c r="I160" s="13">
        <f t="shared" si="82"/>
        <v>0</v>
      </c>
      <c r="J160" s="14">
        <f t="shared" si="83"/>
        <v>0</v>
      </c>
      <c r="K160" s="12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>
        <f t="shared" si="84"/>
        <v>0</v>
      </c>
      <c r="W160" s="14">
        <f t="shared" si="85"/>
        <v>0</v>
      </c>
      <c r="X160" s="12"/>
      <c r="Y160" s="13"/>
      <c r="Z160" s="13"/>
      <c r="AA160" s="13"/>
      <c r="AB160" s="13"/>
      <c r="AC160" s="13"/>
      <c r="AD160" s="13">
        <f t="shared" si="86"/>
        <v>0</v>
      </c>
      <c r="AE160" s="14">
        <f t="shared" si="87"/>
        <v>0</v>
      </c>
      <c r="AF160" s="12"/>
      <c r="AG160" s="13"/>
      <c r="AH160" s="13">
        <f t="shared" si="88"/>
        <v>0</v>
      </c>
      <c r="AI160" s="14">
        <f t="shared" si="89"/>
        <v>0</v>
      </c>
      <c r="AJ160" s="13">
        <f t="shared" si="90"/>
        <v>0</v>
      </c>
      <c r="AK160" s="14">
        <f t="shared" si="91"/>
        <v>0</v>
      </c>
    </row>
    <row r="161" spans="1:37" s="16" customFormat="1" ht="11.25">
      <c r="A161" s="19" t="s">
        <v>398</v>
      </c>
      <c r="B161" s="19">
        <v>6</v>
      </c>
      <c r="C161" s="20">
        <f t="shared" si="80"/>
        <v>6</v>
      </c>
      <c r="D161" s="21">
        <f t="shared" si="81"/>
        <v>12</v>
      </c>
      <c r="E161" s="19"/>
      <c r="F161" s="20"/>
      <c r="G161" s="20"/>
      <c r="H161" s="20"/>
      <c r="I161" s="20">
        <f t="shared" si="82"/>
        <v>0</v>
      </c>
      <c r="J161" s="21">
        <f t="shared" si="83"/>
        <v>0</v>
      </c>
      <c r="K161" s="19"/>
      <c r="L161" s="20"/>
      <c r="M161" s="20"/>
      <c r="N161" s="20"/>
      <c r="O161" s="20"/>
      <c r="P161" s="20"/>
      <c r="Q161" s="20"/>
      <c r="R161" s="20"/>
      <c r="S161" s="20">
        <v>1</v>
      </c>
      <c r="T161" s="20"/>
      <c r="U161" s="20"/>
      <c r="V161" s="20">
        <f t="shared" si="84"/>
        <v>1</v>
      </c>
      <c r="W161" s="21">
        <f t="shared" si="85"/>
        <v>9</v>
      </c>
      <c r="X161" s="19"/>
      <c r="Y161" s="20"/>
      <c r="Z161" s="20"/>
      <c r="AA161" s="20"/>
      <c r="AB161" s="20"/>
      <c r="AC161" s="20"/>
      <c r="AD161" s="20">
        <f t="shared" si="86"/>
        <v>0</v>
      </c>
      <c r="AE161" s="21">
        <f t="shared" si="87"/>
        <v>0</v>
      </c>
      <c r="AF161" s="19"/>
      <c r="AG161" s="20"/>
      <c r="AH161" s="20">
        <f t="shared" si="88"/>
        <v>0</v>
      </c>
      <c r="AI161" s="21">
        <f t="shared" si="89"/>
        <v>0</v>
      </c>
      <c r="AJ161" s="20">
        <f t="shared" si="90"/>
        <v>7</v>
      </c>
      <c r="AK161" s="21">
        <f t="shared" si="91"/>
        <v>21</v>
      </c>
    </row>
    <row r="162" spans="1:37" s="16" customFormat="1" ht="11.25">
      <c r="A162" s="15" t="s">
        <v>91</v>
      </c>
      <c r="B162" s="15"/>
      <c r="C162" s="16">
        <f t="shared" si="80"/>
        <v>0</v>
      </c>
      <c r="D162" s="17">
        <f t="shared" si="81"/>
        <v>0</v>
      </c>
      <c r="E162" s="15"/>
      <c r="I162" s="16">
        <f t="shared" si="82"/>
        <v>0</v>
      </c>
      <c r="J162" s="17">
        <f t="shared" si="83"/>
        <v>0</v>
      </c>
      <c r="K162" s="15"/>
      <c r="V162" s="16">
        <f t="shared" si="84"/>
        <v>0</v>
      </c>
      <c r="W162" s="17">
        <f t="shared" si="85"/>
        <v>0</v>
      </c>
      <c r="X162" s="15"/>
      <c r="AD162" s="16">
        <f t="shared" si="86"/>
        <v>0</v>
      </c>
      <c r="AE162" s="17">
        <f t="shared" si="87"/>
        <v>0</v>
      </c>
      <c r="AF162" s="15"/>
      <c r="AH162" s="16">
        <f t="shared" si="88"/>
        <v>0</v>
      </c>
      <c r="AI162" s="17">
        <f t="shared" si="89"/>
        <v>0</v>
      </c>
      <c r="AJ162" s="16">
        <f t="shared" si="90"/>
        <v>0</v>
      </c>
      <c r="AK162" s="17">
        <f t="shared" si="91"/>
        <v>0</v>
      </c>
    </row>
    <row r="163" spans="1:37" s="16" customFormat="1" ht="11.25">
      <c r="A163" s="19" t="s">
        <v>102</v>
      </c>
      <c r="B163" s="19"/>
      <c r="C163" s="20">
        <f t="shared" si="80"/>
        <v>0</v>
      </c>
      <c r="D163" s="21">
        <f t="shared" si="81"/>
        <v>0</v>
      </c>
      <c r="E163" s="19"/>
      <c r="F163" s="20">
        <v>4</v>
      </c>
      <c r="G163" s="20"/>
      <c r="H163" s="20"/>
      <c r="I163" s="20">
        <f t="shared" si="82"/>
        <v>4</v>
      </c>
      <c r="J163" s="21">
        <f t="shared" si="83"/>
        <v>20</v>
      </c>
      <c r="K163" s="19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>
        <f t="shared" si="84"/>
        <v>0</v>
      </c>
      <c r="W163" s="21">
        <f t="shared" si="85"/>
        <v>0</v>
      </c>
      <c r="X163" s="19"/>
      <c r="Y163" s="20"/>
      <c r="Z163" s="20"/>
      <c r="AA163" s="20"/>
      <c r="AB163" s="20"/>
      <c r="AC163" s="20"/>
      <c r="AD163" s="20">
        <f t="shared" si="86"/>
        <v>0</v>
      </c>
      <c r="AE163" s="21">
        <f t="shared" si="87"/>
        <v>0</v>
      </c>
      <c r="AF163" s="19"/>
      <c r="AG163" s="20"/>
      <c r="AH163" s="20">
        <f t="shared" si="88"/>
        <v>0</v>
      </c>
      <c r="AI163" s="21">
        <f t="shared" si="89"/>
        <v>0</v>
      </c>
      <c r="AJ163" s="20">
        <f t="shared" si="90"/>
        <v>4</v>
      </c>
      <c r="AK163" s="21">
        <f t="shared" si="91"/>
        <v>20</v>
      </c>
    </row>
    <row r="164" spans="1:37" s="16" customFormat="1" ht="11.25">
      <c r="A164" s="15" t="s">
        <v>103</v>
      </c>
      <c r="B164" s="15"/>
      <c r="C164" s="16">
        <f t="shared" si="80"/>
        <v>0</v>
      </c>
      <c r="D164" s="17">
        <f t="shared" si="81"/>
        <v>0</v>
      </c>
      <c r="E164" s="15"/>
      <c r="F164" s="16">
        <v>5</v>
      </c>
      <c r="I164" s="16">
        <f t="shared" si="82"/>
        <v>5</v>
      </c>
      <c r="J164" s="17">
        <f t="shared" si="83"/>
        <v>25</v>
      </c>
      <c r="K164" s="15"/>
      <c r="V164" s="16">
        <f t="shared" si="84"/>
        <v>0</v>
      </c>
      <c r="W164" s="17">
        <f t="shared" si="85"/>
        <v>0</v>
      </c>
      <c r="X164" s="15"/>
      <c r="AD164" s="16">
        <f t="shared" si="86"/>
        <v>0</v>
      </c>
      <c r="AE164" s="17">
        <f t="shared" si="87"/>
        <v>0</v>
      </c>
      <c r="AF164" s="15"/>
      <c r="AH164" s="16">
        <f t="shared" si="88"/>
        <v>0</v>
      </c>
      <c r="AI164" s="17">
        <f t="shared" si="89"/>
        <v>0</v>
      </c>
      <c r="AJ164" s="16">
        <f t="shared" si="90"/>
        <v>5</v>
      </c>
      <c r="AK164" s="17">
        <f t="shared" si="91"/>
        <v>25</v>
      </c>
    </row>
    <row r="165" spans="1:37" s="16" customFormat="1" ht="11.25">
      <c r="A165" s="19" t="s">
        <v>104</v>
      </c>
      <c r="B165" s="19"/>
      <c r="C165" s="20">
        <f t="shared" si="80"/>
        <v>0</v>
      </c>
      <c r="D165" s="21">
        <f t="shared" si="81"/>
        <v>0</v>
      </c>
      <c r="E165" s="19"/>
      <c r="F165" s="20">
        <v>3</v>
      </c>
      <c r="G165" s="20"/>
      <c r="H165" s="20"/>
      <c r="I165" s="20">
        <f t="shared" si="82"/>
        <v>3</v>
      </c>
      <c r="J165" s="21">
        <f t="shared" si="83"/>
        <v>15</v>
      </c>
      <c r="K165" s="19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>
        <f t="shared" si="84"/>
        <v>0</v>
      </c>
      <c r="W165" s="21">
        <f t="shared" si="85"/>
        <v>0</v>
      </c>
      <c r="X165" s="19"/>
      <c r="Y165" s="20"/>
      <c r="Z165" s="20"/>
      <c r="AA165" s="20"/>
      <c r="AB165" s="20"/>
      <c r="AC165" s="20"/>
      <c r="AD165" s="20">
        <f t="shared" si="86"/>
        <v>0</v>
      </c>
      <c r="AE165" s="21">
        <f t="shared" si="87"/>
        <v>0</v>
      </c>
      <c r="AF165" s="19"/>
      <c r="AG165" s="20"/>
      <c r="AH165" s="20">
        <f t="shared" si="88"/>
        <v>0</v>
      </c>
      <c r="AI165" s="21">
        <f t="shared" si="89"/>
        <v>0</v>
      </c>
      <c r="AJ165" s="20">
        <f t="shared" si="90"/>
        <v>3</v>
      </c>
      <c r="AK165" s="21">
        <f t="shared" si="91"/>
        <v>15</v>
      </c>
    </row>
    <row r="166" spans="1:37" s="16" customFormat="1" ht="11.25">
      <c r="A166" s="15" t="s">
        <v>105</v>
      </c>
      <c r="B166" s="15"/>
      <c r="C166" s="16">
        <f t="shared" si="80"/>
        <v>0</v>
      </c>
      <c r="D166" s="17">
        <f t="shared" si="81"/>
        <v>0</v>
      </c>
      <c r="E166" s="15"/>
      <c r="F166" s="16">
        <v>2</v>
      </c>
      <c r="I166" s="16">
        <f t="shared" si="82"/>
        <v>2</v>
      </c>
      <c r="J166" s="17">
        <f t="shared" si="83"/>
        <v>10</v>
      </c>
      <c r="K166" s="15"/>
      <c r="V166" s="16">
        <f t="shared" si="84"/>
        <v>0</v>
      </c>
      <c r="W166" s="17">
        <f t="shared" si="85"/>
        <v>0</v>
      </c>
      <c r="X166" s="15"/>
      <c r="AD166" s="16">
        <f t="shared" si="86"/>
        <v>0</v>
      </c>
      <c r="AE166" s="17">
        <f t="shared" si="87"/>
        <v>0</v>
      </c>
      <c r="AF166" s="15"/>
      <c r="AH166" s="16">
        <f t="shared" si="88"/>
        <v>0</v>
      </c>
      <c r="AI166" s="17">
        <f t="shared" si="89"/>
        <v>0</v>
      </c>
      <c r="AJ166" s="16">
        <f t="shared" si="90"/>
        <v>2</v>
      </c>
      <c r="AK166" s="17">
        <f t="shared" si="91"/>
        <v>10</v>
      </c>
    </row>
    <row r="167" spans="1:37" s="16" customFormat="1" ht="11.25">
      <c r="A167" s="19" t="s">
        <v>89</v>
      </c>
      <c r="B167" s="19"/>
      <c r="C167" s="20">
        <f t="shared" si="80"/>
        <v>0</v>
      </c>
      <c r="D167" s="21">
        <f t="shared" si="81"/>
        <v>0</v>
      </c>
      <c r="E167" s="19"/>
      <c r="F167" s="20">
        <v>4</v>
      </c>
      <c r="G167" s="20"/>
      <c r="H167" s="20"/>
      <c r="I167" s="20">
        <f t="shared" si="82"/>
        <v>4</v>
      </c>
      <c r="J167" s="21">
        <f t="shared" si="83"/>
        <v>20</v>
      </c>
      <c r="K167" s="19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>
        <f t="shared" si="84"/>
        <v>0</v>
      </c>
      <c r="W167" s="21">
        <f t="shared" si="85"/>
        <v>0</v>
      </c>
      <c r="X167" s="19"/>
      <c r="Y167" s="20"/>
      <c r="Z167" s="20"/>
      <c r="AA167" s="20"/>
      <c r="AB167" s="20"/>
      <c r="AC167" s="20"/>
      <c r="AD167" s="20">
        <f t="shared" si="86"/>
        <v>0</v>
      </c>
      <c r="AE167" s="21">
        <f t="shared" si="87"/>
        <v>0</v>
      </c>
      <c r="AF167" s="19"/>
      <c r="AG167" s="20"/>
      <c r="AH167" s="20">
        <f t="shared" si="88"/>
        <v>0</v>
      </c>
      <c r="AI167" s="21">
        <f t="shared" si="89"/>
        <v>0</v>
      </c>
      <c r="AJ167" s="20">
        <f t="shared" si="90"/>
        <v>4</v>
      </c>
      <c r="AK167" s="21">
        <f t="shared" si="91"/>
        <v>20</v>
      </c>
    </row>
    <row r="168" spans="1:37" s="16" customFormat="1" ht="11.25">
      <c r="A168" s="15" t="s">
        <v>92</v>
      </c>
      <c r="B168" s="15"/>
      <c r="C168" s="16">
        <f t="shared" si="80"/>
        <v>0</v>
      </c>
      <c r="D168" s="17">
        <f t="shared" si="81"/>
        <v>0</v>
      </c>
      <c r="E168" s="15"/>
      <c r="F168" s="16">
        <v>3</v>
      </c>
      <c r="I168" s="16">
        <f t="shared" si="82"/>
        <v>3</v>
      </c>
      <c r="J168" s="17">
        <f t="shared" si="83"/>
        <v>15</v>
      </c>
      <c r="K168" s="15"/>
      <c r="V168" s="16">
        <f t="shared" si="84"/>
        <v>0</v>
      </c>
      <c r="W168" s="17">
        <f t="shared" si="85"/>
        <v>0</v>
      </c>
      <c r="X168" s="15"/>
      <c r="AD168" s="16">
        <f t="shared" si="86"/>
        <v>0</v>
      </c>
      <c r="AE168" s="17">
        <f t="shared" si="87"/>
        <v>0</v>
      </c>
      <c r="AF168" s="15"/>
      <c r="AH168" s="16">
        <f t="shared" si="88"/>
        <v>0</v>
      </c>
      <c r="AI168" s="17">
        <f t="shared" si="89"/>
        <v>0</v>
      </c>
      <c r="AJ168" s="16">
        <f t="shared" si="90"/>
        <v>3</v>
      </c>
      <c r="AK168" s="17">
        <f t="shared" si="91"/>
        <v>15</v>
      </c>
    </row>
    <row r="169" spans="1:37" s="16" customFormat="1" ht="11.25">
      <c r="A169" s="19" t="s">
        <v>127</v>
      </c>
      <c r="B169" s="19"/>
      <c r="C169" s="20">
        <f t="shared" si="80"/>
        <v>0</v>
      </c>
      <c r="D169" s="21">
        <f t="shared" si="81"/>
        <v>0</v>
      </c>
      <c r="E169" s="19"/>
      <c r="F169" s="20"/>
      <c r="G169" s="20"/>
      <c r="H169" s="20"/>
      <c r="I169" s="20">
        <f t="shared" si="82"/>
        <v>0</v>
      </c>
      <c r="J169" s="21">
        <f t="shared" si="83"/>
        <v>0</v>
      </c>
      <c r="K169" s="19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>
        <f t="shared" si="84"/>
        <v>0</v>
      </c>
      <c r="W169" s="21">
        <f t="shared" si="85"/>
        <v>0</v>
      </c>
      <c r="X169" s="19"/>
      <c r="Y169" s="20"/>
      <c r="Z169" s="20"/>
      <c r="AA169" s="20"/>
      <c r="AB169" s="20"/>
      <c r="AC169" s="20"/>
      <c r="AD169" s="20">
        <f t="shared" si="86"/>
        <v>0</v>
      </c>
      <c r="AE169" s="21">
        <f t="shared" si="87"/>
        <v>0</v>
      </c>
      <c r="AF169" s="19"/>
      <c r="AG169" s="20"/>
      <c r="AH169" s="20">
        <f t="shared" si="88"/>
        <v>0</v>
      </c>
      <c r="AI169" s="21">
        <f t="shared" si="89"/>
        <v>0</v>
      </c>
      <c r="AJ169" s="20">
        <f t="shared" si="90"/>
        <v>0</v>
      </c>
      <c r="AK169" s="21">
        <f t="shared" si="91"/>
        <v>0</v>
      </c>
    </row>
    <row r="170" spans="1:37" s="16" customFormat="1" ht="11.25">
      <c r="A170" s="15" t="s">
        <v>128</v>
      </c>
      <c r="B170" s="15"/>
      <c r="C170" s="16">
        <f t="shared" si="80"/>
        <v>0</v>
      </c>
      <c r="D170" s="17">
        <f t="shared" si="81"/>
        <v>0</v>
      </c>
      <c r="E170" s="15"/>
      <c r="I170" s="16">
        <f t="shared" si="82"/>
        <v>0</v>
      </c>
      <c r="J170" s="17">
        <f t="shared" si="83"/>
        <v>0</v>
      </c>
      <c r="K170" s="15"/>
      <c r="V170" s="16">
        <f t="shared" si="84"/>
        <v>0</v>
      </c>
      <c r="W170" s="17">
        <f t="shared" si="85"/>
        <v>0</v>
      </c>
      <c r="X170" s="15"/>
      <c r="AD170" s="16">
        <f t="shared" si="86"/>
        <v>0</v>
      </c>
      <c r="AE170" s="17">
        <f t="shared" si="87"/>
        <v>0</v>
      </c>
      <c r="AF170" s="15"/>
      <c r="AH170" s="16">
        <f t="shared" si="88"/>
        <v>0</v>
      </c>
      <c r="AI170" s="17">
        <f t="shared" si="89"/>
        <v>0</v>
      </c>
      <c r="AJ170" s="16">
        <f t="shared" si="90"/>
        <v>0</v>
      </c>
      <c r="AK170" s="17">
        <f t="shared" si="91"/>
        <v>0</v>
      </c>
    </row>
    <row r="171" spans="1:37" s="16" customFormat="1" ht="11.25">
      <c r="A171" s="19" t="s">
        <v>129</v>
      </c>
      <c r="B171" s="19"/>
      <c r="C171" s="20">
        <f t="shared" si="80"/>
        <v>0</v>
      </c>
      <c r="D171" s="21">
        <f t="shared" si="81"/>
        <v>0</v>
      </c>
      <c r="E171" s="19"/>
      <c r="F171" s="20"/>
      <c r="G171" s="20"/>
      <c r="H171" s="20"/>
      <c r="I171" s="20">
        <f t="shared" si="82"/>
        <v>0</v>
      </c>
      <c r="J171" s="21">
        <f t="shared" si="83"/>
        <v>0</v>
      </c>
      <c r="K171" s="19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>
        <f t="shared" si="84"/>
        <v>0</v>
      </c>
      <c r="W171" s="21">
        <f t="shared" si="85"/>
        <v>0</v>
      </c>
      <c r="X171" s="19"/>
      <c r="Y171" s="20"/>
      <c r="Z171" s="20"/>
      <c r="AA171" s="20"/>
      <c r="AB171" s="20"/>
      <c r="AC171" s="20"/>
      <c r="AD171" s="20">
        <f t="shared" si="86"/>
        <v>0</v>
      </c>
      <c r="AE171" s="21">
        <f t="shared" si="87"/>
        <v>0</v>
      </c>
      <c r="AF171" s="19"/>
      <c r="AG171" s="20"/>
      <c r="AH171" s="20">
        <f t="shared" si="88"/>
        <v>0</v>
      </c>
      <c r="AI171" s="21">
        <f t="shared" si="89"/>
        <v>0</v>
      </c>
      <c r="AJ171" s="20">
        <f t="shared" si="90"/>
        <v>0</v>
      </c>
      <c r="AK171" s="21">
        <f t="shared" si="91"/>
        <v>0</v>
      </c>
    </row>
    <row r="172" spans="1:37" s="16" customFormat="1" ht="11.25">
      <c r="A172" s="15" t="s">
        <v>130</v>
      </c>
      <c r="B172" s="15">
        <v>6</v>
      </c>
      <c r="C172" s="16">
        <f t="shared" si="80"/>
        <v>6</v>
      </c>
      <c r="D172" s="17">
        <f t="shared" si="81"/>
        <v>12</v>
      </c>
      <c r="E172" s="15"/>
      <c r="I172" s="16">
        <f t="shared" si="82"/>
        <v>0</v>
      </c>
      <c r="J172" s="17">
        <f t="shared" si="83"/>
        <v>0</v>
      </c>
      <c r="K172" s="15"/>
      <c r="V172" s="16">
        <f t="shared" si="84"/>
        <v>0</v>
      </c>
      <c r="W172" s="17">
        <f t="shared" si="85"/>
        <v>0</v>
      </c>
      <c r="X172" s="15"/>
      <c r="AD172" s="16">
        <f t="shared" si="86"/>
        <v>0</v>
      </c>
      <c r="AE172" s="17">
        <f t="shared" si="87"/>
        <v>0</v>
      </c>
      <c r="AF172" s="15"/>
      <c r="AH172" s="16">
        <f t="shared" si="88"/>
        <v>0</v>
      </c>
      <c r="AI172" s="17">
        <f t="shared" si="89"/>
        <v>0</v>
      </c>
      <c r="AJ172" s="16">
        <f t="shared" si="90"/>
        <v>6</v>
      </c>
      <c r="AK172" s="17">
        <f t="shared" si="91"/>
        <v>12</v>
      </c>
    </row>
    <row r="173" spans="1:37" s="16" customFormat="1" ht="11.25">
      <c r="A173" s="19" t="s">
        <v>131</v>
      </c>
      <c r="B173" s="19"/>
      <c r="C173" s="20">
        <f t="shared" si="80"/>
        <v>0</v>
      </c>
      <c r="D173" s="21">
        <f t="shared" si="81"/>
        <v>0</v>
      </c>
      <c r="E173" s="19"/>
      <c r="F173" s="20"/>
      <c r="G173" s="20"/>
      <c r="H173" s="20"/>
      <c r="I173" s="20">
        <f t="shared" si="82"/>
        <v>0</v>
      </c>
      <c r="J173" s="21">
        <f t="shared" si="83"/>
        <v>0</v>
      </c>
      <c r="K173" s="19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>
        <f t="shared" si="84"/>
        <v>0</v>
      </c>
      <c r="W173" s="21">
        <f t="shared" si="85"/>
        <v>0</v>
      </c>
      <c r="X173" s="19"/>
      <c r="Y173" s="20"/>
      <c r="Z173" s="20"/>
      <c r="AA173" s="20"/>
      <c r="AB173" s="20"/>
      <c r="AC173" s="20"/>
      <c r="AD173" s="20">
        <f t="shared" si="86"/>
        <v>0</v>
      </c>
      <c r="AE173" s="21">
        <f t="shared" si="87"/>
        <v>0</v>
      </c>
      <c r="AF173" s="19"/>
      <c r="AG173" s="20"/>
      <c r="AH173" s="20">
        <f t="shared" si="88"/>
        <v>0</v>
      </c>
      <c r="AI173" s="21">
        <f t="shared" si="89"/>
        <v>0</v>
      </c>
      <c r="AJ173" s="20">
        <f t="shared" si="90"/>
        <v>0</v>
      </c>
      <c r="AK173" s="21">
        <f t="shared" si="91"/>
        <v>0</v>
      </c>
    </row>
    <row r="174" spans="1:37" s="16" customFormat="1" ht="11.25">
      <c r="A174" s="15" t="s">
        <v>132</v>
      </c>
      <c r="B174" s="15"/>
      <c r="C174" s="16">
        <f t="shared" si="80"/>
        <v>0</v>
      </c>
      <c r="D174" s="17">
        <f t="shared" si="81"/>
        <v>0</v>
      </c>
      <c r="E174" s="15"/>
      <c r="I174" s="16">
        <f t="shared" si="82"/>
        <v>0</v>
      </c>
      <c r="J174" s="17">
        <f t="shared" si="83"/>
        <v>0</v>
      </c>
      <c r="K174" s="15"/>
      <c r="V174" s="16">
        <f t="shared" si="84"/>
        <v>0</v>
      </c>
      <c r="W174" s="17">
        <f t="shared" si="85"/>
        <v>0</v>
      </c>
      <c r="X174" s="15"/>
      <c r="AD174" s="16">
        <f t="shared" si="86"/>
        <v>0</v>
      </c>
      <c r="AE174" s="17">
        <f t="shared" si="87"/>
        <v>0</v>
      </c>
      <c r="AF174" s="15"/>
      <c r="AH174" s="16">
        <f t="shared" si="88"/>
        <v>0</v>
      </c>
      <c r="AI174" s="17">
        <f t="shared" si="89"/>
        <v>0</v>
      </c>
      <c r="AJ174" s="16">
        <f t="shared" si="90"/>
        <v>0</v>
      </c>
      <c r="AK174" s="17">
        <f t="shared" si="91"/>
        <v>0</v>
      </c>
    </row>
    <row r="175" spans="1:37" s="16" customFormat="1" ht="11.25">
      <c r="A175" s="19" t="s">
        <v>133</v>
      </c>
      <c r="B175" s="19"/>
      <c r="C175" s="20">
        <f t="shared" si="80"/>
        <v>0</v>
      </c>
      <c r="D175" s="21">
        <f t="shared" si="81"/>
        <v>0</v>
      </c>
      <c r="E175" s="19"/>
      <c r="F175" s="20">
        <v>11</v>
      </c>
      <c r="G175" s="20"/>
      <c r="H175" s="20"/>
      <c r="I175" s="20">
        <f t="shared" si="82"/>
        <v>11</v>
      </c>
      <c r="J175" s="21">
        <f t="shared" si="83"/>
        <v>55</v>
      </c>
      <c r="K175" s="19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>
        <f t="shared" si="84"/>
        <v>0</v>
      </c>
      <c r="W175" s="21">
        <f t="shared" si="85"/>
        <v>0</v>
      </c>
      <c r="X175" s="19"/>
      <c r="Y175" s="20"/>
      <c r="Z175" s="20"/>
      <c r="AA175" s="20"/>
      <c r="AB175" s="20"/>
      <c r="AC175" s="20"/>
      <c r="AD175" s="20">
        <f t="shared" si="86"/>
        <v>0</v>
      </c>
      <c r="AE175" s="21">
        <f t="shared" si="87"/>
        <v>0</v>
      </c>
      <c r="AF175" s="19"/>
      <c r="AG175" s="20"/>
      <c r="AH175" s="20">
        <f t="shared" si="88"/>
        <v>0</v>
      </c>
      <c r="AI175" s="21">
        <f t="shared" si="89"/>
        <v>0</v>
      </c>
      <c r="AJ175" s="20">
        <f t="shared" si="90"/>
        <v>11</v>
      </c>
      <c r="AK175" s="21">
        <f t="shared" si="91"/>
        <v>55</v>
      </c>
    </row>
    <row r="176" spans="1:37" s="16" customFormat="1" ht="11.25">
      <c r="A176" s="15" t="s">
        <v>134</v>
      </c>
      <c r="B176" s="15">
        <v>3</v>
      </c>
      <c r="C176" s="16">
        <f t="shared" si="80"/>
        <v>3</v>
      </c>
      <c r="D176" s="17">
        <f t="shared" si="81"/>
        <v>6</v>
      </c>
      <c r="E176" s="15"/>
      <c r="I176" s="16">
        <f t="shared" si="82"/>
        <v>0</v>
      </c>
      <c r="J176" s="17">
        <f t="shared" si="83"/>
        <v>0</v>
      </c>
      <c r="K176" s="15"/>
      <c r="V176" s="16">
        <f t="shared" si="84"/>
        <v>0</v>
      </c>
      <c r="W176" s="17">
        <f t="shared" si="85"/>
        <v>0</v>
      </c>
      <c r="X176" s="15"/>
      <c r="AD176" s="16">
        <f t="shared" si="86"/>
        <v>0</v>
      </c>
      <c r="AE176" s="17">
        <f t="shared" si="87"/>
        <v>0</v>
      </c>
      <c r="AF176" s="15"/>
      <c r="AH176" s="16">
        <f t="shared" si="88"/>
        <v>0</v>
      </c>
      <c r="AI176" s="17">
        <f t="shared" si="89"/>
        <v>0</v>
      </c>
      <c r="AJ176" s="16">
        <f t="shared" si="90"/>
        <v>3</v>
      </c>
      <c r="AK176" s="17">
        <f t="shared" si="91"/>
        <v>6</v>
      </c>
    </row>
    <row r="177" spans="1:37" s="16" customFormat="1" ht="11.25">
      <c r="A177" s="19" t="s">
        <v>88</v>
      </c>
      <c r="B177" s="19">
        <v>34</v>
      </c>
      <c r="C177" s="20">
        <f t="shared" si="80"/>
        <v>34</v>
      </c>
      <c r="D177" s="21">
        <f t="shared" si="81"/>
        <v>68</v>
      </c>
      <c r="E177" s="19"/>
      <c r="F177" s="20"/>
      <c r="G177" s="20"/>
      <c r="H177" s="20"/>
      <c r="I177" s="20">
        <f t="shared" si="82"/>
        <v>0</v>
      </c>
      <c r="J177" s="21">
        <f t="shared" si="83"/>
        <v>0</v>
      </c>
      <c r="K177" s="19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>
        <f t="shared" si="84"/>
        <v>0</v>
      </c>
      <c r="W177" s="21">
        <f t="shared" si="85"/>
        <v>0</v>
      </c>
      <c r="X177" s="19"/>
      <c r="Y177" s="20"/>
      <c r="Z177" s="20"/>
      <c r="AA177" s="20"/>
      <c r="AB177" s="20"/>
      <c r="AC177" s="20"/>
      <c r="AD177" s="20">
        <f t="shared" si="86"/>
        <v>0</v>
      </c>
      <c r="AE177" s="21">
        <f t="shared" si="87"/>
        <v>0</v>
      </c>
      <c r="AF177" s="19"/>
      <c r="AG177" s="20"/>
      <c r="AH177" s="20">
        <f t="shared" si="88"/>
        <v>0</v>
      </c>
      <c r="AI177" s="21">
        <f t="shared" si="89"/>
        <v>0</v>
      </c>
      <c r="AJ177" s="20">
        <f t="shared" si="90"/>
        <v>34</v>
      </c>
      <c r="AK177" s="21">
        <f t="shared" si="91"/>
        <v>68</v>
      </c>
    </row>
    <row r="178" spans="1:37" s="16" customFormat="1" ht="11.25">
      <c r="A178" s="15" t="s">
        <v>135</v>
      </c>
      <c r="B178" s="15">
        <v>3</v>
      </c>
      <c r="C178" s="16">
        <f t="shared" si="80"/>
        <v>3</v>
      </c>
      <c r="D178" s="17">
        <f t="shared" si="81"/>
        <v>6</v>
      </c>
      <c r="E178" s="15"/>
      <c r="I178" s="16">
        <f t="shared" si="82"/>
        <v>0</v>
      </c>
      <c r="J178" s="17">
        <f t="shared" si="83"/>
        <v>0</v>
      </c>
      <c r="K178" s="15"/>
      <c r="V178" s="16">
        <f t="shared" si="84"/>
        <v>0</v>
      </c>
      <c r="W178" s="17">
        <f t="shared" si="85"/>
        <v>0</v>
      </c>
      <c r="X178" s="15"/>
      <c r="AD178" s="16">
        <f t="shared" si="86"/>
        <v>0</v>
      </c>
      <c r="AE178" s="17">
        <f t="shared" si="87"/>
        <v>0</v>
      </c>
      <c r="AF178" s="15"/>
      <c r="AH178" s="16">
        <f t="shared" si="88"/>
        <v>0</v>
      </c>
      <c r="AI178" s="17">
        <f t="shared" si="89"/>
        <v>0</v>
      </c>
      <c r="AJ178" s="16">
        <f t="shared" si="90"/>
        <v>3</v>
      </c>
      <c r="AK178" s="17">
        <f t="shared" si="91"/>
        <v>6</v>
      </c>
    </row>
    <row r="179" spans="1:37" s="16" customFormat="1" ht="11.25">
      <c r="A179" s="19" t="s">
        <v>98</v>
      </c>
      <c r="B179" s="19">
        <v>8</v>
      </c>
      <c r="C179" s="20">
        <f t="shared" si="80"/>
        <v>8</v>
      </c>
      <c r="D179" s="21">
        <f t="shared" si="81"/>
        <v>16</v>
      </c>
      <c r="E179" s="19"/>
      <c r="F179" s="20"/>
      <c r="G179" s="20"/>
      <c r="H179" s="20"/>
      <c r="I179" s="20">
        <f t="shared" si="82"/>
        <v>0</v>
      </c>
      <c r="J179" s="21">
        <f t="shared" si="83"/>
        <v>0</v>
      </c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>
        <f t="shared" si="84"/>
        <v>0</v>
      </c>
      <c r="W179" s="21">
        <f t="shared" si="85"/>
        <v>0</v>
      </c>
      <c r="X179" s="19"/>
      <c r="Y179" s="20"/>
      <c r="Z179" s="20"/>
      <c r="AA179" s="20"/>
      <c r="AB179" s="20"/>
      <c r="AC179" s="20"/>
      <c r="AD179" s="20">
        <f t="shared" si="86"/>
        <v>0</v>
      </c>
      <c r="AE179" s="21">
        <f t="shared" si="87"/>
        <v>0</v>
      </c>
      <c r="AF179" s="19"/>
      <c r="AG179" s="20"/>
      <c r="AH179" s="20">
        <f t="shared" si="88"/>
        <v>0</v>
      </c>
      <c r="AI179" s="21">
        <f t="shared" si="89"/>
        <v>0</v>
      </c>
      <c r="AJ179" s="20">
        <f t="shared" si="90"/>
        <v>8</v>
      </c>
      <c r="AK179" s="21">
        <f t="shared" si="91"/>
        <v>16</v>
      </c>
    </row>
    <row r="180" spans="1:37" s="16" customFormat="1" ht="11.25">
      <c r="A180" s="15" t="s">
        <v>100</v>
      </c>
      <c r="B180" s="15">
        <v>16</v>
      </c>
      <c r="C180" s="16">
        <f t="shared" si="80"/>
        <v>16</v>
      </c>
      <c r="D180" s="17">
        <f t="shared" si="81"/>
        <v>32</v>
      </c>
      <c r="E180" s="15"/>
      <c r="I180" s="16">
        <f t="shared" si="82"/>
        <v>0</v>
      </c>
      <c r="J180" s="17">
        <f t="shared" si="83"/>
        <v>0</v>
      </c>
      <c r="K180" s="15"/>
      <c r="V180" s="16">
        <f t="shared" si="84"/>
        <v>0</v>
      </c>
      <c r="W180" s="17">
        <f t="shared" si="85"/>
        <v>0</v>
      </c>
      <c r="X180" s="15"/>
      <c r="AD180" s="16">
        <f t="shared" si="86"/>
        <v>0</v>
      </c>
      <c r="AE180" s="17">
        <f t="shared" si="87"/>
        <v>0</v>
      </c>
      <c r="AF180" s="15">
        <v>6</v>
      </c>
      <c r="AH180" s="16">
        <f t="shared" si="88"/>
        <v>6</v>
      </c>
      <c r="AI180" s="17">
        <f t="shared" si="89"/>
        <v>6</v>
      </c>
      <c r="AJ180" s="16">
        <f t="shared" si="90"/>
        <v>22</v>
      </c>
      <c r="AK180" s="17">
        <f t="shared" si="91"/>
        <v>38</v>
      </c>
    </row>
    <row r="181" spans="1:37" s="16" customFormat="1" ht="11.25">
      <c r="A181" s="19" t="s">
        <v>101</v>
      </c>
      <c r="B181" s="19">
        <v>5</v>
      </c>
      <c r="C181" s="20">
        <f t="shared" si="80"/>
        <v>5</v>
      </c>
      <c r="D181" s="21">
        <f t="shared" si="81"/>
        <v>10</v>
      </c>
      <c r="E181" s="19"/>
      <c r="F181" s="20"/>
      <c r="G181" s="20"/>
      <c r="H181" s="20"/>
      <c r="I181" s="20">
        <f t="shared" si="82"/>
        <v>0</v>
      </c>
      <c r="J181" s="21">
        <f t="shared" si="83"/>
        <v>0</v>
      </c>
      <c r="K181" s="19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>
        <f t="shared" si="84"/>
        <v>0</v>
      </c>
      <c r="W181" s="21">
        <f t="shared" si="85"/>
        <v>0</v>
      </c>
      <c r="X181" s="19"/>
      <c r="Y181" s="20"/>
      <c r="Z181" s="20"/>
      <c r="AA181" s="20"/>
      <c r="AB181" s="20"/>
      <c r="AC181" s="20"/>
      <c r="AD181" s="20">
        <f t="shared" si="86"/>
        <v>0</v>
      </c>
      <c r="AE181" s="21">
        <f t="shared" si="87"/>
        <v>0</v>
      </c>
      <c r="AF181" s="19"/>
      <c r="AG181" s="20"/>
      <c r="AH181" s="20">
        <f t="shared" si="88"/>
        <v>0</v>
      </c>
      <c r="AI181" s="21">
        <f t="shared" si="89"/>
        <v>0</v>
      </c>
      <c r="AJ181" s="20">
        <f t="shared" si="90"/>
        <v>5</v>
      </c>
      <c r="AK181" s="21">
        <f t="shared" si="91"/>
        <v>10</v>
      </c>
    </row>
    <row r="182" spans="1:37" s="16" customFormat="1" ht="11.25">
      <c r="A182" s="15" t="s">
        <v>353</v>
      </c>
      <c r="B182" s="15"/>
      <c r="C182" s="16">
        <f t="shared" si="80"/>
        <v>0</v>
      </c>
      <c r="D182" s="17">
        <f t="shared" si="81"/>
        <v>0</v>
      </c>
      <c r="E182" s="15"/>
      <c r="I182" s="16">
        <f t="shared" si="82"/>
        <v>0</v>
      </c>
      <c r="J182" s="17">
        <f t="shared" si="83"/>
        <v>0</v>
      </c>
      <c r="K182" s="15"/>
      <c r="V182" s="16">
        <f t="shared" si="84"/>
        <v>0</v>
      </c>
      <c r="W182" s="17">
        <f t="shared" si="85"/>
        <v>0</v>
      </c>
      <c r="X182" s="15"/>
      <c r="AD182" s="16">
        <f t="shared" si="86"/>
        <v>0</v>
      </c>
      <c r="AE182" s="17">
        <f t="shared" si="87"/>
        <v>0</v>
      </c>
      <c r="AF182" s="15"/>
      <c r="AH182" s="16">
        <f t="shared" si="88"/>
        <v>0</v>
      </c>
      <c r="AI182" s="17">
        <f t="shared" si="89"/>
        <v>0</v>
      </c>
      <c r="AJ182" s="16">
        <f t="shared" si="90"/>
        <v>0</v>
      </c>
      <c r="AK182" s="17">
        <f t="shared" si="91"/>
        <v>0</v>
      </c>
    </row>
    <row r="183" spans="1:37" s="16" customFormat="1" ht="11.25">
      <c r="A183" s="19" t="s">
        <v>354</v>
      </c>
      <c r="B183" s="19"/>
      <c r="C183" s="20">
        <f t="shared" si="80"/>
        <v>0</v>
      </c>
      <c r="D183" s="21">
        <f t="shared" si="81"/>
        <v>0</v>
      </c>
      <c r="E183" s="19">
        <v>1</v>
      </c>
      <c r="F183" s="20">
        <v>3</v>
      </c>
      <c r="G183" s="20"/>
      <c r="H183" s="20"/>
      <c r="I183" s="20">
        <f t="shared" si="82"/>
        <v>4</v>
      </c>
      <c r="J183" s="21">
        <f t="shared" si="83"/>
        <v>18</v>
      </c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>
        <f t="shared" si="84"/>
        <v>0</v>
      </c>
      <c r="W183" s="21">
        <f t="shared" si="85"/>
        <v>0</v>
      </c>
      <c r="X183" s="19"/>
      <c r="Y183" s="20"/>
      <c r="Z183" s="20"/>
      <c r="AA183" s="20"/>
      <c r="AB183" s="20"/>
      <c r="AC183" s="20"/>
      <c r="AD183" s="20">
        <f t="shared" si="86"/>
        <v>0</v>
      </c>
      <c r="AE183" s="21">
        <f t="shared" si="87"/>
        <v>0</v>
      </c>
      <c r="AF183" s="19"/>
      <c r="AG183" s="20"/>
      <c r="AH183" s="20">
        <f t="shared" si="88"/>
        <v>0</v>
      </c>
      <c r="AI183" s="21">
        <f t="shared" si="89"/>
        <v>0</v>
      </c>
      <c r="AJ183" s="20">
        <f t="shared" si="90"/>
        <v>4</v>
      </c>
      <c r="AK183" s="21">
        <f t="shared" si="91"/>
        <v>18</v>
      </c>
    </row>
    <row r="184" spans="1:37" s="16" customFormat="1" ht="11.25">
      <c r="A184" s="15" t="s">
        <v>355</v>
      </c>
      <c r="B184" s="15"/>
      <c r="C184" s="16">
        <f t="shared" si="80"/>
        <v>0</v>
      </c>
      <c r="D184" s="17">
        <f t="shared" si="81"/>
        <v>0</v>
      </c>
      <c r="E184" s="15">
        <v>1</v>
      </c>
      <c r="F184" s="16">
        <v>3</v>
      </c>
      <c r="I184" s="16">
        <f t="shared" si="82"/>
        <v>4</v>
      </c>
      <c r="J184" s="17">
        <f t="shared" si="83"/>
        <v>18</v>
      </c>
      <c r="K184" s="15"/>
      <c r="V184" s="16">
        <f t="shared" si="84"/>
        <v>0</v>
      </c>
      <c r="W184" s="17">
        <f t="shared" si="85"/>
        <v>0</v>
      </c>
      <c r="X184" s="15"/>
      <c r="AD184" s="16">
        <f t="shared" si="86"/>
        <v>0</v>
      </c>
      <c r="AE184" s="17">
        <f t="shared" si="87"/>
        <v>0</v>
      </c>
      <c r="AF184" s="15"/>
      <c r="AH184" s="16">
        <f t="shared" si="88"/>
        <v>0</v>
      </c>
      <c r="AI184" s="17">
        <f t="shared" si="89"/>
        <v>0</v>
      </c>
      <c r="AJ184" s="16">
        <f t="shared" si="90"/>
        <v>4</v>
      </c>
      <c r="AK184" s="17">
        <f t="shared" si="91"/>
        <v>18</v>
      </c>
    </row>
    <row r="185" spans="1:37" s="16" customFormat="1" ht="11.25">
      <c r="A185" s="19" t="s">
        <v>356</v>
      </c>
      <c r="B185" s="19"/>
      <c r="C185" s="20">
        <f t="shared" si="80"/>
        <v>0</v>
      </c>
      <c r="D185" s="21">
        <f t="shared" si="81"/>
        <v>0</v>
      </c>
      <c r="E185" s="19">
        <v>1</v>
      </c>
      <c r="F185" s="20">
        <v>3</v>
      </c>
      <c r="G185" s="20"/>
      <c r="H185" s="20"/>
      <c r="I185" s="20">
        <f t="shared" si="82"/>
        <v>4</v>
      </c>
      <c r="J185" s="21">
        <f t="shared" si="83"/>
        <v>18</v>
      </c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>
        <f t="shared" si="84"/>
        <v>0</v>
      </c>
      <c r="W185" s="21">
        <f t="shared" si="85"/>
        <v>0</v>
      </c>
      <c r="X185" s="19"/>
      <c r="Y185" s="20"/>
      <c r="Z185" s="20"/>
      <c r="AA185" s="20"/>
      <c r="AB185" s="20"/>
      <c r="AC185" s="20"/>
      <c r="AD185" s="20">
        <f t="shared" si="86"/>
        <v>0</v>
      </c>
      <c r="AE185" s="21">
        <f t="shared" si="87"/>
        <v>0</v>
      </c>
      <c r="AF185" s="19"/>
      <c r="AG185" s="20"/>
      <c r="AH185" s="20">
        <f t="shared" si="88"/>
        <v>0</v>
      </c>
      <c r="AI185" s="21">
        <f t="shared" si="89"/>
        <v>0</v>
      </c>
      <c r="AJ185" s="20">
        <f t="shared" si="90"/>
        <v>4</v>
      </c>
      <c r="AK185" s="21">
        <f t="shared" si="91"/>
        <v>18</v>
      </c>
    </row>
    <row r="186" spans="1:37" s="16" customFormat="1" ht="11.25">
      <c r="A186" s="15" t="s">
        <v>357</v>
      </c>
      <c r="B186" s="15"/>
      <c r="C186" s="16">
        <f t="shared" si="80"/>
        <v>0</v>
      </c>
      <c r="D186" s="17">
        <f t="shared" si="81"/>
        <v>0</v>
      </c>
      <c r="E186" s="15">
        <v>1</v>
      </c>
      <c r="I186" s="16">
        <f t="shared" si="82"/>
        <v>1</v>
      </c>
      <c r="J186" s="17">
        <f t="shared" si="83"/>
        <v>3</v>
      </c>
      <c r="K186" s="15"/>
      <c r="V186" s="16">
        <f t="shared" si="84"/>
        <v>0</v>
      </c>
      <c r="W186" s="17">
        <f t="shared" si="85"/>
        <v>0</v>
      </c>
      <c r="X186" s="15"/>
      <c r="AD186" s="16">
        <f t="shared" si="86"/>
        <v>0</v>
      </c>
      <c r="AE186" s="17">
        <f t="shared" si="87"/>
        <v>0</v>
      </c>
      <c r="AF186" s="15"/>
      <c r="AH186" s="16">
        <f t="shared" si="88"/>
        <v>0</v>
      </c>
      <c r="AI186" s="17">
        <f t="shared" si="89"/>
        <v>0</v>
      </c>
      <c r="AJ186" s="16">
        <f t="shared" si="90"/>
        <v>1</v>
      </c>
      <c r="AK186" s="17">
        <f t="shared" si="91"/>
        <v>3</v>
      </c>
    </row>
    <row r="187" spans="1:37" s="16" customFormat="1" ht="11.25">
      <c r="A187" s="19" t="s">
        <v>358</v>
      </c>
      <c r="B187" s="19"/>
      <c r="C187" s="20">
        <f t="shared" si="80"/>
        <v>0</v>
      </c>
      <c r="D187" s="21">
        <f t="shared" si="81"/>
        <v>0</v>
      </c>
      <c r="E187" s="19">
        <v>1</v>
      </c>
      <c r="F187" s="20"/>
      <c r="G187" s="20"/>
      <c r="H187" s="20"/>
      <c r="I187" s="20">
        <f t="shared" si="82"/>
        <v>1</v>
      </c>
      <c r="J187" s="21">
        <f t="shared" si="83"/>
        <v>3</v>
      </c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>
        <f t="shared" si="84"/>
        <v>0</v>
      </c>
      <c r="W187" s="21">
        <f t="shared" si="85"/>
        <v>0</v>
      </c>
      <c r="X187" s="19"/>
      <c r="Y187" s="20"/>
      <c r="Z187" s="20"/>
      <c r="AA187" s="20"/>
      <c r="AB187" s="20"/>
      <c r="AC187" s="20"/>
      <c r="AD187" s="20">
        <f t="shared" si="86"/>
        <v>0</v>
      </c>
      <c r="AE187" s="21">
        <f t="shared" si="87"/>
        <v>0</v>
      </c>
      <c r="AF187" s="19"/>
      <c r="AG187" s="20"/>
      <c r="AH187" s="20">
        <f t="shared" si="88"/>
        <v>0</v>
      </c>
      <c r="AI187" s="21">
        <f t="shared" si="89"/>
        <v>0</v>
      </c>
      <c r="AJ187" s="20">
        <f t="shared" si="90"/>
        <v>1</v>
      </c>
      <c r="AK187" s="21">
        <f t="shared" si="91"/>
        <v>3</v>
      </c>
    </row>
    <row r="188" spans="1:37" s="16" customFormat="1" ht="11.25">
      <c r="A188" s="15" t="s">
        <v>359</v>
      </c>
      <c r="B188" s="15"/>
      <c r="C188" s="16">
        <f t="shared" si="80"/>
        <v>0</v>
      </c>
      <c r="D188" s="17">
        <f t="shared" si="81"/>
        <v>0</v>
      </c>
      <c r="E188" s="15">
        <v>1</v>
      </c>
      <c r="I188" s="16">
        <f t="shared" si="82"/>
        <v>1</v>
      </c>
      <c r="J188" s="17">
        <f t="shared" si="83"/>
        <v>3</v>
      </c>
      <c r="K188" s="15"/>
      <c r="V188" s="16">
        <f t="shared" si="84"/>
        <v>0</v>
      </c>
      <c r="W188" s="17">
        <f t="shared" si="85"/>
        <v>0</v>
      </c>
      <c r="X188" s="15"/>
      <c r="AD188" s="16">
        <f t="shared" si="86"/>
        <v>0</v>
      </c>
      <c r="AE188" s="17">
        <f t="shared" si="87"/>
        <v>0</v>
      </c>
      <c r="AF188" s="15"/>
      <c r="AH188" s="16">
        <f t="shared" si="88"/>
        <v>0</v>
      </c>
      <c r="AI188" s="17">
        <f t="shared" si="89"/>
        <v>0</v>
      </c>
      <c r="AJ188" s="16">
        <f t="shared" si="90"/>
        <v>1</v>
      </c>
      <c r="AK188" s="17">
        <f t="shared" si="91"/>
        <v>3</v>
      </c>
    </row>
    <row r="189" spans="1:37" s="16" customFormat="1" ht="11.25">
      <c r="A189" s="19" t="s">
        <v>360</v>
      </c>
      <c r="B189" s="19"/>
      <c r="C189" s="20">
        <f t="shared" si="80"/>
        <v>0</v>
      </c>
      <c r="D189" s="21">
        <f t="shared" si="81"/>
        <v>0</v>
      </c>
      <c r="E189" s="19">
        <v>1</v>
      </c>
      <c r="F189" s="20">
        <v>2</v>
      </c>
      <c r="G189" s="20"/>
      <c r="H189" s="20"/>
      <c r="I189" s="20">
        <f t="shared" si="82"/>
        <v>3</v>
      </c>
      <c r="J189" s="21">
        <f t="shared" si="83"/>
        <v>13</v>
      </c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>
        <f t="shared" si="84"/>
        <v>0</v>
      </c>
      <c r="W189" s="21">
        <f t="shared" si="85"/>
        <v>0</v>
      </c>
      <c r="X189" s="19"/>
      <c r="Y189" s="20"/>
      <c r="Z189" s="20"/>
      <c r="AA189" s="20"/>
      <c r="AB189" s="20"/>
      <c r="AC189" s="20"/>
      <c r="AD189" s="20">
        <f t="shared" si="86"/>
        <v>0</v>
      </c>
      <c r="AE189" s="21">
        <f t="shared" si="87"/>
        <v>0</v>
      </c>
      <c r="AF189" s="19"/>
      <c r="AG189" s="20"/>
      <c r="AH189" s="20">
        <f t="shared" si="88"/>
        <v>0</v>
      </c>
      <c r="AI189" s="21">
        <f t="shared" si="89"/>
        <v>0</v>
      </c>
      <c r="AJ189" s="20">
        <f t="shared" si="90"/>
        <v>3</v>
      </c>
      <c r="AK189" s="21">
        <f t="shared" si="91"/>
        <v>13</v>
      </c>
    </row>
    <row r="190" spans="1:37" s="16" customFormat="1" ht="11.25">
      <c r="A190" s="34" t="s">
        <v>361</v>
      </c>
      <c r="B190" s="34"/>
      <c r="C190" s="35">
        <f t="shared" si="80"/>
        <v>0</v>
      </c>
      <c r="D190" s="36">
        <f t="shared" si="81"/>
        <v>0</v>
      </c>
      <c r="E190" s="34">
        <v>1</v>
      </c>
      <c r="F190" s="35">
        <v>1</v>
      </c>
      <c r="G190" s="35"/>
      <c r="H190" s="35"/>
      <c r="I190" s="35">
        <f t="shared" si="82"/>
        <v>2</v>
      </c>
      <c r="J190" s="36">
        <f t="shared" si="83"/>
        <v>8</v>
      </c>
      <c r="K190" s="34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>
        <f t="shared" si="84"/>
        <v>0</v>
      </c>
      <c r="W190" s="36">
        <f t="shared" si="85"/>
        <v>0</v>
      </c>
      <c r="X190" s="34"/>
      <c r="Y190" s="35"/>
      <c r="Z190" s="35"/>
      <c r="AA190" s="35"/>
      <c r="AB190" s="35"/>
      <c r="AC190" s="35"/>
      <c r="AD190" s="35">
        <f t="shared" si="86"/>
        <v>0</v>
      </c>
      <c r="AE190" s="36">
        <f t="shared" si="87"/>
        <v>0</v>
      </c>
      <c r="AF190" s="34"/>
      <c r="AG190" s="35"/>
      <c r="AH190" s="35">
        <f t="shared" si="88"/>
        <v>0</v>
      </c>
      <c r="AI190" s="36">
        <f t="shared" si="89"/>
        <v>0</v>
      </c>
      <c r="AJ190" s="35">
        <f t="shared" si="90"/>
        <v>2</v>
      </c>
      <c r="AK190" s="36">
        <f t="shared" si="91"/>
        <v>8</v>
      </c>
    </row>
    <row r="191" spans="1:37" s="16" customFormat="1" ht="12">
      <c r="A191" s="48" t="s">
        <v>324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50"/>
    </row>
    <row r="192" spans="1:37" s="16" customFormat="1" ht="11.25">
      <c r="A192" s="15" t="s">
        <v>136</v>
      </c>
      <c r="B192" s="15">
        <v>13</v>
      </c>
      <c r="C192" s="16">
        <f aca="true" t="shared" si="92" ref="C192:C229">SUM(B192)</f>
        <v>13</v>
      </c>
      <c r="D192" s="17">
        <f aca="true" t="shared" si="93" ref="D192:D229">(B192*B$6)</f>
        <v>26</v>
      </c>
      <c r="E192" s="15"/>
      <c r="I192" s="16">
        <f aca="true" t="shared" si="94" ref="I192:I229">SUM(E192:H192)</f>
        <v>0</v>
      </c>
      <c r="J192" s="17">
        <f aca="true" t="shared" si="95" ref="J192:J229">(E192*E$6)+(F192*F$6)+(G192*G$6)+(H192*H$6)</f>
        <v>0</v>
      </c>
      <c r="K192" s="15"/>
      <c r="V192" s="16">
        <f aca="true" t="shared" si="96" ref="V192:V229">SUM(K192:U192)</f>
        <v>0</v>
      </c>
      <c r="W192" s="17">
        <f aca="true" t="shared" si="97" ref="W192:W229">(K192*K$6)+(L192*L$6)+(M192*M$6)+(N192*N$6)+(O192*O$6)+(P192*P$6)+(Q192*Q$6)+(R192*R$6)+(S192*S$6)+(T192*T$6)+(U192*U$6)</f>
        <v>0</v>
      </c>
      <c r="X192" s="15"/>
      <c r="AD192" s="16">
        <f aca="true" t="shared" si="98" ref="AD192:AD229">SUM(X192:AC192)</f>
        <v>0</v>
      </c>
      <c r="AE192" s="17">
        <f aca="true" t="shared" si="99" ref="AE192:AE229">(X192*X$6)+(Y192*Y$6)+(Z192*Z$6)+(AA192*AA$6)+(AB192*AB$6)+(AC192*AC$6)</f>
        <v>0</v>
      </c>
      <c r="AF192" s="15"/>
      <c r="AH192" s="16">
        <f aca="true" t="shared" si="100" ref="AH192:AH229">SUM(AF192:AG192)</f>
        <v>0</v>
      </c>
      <c r="AI192" s="17">
        <f aca="true" t="shared" si="101" ref="AI192:AI229">(AF192*AF$6)+(AG192*AG$6)</f>
        <v>0</v>
      </c>
      <c r="AJ192" s="16">
        <f aca="true" t="shared" si="102" ref="AJ192:AJ229">SUM(C192,I192,V192,AD192,AH192)</f>
        <v>13</v>
      </c>
      <c r="AK192" s="17">
        <f aca="true" t="shared" si="103" ref="AK192:AK229">SUM(D192,J192,W192,AE192,AI192)</f>
        <v>26</v>
      </c>
    </row>
    <row r="193" spans="1:37" s="16" customFormat="1" ht="11.25">
      <c r="A193" s="19" t="s">
        <v>137</v>
      </c>
      <c r="B193" s="19">
        <v>12</v>
      </c>
      <c r="C193" s="20">
        <f t="shared" si="92"/>
        <v>12</v>
      </c>
      <c r="D193" s="21">
        <f t="shared" si="93"/>
        <v>24</v>
      </c>
      <c r="E193" s="19"/>
      <c r="F193" s="20"/>
      <c r="G193" s="20"/>
      <c r="H193" s="20"/>
      <c r="I193" s="20">
        <f t="shared" si="94"/>
        <v>0</v>
      </c>
      <c r="J193" s="21">
        <f t="shared" si="95"/>
        <v>0</v>
      </c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>
        <f t="shared" si="96"/>
        <v>0</v>
      </c>
      <c r="W193" s="21">
        <f t="shared" si="97"/>
        <v>0</v>
      </c>
      <c r="X193" s="19"/>
      <c r="Y193" s="20"/>
      <c r="Z193" s="20"/>
      <c r="AA193" s="20"/>
      <c r="AB193" s="20"/>
      <c r="AC193" s="20"/>
      <c r="AD193" s="20">
        <f t="shared" si="98"/>
        <v>0</v>
      </c>
      <c r="AE193" s="21">
        <f t="shared" si="99"/>
        <v>0</v>
      </c>
      <c r="AF193" s="19"/>
      <c r="AG193" s="20"/>
      <c r="AH193" s="20">
        <f t="shared" si="100"/>
        <v>0</v>
      </c>
      <c r="AI193" s="21">
        <f t="shared" si="101"/>
        <v>0</v>
      </c>
      <c r="AJ193" s="20">
        <f t="shared" si="102"/>
        <v>12</v>
      </c>
      <c r="AK193" s="21">
        <f t="shared" si="103"/>
        <v>24</v>
      </c>
    </row>
    <row r="194" spans="1:37" s="16" customFormat="1" ht="11.25">
      <c r="A194" s="15" t="s">
        <v>138</v>
      </c>
      <c r="B194" s="15">
        <v>5</v>
      </c>
      <c r="C194" s="16">
        <f t="shared" si="92"/>
        <v>5</v>
      </c>
      <c r="D194" s="17">
        <f t="shared" si="93"/>
        <v>10</v>
      </c>
      <c r="E194" s="15"/>
      <c r="I194" s="16">
        <f t="shared" si="94"/>
        <v>0</v>
      </c>
      <c r="J194" s="17">
        <f t="shared" si="95"/>
        <v>0</v>
      </c>
      <c r="K194" s="15"/>
      <c r="V194" s="16">
        <f t="shared" si="96"/>
        <v>0</v>
      </c>
      <c r="W194" s="17">
        <f t="shared" si="97"/>
        <v>0</v>
      </c>
      <c r="X194" s="15"/>
      <c r="AD194" s="16">
        <f t="shared" si="98"/>
        <v>0</v>
      </c>
      <c r="AE194" s="17">
        <f t="shared" si="99"/>
        <v>0</v>
      </c>
      <c r="AF194" s="15"/>
      <c r="AH194" s="16">
        <f t="shared" si="100"/>
        <v>0</v>
      </c>
      <c r="AI194" s="17">
        <f t="shared" si="101"/>
        <v>0</v>
      </c>
      <c r="AJ194" s="16">
        <f t="shared" si="102"/>
        <v>5</v>
      </c>
      <c r="AK194" s="17">
        <f t="shared" si="103"/>
        <v>10</v>
      </c>
    </row>
    <row r="195" spans="1:37" s="16" customFormat="1" ht="11.25">
      <c r="A195" s="19" t="s">
        <v>139</v>
      </c>
      <c r="B195" s="19">
        <v>15</v>
      </c>
      <c r="C195" s="20">
        <f t="shared" si="92"/>
        <v>15</v>
      </c>
      <c r="D195" s="21">
        <f t="shared" si="93"/>
        <v>30</v>
      </c>
      <c r="E195" s="19"/>
      <c r="F195" s="20"/>
      <c r="G195" s="20"/>
      <c r="H195" s="20"/>
      <c r="I195" s="20">
        <f t="shared" si="94"/>
        <v>0</v>
      </c>
      <c r="J195" s="21">
        <f t="shared" si="95"/>
        <v>0</v>
      </c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>
        <f t="shared" si="96"/>
        <v>0</v>
      </c>
      <c r="W195" s="21">
        <f t="shared" si="97"/>
        <v>0</v>
      </c>
      <c r="X195" s="19"/>
      <c r="Y195" s="20"/>
      <c r="Z195" s="20"/>
      <c r="AA195" s="20"/>
      <c r="AB195" s="20"/>
      <c r="AC195" s="20"/>
      <c r="AD195" s="20">
        <f t="shared" si="98"/>
        <v>0</v>
      </c>
      <c r="AE195" s="21">
        <f t="shared" si="99"/>
        <v>0</v>
      </c>
      <c r="AF195" s="19"/>
      <c r="AG195" s="20"/>
      <c r="AH195" s="20">
        <f t="shared" si="100"/>
        <v>0</v>
      </c>
      <c r="AI195" s="21">
        <f t="shared" si="101"/>
        <v>0</v>
      </c>
      <c r="AJ195" s="20">
        <f t="shared" si="102"/>
        <v>15</v>
      </c>
      <c r="AK195" s="21">
        <f t="shared" si="103"/>
        <v>30</v>
      </c>
    </row>
    <row r="196" spans="1:37" s="16" customFormat="1" ht="11.25">
      <c r="A196" s="15" t="s">
        <v>140</v>
      </c>
      <c r="B196" s="15">
        <v>13</v>
      </c>
      <c r="C196" s="16">
        <f t="shared" si="92"/>
        <v>13</v>
      </c>
      <c r="D196" s="17">
        <f t="shared" si="93"/>
        <v>26</v>
      </c>
      <c r="E196" s="15"/>
      <c r="I196" s="16">
        <f t="shared" si="94"/>
        <v>0</v>
      </c>
      <c r="J196" s="17">
        <f t="shared" si="95"/>
        <v>0</v>
      </c>
      <c r="K196" s="15"/>
      <c r="V196" s="16">
        <f t="shared" si="96"/>
        <v>0</v>
      </c>
      <c r="W196" s="17">
        <f t="shared" si="97"/>
        <v>0</v>
      </c>
      <c r="X196" s="15"/>
      <c r="AD196" s="16">
        <f t="shared" si="98"/>
        <v>0</v>
      </c>
      <c r="AE196" s="17">
        <f t="shared" si="99"/>
        <v>0</v>
      </c>
      <c r="AF196" s="15"/>
      <c r="AH196" s="16">
        <f t="shared" si="100"/>
        <v>0</v>
      </c>
      <c r="AI196" s="17">
        <f t="shared" si="101"/>
        <v>0</v>
      </c>
      <c r="AJ196" s="16">
        <f t="shared" si="102"/>
        <v>13</v>
      </c>
      <c r="AK196" s="17">
        <f t="shared" si="103"/>
        <v>26</v>
      </c>
    </row>
    <row r="197" spans="1:37" s="16" customFormat="1" ht="11.25">
      <c r="A197" s="19" t="s">
        <v>141</v>
      </c>
      <c r="B197" s="19">
        <v>3</v>
      </c>
      <c r="C197" s="20">
        <f t="shared" si="92"/>
        <v>3</v>
      </c>
      <c r="D197" s="21">
        <f t="shared" si="93"/>
        <v>6</v>
      </c>
      <c r="E197" s="19"/>
      <c r="F197" s="20"/>
      <c r="G197" s="20"/>
      <c r="H197" s="20"/>
      <c r="I197" s="20">
        <f t="shared" si="94"/>
        <v>0</v>
      </c>
      <c r="J197" s="21">
        <f t="shared" si="95"/>
        <v>0</v>
      </c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>
        <f t="shared" si="96"/>
        <v>0</v>
      </c>
      <c r="W197" s="21">
        <f t="shared" si="97"/>
        <v>0</v>
      </c>
      <c r="X197" s="19"/>
      <c r="Y197" s="20"/>
      <c r="Z197" s="20"/>
      <c r="AA197" s="20"/>
      <c r="AB197" s="20"/>
      <c r="AC197" s="20"/>
      <c r="AD197" s="20">
        <f t="shared" si="98"/>
        <v>0</v>
      </c>
      <c r="AE197" s="21">
        <f t="shared" si="99"/>
        <v>0</v>
      </c>
      <c r="AF197" s="19"/>
      <c r="AG197" s="20"/>
      <c r="AH197" s="20">
        <f t="shared" si="100"/>
        <v>0</v>
      </c>
      <c r="AI197" s="21">
        <f t="shared" si="101"/>
        <v>0</v>
      </c>
      <c r="AJ197" s="20">
        <f t="shared" si="102"/>
        <v>3</v>
      </c>
      <c r="AK197" s="21">
        <f t="shared" si="103"/>
        <v>6</v>
      </c>
    </row>
    <row r="198" spans="1:37" s="16" customFormat="1" ht="11.25">
      <c r="A198" s="15" t="s">
        <v>142</v>
      </c>
      <c r="B198" s="15"/>
      <c r="C198" s="16">
        <f t="shared" si="92"/>
        <v>0</v>
      </c>
      <c r="D198" s="17">
        <f t="shared" si="93"/>
        <v>0</v>
      </c>
      <c r="E198" s="15"/>
      <c r="I198" s="16">
        <f t="shared" si="94"/>
        <v>0</v>
      </c>
      <c r="J198" s="17">
        <f t="shared" si="95"/>
        <v>0</v>
      </c>
      <c r="K198" s="15"/>
      <c r="V198" s="16">
        <f t="shared" si="96"/>
        <v>0</v>
      </c>
      <c r="W198" s="17">
        <f t="shared" si="97"/>
        <v>0</v>
      </c>
      <c r="X198" s="15"/>
      <c r="AD198" s="16">
        <f t="shared" si="98"/>
        <v>0</v>
      </c>
      <c r="AE198" s="17">
        <f t="shared" si="99"/>
        <v>0</v>
      </c>
      <c r="AF198" s="15"/>
      <c r="AH198" s="16">
        <f t="shared" si="100"/>
        <v>0</v>
      </c>
      <c r="AI198" s="17">
        <f t="shared" si="101"/>
        <v>0</v>
      </c>
      <c r="AJ198" s="16">
        <f t="shared" si="102"/>
        <v>0</v>
      </c>
      <c r="AK198" s="17">
        <f t="shared" si="103"/>
        <v>0</v>
      </c>
    </row>
    <row r="199" spans="1:37" s="16" customFormat="1" ht="11.25">
      <c r="A199" s="22" t="s">
        <v>143</v>
      </c>
      <c r="B199" s="22">
        <v>9</v>
      </c>
      <c r="C199" s="23">
        <f t="shared" si="92"/>
        <v>9</v>
      </c>
      <c r="D199" s="24">
        <f t="shared" si="93"/>
        <v>18</v>
      </c>
      <c r="E199" s="22"/>
      <c r="F199" s="23"/>
      <c r="G199" s="23"/>
      <c r="H199" s="23"/>
      <c r="I199" s="23">
        <f t="shared" si="94"/>
        <v>0</v>
      </c>
      <c r="J199" s="24">
        <f t="shared" si="95"/>
        <v>0</v>
      </c>
      <c r="K199" s="22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>
        <f t="shared" si="96"/>
        <v>0</v>
      </c>
      <c r="W199" s="24">
        <f t="shared" si="97"/>
        <v>0</v>
      </c>
      <c r="X199" s="22"/>
      <c r="Y199" s="23"/>
      <c r="Z199" s="23"/>
      <c r="AA199" s="23"/>
      <c r="AB199" s="23"/>
      <c r="AC199" s="23"/>
      <c r="AD199" s="23">
        <f t="shared" si="98"/>
        <v>0</v>
      </c>
      <c r="AE199" s="24">
        <f t="shared" si="99"/>
        <v>0</v>
      </c>
      <c r="AF199" s="22"/>
      <c r="AG199" s="23"/>
      <c r="AH199" s="23">
        <f t="shared" si="100"/>
        <v>0</v>
      </c>
      <c r="AI199" s="24">
        <f t="shared" si="101"/>
        <v>0</v>
      </c>
      <c r="AJ199" s="23">
        <f t="shared" si="102"/>
        <v>9</v>
      </c>
      <c r="AK199" s="24">
        <f t="shared" si="103"/>
        <v>18</v>
      </c>
    </row>
    <row r="200" spans="1:37" s="16" customFormat="1" ht="11.25">
      <c r="A200" s="12" t="s">
        <v>144</v>
      </c>
      <c r="B200" s="12">
        <v>17</v>
      </c>
      <c r="C200" s="13">
        <f t="shared" si="92"/>
        <v>17</v>
      </c>
      <c r="D200" s="14">
        <f t="shared" si="93"/>
        <v>34</v>
      </c>
      <c r="E200" s="12"/>
      <c r="F200" s="13"/>
      <c r="G200" s="13"/>
      <c r="H200" s="13"/>
      <c r="I200" s="13">
        <f t="shared" si="94"/>
        <v>0</v>
      </c>
      <c r="J200" s="14">
        <f t="shared" si="95"/>
        <v>0</v>
      </c>
      <c r="K200" s="12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>
        <f t="shared" si="96"/>
        <v>0</v>
      </c>
      <c r="W200" s="14">
        <f t="shared" si="97"/>
        <v>0</v>
      </c>
      <c r="X200" s="12"/>
      <c r="Y200" s="13"/>
      <c r="Z200" s="13"/>
      <c r="AA200" s="13"/>
      <c r="AB200" s="13"/>
      <c r="AC200" s="13"/>
      <c r="AD200" s="13">
        <f t="shared" si="98"/>
        <v>0</v>
      </c>
      <c r="AE200" s="14">
        <f t="shared" si="99"/>
        <v>0</v>
      </c>
      <c r="AF200" s="12"/>
      <c r="AG200" s="13"/>
      <c r="AH200" s="13">
        <f t="shared" si="100"/>
        <v>0</v>
      </c>
      <c r="AI200" s="14">
        <f t="shared" si="101"/>
        <v>0</v>
      </c>
      <c r="AJ200" s="13">
        <f t="shared" si="102"/>
        <v>17</v>
      </c>
      <c r="AK200" s="14">
        <f t="shared" si="103"/>
        <v>34</v>
      </c>
    </row>
    <row r="201" spans="1:37" s="16" customFormat="1" ht="11.25">
      <c r="A201" s="19" t="s">
        <v>145</v>
      </c>
      <c r="B201" s="19">
        <v>3</v>
      </c>
      <c r="C201" s="20">
        <f t="shared" si="92"/>
        <v>3</v>
      </c>
      <c r="D201" s="21">
        <f t="shared" si="93"/>
        <v>6</v>
      </c>
      <c r="E201" s="19"/>
      <c r="F201" s="20"/>
      <c r="G201" s="20"/>
      <c r="H201" s="20"/>
      <c r="I201" s="20">
        <f t="shared" si="94"/>
        <v>0</v>
      </c>
      <c r="J201" s="21">
        <f t="shared" si="95"/>
        <v>0</v>
      </c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>
        <f t="shared" si="96"/>
        <v>0</v>
      </c>
      <c r="W201" s="21">
        <f t="shared" si="97"/>
        <v>0</v>
      </c>
      <c r="X201" s="19"/>
      <c r="Y201" s="20"/>
      <c r="Z201" s="20"/>
      <c r="AA201" s="20"/>
      <c r="AB201" s="20"/>
      <c r="AC201" s="20"/>
      <c r="AD201" s="20">
        <f t="shared" si="98"/>
        <v>0</v>
      </c>
      <c r="AE201" s="21">
        <f t="shared" si="99"/>
        <v>0</v>
      </c>
      <c r="AF201" s="19"/>
      <c r="AG201" s="20"/>
      <c r="AH201" s="20">
        <f t="shared" si="100"/>
        <v>0</v>
      </c>
      <c r="AI201" s="21">
        <f t="shared" si="101"/>
        <v>0</v>
      </c>
      <c r="AJ201" s="20">
        <f t="shared" si="102"/>
        <v>3</v>
      </c>
      <c r="AK201" s="21">
        <f t="shared" si="103"/>
        <v>6</v>
      </c>
    </row>
    <row r="202" spans="1:37" s="16" customFormat="1" ht="11.25">
      <c r="A202" s="15" t="s">
        <v>146</v>
      </c>
      <c r="B202" s="15">
        <v>2</v>
      </c>
      <c r="C202" s="16">
        <f t="shared" si="92"/>
        <v>2</v>
      </c>
      <c r="D202" s="17">
        <f t="shared" si="93"/>
        <v>4</v>
      </c>
      <c r="E202" s="15"/>
      <c r="I202" s="16">
        <f t="shared" si="94"/>
        <v>0</v>
      </c>
      <c r="J202" s="17">
        <f t="shared" si="95"/>
        <v>0</v>
      </c>
      <c r="K202" s="15"/>
      <c r="V202" s="16">
        <f t="shared" si="96"/>
        <v>0</v>
      </c>
      <c r="W202" s="17">
        <f t="shared" si="97"/>
        <v>0</v>
      </c>
      <c r="X202" s="15"/>
      <c r="AD202" s="16">
        <f t="shared" si="98"/>
        <v>0</v>
      </c>
      <c r="AE202" s="17">
        <f t="shared" si="99"/>
        <v>0</v>
      </c>
      <c r="AF202" s="15"/>
      <c r="AH202" s="16">
        <f t="shared" si="100"/>
        <v>0</v>
      </c>
      <c r="AI202" s="17">
        <f t="shared" si="101"/>
        <v>0</v>
      </c>
      <c r="AJ202" s="16">
        <f t="shared" si="102"/>
        <v>2</v>
      </c>
      <c r="AK202" s="17">
        <f t="shared" si="103"/>
        <v>4</v>
      </c>
    </row>
    <row r="203" spans="1:37" s="16" customFormat="1" ht="11.25">
      <c r="A203" s="19" t="s">
        <v>147</v>
      </c>
      <c r="B203" s="19">
        <v>5</v>
      </c>
      <c r="C203" s="20">
        <f t="shared" si="92"/>
        <v>5</v>
      </c>
      <c r="D203" s="21">
        <f t="shared" si="93"/>
        <v>10</v>
      </c>
      <c r="E203" s="19"/>
      <c r="F203" s="20"/>
      <c r="G203" s="20"/>
      <c r="H203" s="20"/>
      <c r="I203" s="20">
        <f t="shared" si="94"/>
        <v>0</v>
      </c>
      <c r="J203" s="21">
        <f t="shared" si="95"/>
        <v>0</v>
      </c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>
        <f t="shared" si="96"/>
        <v>0</v>
      </c>
      <c r="W203" s="21">
        <f t="shared" si="97"/>
        <v>0</v>
      </c>
      <c r="X203" s="19"/>
      <c r="Y203" s="20"/>
      <c r="Z203" s="20"/>
      <c r="AA203" s="20"/>
      <c r="AB203" s="20"/>
      <c r="AC203" s="20"/>
      <c r="AD203" s="20">
        <f t="shared" si="98"/>
        <v>0</v>
      </c>
      <c r="AE203" s="21">
        <f t="shared" si="99"/>
        <v>0</v>
      </c>
      <c r="AF203" s="19"/>
      <c r="AG203" s="20"/>
      <c r="AH203" s="20">
        <f t="shared" si="100"/>
        <v>0</v>
      </c>
      <c r="AI203" s="21">
        <f t="shared" si="101"/>
        <v>0</v>
      </c>
      <c r="AJ203" s="20">
        <f t="shared" si="102"/>
        <v>5</v>
      </c>
      <c r="AK203" s="21">
        <f t="shared" si="103"/>
        <v>10</v>
      </c>
    </row>
    <row r="204" spans="1:37" s="16" customFormat="1" ht="11.25">
      <c r="A204" s="15" t="s">
        <v>148</v>
      </c>
      <c r="B204" s="15"/>
      <c r="C204" s="16">
        <f t="shared" si="92"/>
        <v>0</v>
      </c>
      <c r="D204" s="17">
        <f t="shared" si="93"/>
        <v>0</v>
      </c>
      <c r="E204" s="15"/>
      <c r="I204" s="16">
        <f t="shared" si="94"/>
        <v>0</v>
      </c>
      <c r="J204" s="17">
        <f t="shared" si="95"/>
        <v>0</v>
      </c>
      <c r="K204" s="15"/>
      <c r="V204" s="16">
        <f t="shared" si="96"/>
        <v>0</v>
      </c>
      <c r="W204" s="17">
        <f t="shared" si="97"/>
        <v>0</v>
      </c>
      <c r="X204" s="15"/>
      <c r="AD204" s="16">
        <f t="shared" si="98"/>
        <v>0</v>
      </c>
      <c r="AE204" s="17">
        <f t="shared" si="99"/>
        <v>0</v>
      </c>
      <c r="AF204" s="15"/>
      <c r="AH204" s="16">
        <f t="shared" si="100"/>
        <v>0</v>
      </c>
      <c r="AI204" s="17">
        <f t="shared" si="101"/>
        <v>0</v>
      </c>
      <c r="AJ204" s="16">
        <f t="shared" si="102"/>
        <v>0</v>
      </c>
      <c r="AK204" s="17">
        <f t="shared" si="103"/>
        <v>0</v>
      </c>
    </row>
    <row r="205" spans="1:37" s="16" customFormat="1" ht="11.25">
      <c r="A205" s="19" t="s">
        <v>149</v>
      </c>
      <c r="B205" s="19">
        <v>4</v>
      </c>
      <c r="C205" s="20">
        <f t="shared" si="92"/>
        <v>4</v>
      </c>
      <c r="D205" s="21">
        <f t="shared" si="93"/>
        <v>8</v>
      </c>
      <c r="E205" s="19"/>
      <c r="F205" s="20"/>
      <c r="G205" s="20"/>
      <c r="H205" s="20"/>
      <c r="I205" s="20">
        <f t="shared" si="94"/>
        <v>0</v>
      </c>
      <c r="J205" s="21">
        <f t="shared" si="95"/>
        <v>0</v>
      </c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>
        <f t="shared" si="96"/>
        <v>0</v>
      </c>
      <c r="W205" s="21">
        <f t="shared" si="97"/>
        <v>0</v>
      </c>
      <c r="X205" s="19"/>
      <c r="Y205" s="20"/>
      <c r="Z205" s="20"/>
      <c r="AA205" s="20"/>
      <c r="AB205" s="20"/>
      <c r="AC205" s="20"/>
      <c r="AD205" s="20">
        <f t="shared" si="98"/>
        <v>0</v>
      </c>
      <c r="AE205" s="21">
        <f t="shared" si="99"/>
        <v>0</v>
      </c>
      <c r="AF205" s="19"/>
      <c r="AG205" s="20"/>
      <c r="AH205" s="20">
        <f t="shared" si="100"/>
        <v>0</v>
      </c>
      <c r="AI205" s="21">
        <f t="shared" si="101"/>
        <v>0</v>
      </c>
      <c r="AJ205" s="20">
        <f t="shared" si="102"/>
        <v>4</v>
      </c>
      <c r="AK205" s="21">
        <f t="shared" si="103"/>
        <v>8</v>
      </c>
    </row>
    <row r="206" spans="1:37" s="16" customFormat="1" ht="11.25">
      <c r="A206" s="15" t="s">
        <v>150</v>
      </c>
      <c r="B206" s="15">
        <v>13</v>
      </c>
      <c r="C206" s="16">
        <f t="shared" si="92"/>
        <v>13</v>
      </c>
      <c r="D206" s="17">
        <f t="shared" si="93"/>
        <v>26</v>
      </c>
      <c r="E206" s="15"/>
      <c r="I206" s="16">
        <f t="shared" si="94"/>
        <v>0</v>
      </c>
      <c r="J206" s="17">
        <f t="shared" si="95"/>
        <v>0</v>
      </c>
      <c r="K206" s="15"/>
      <c r="V206" s="16">
        <f t="shared" si="96"/>
        <v>0</v>
      </c>
      <c r="W206" s="17">
        <f t="shared" si="97"/>
        <v>0</v>
      </c>
      <c r="X206" s="15"/>
      <c r="AD206" s="16">
        <f t="shared" si="98"/>
        <v>0</v>
      </c>
      <c r="AE206" s="17">
        <f t="shared" si="99"/>
        <v>0</v>
      </c>
      <c r="AF206" s="15"/>
      <c r="AH206" s="16">
        <f t="shared" si="100"/>
        <v>0</v>
      </c>
      <c r="AI206" s="17">
        <f t="shared" si="101"/>
        <v>0</v>
      </c>
      <c r="AJ206" s="16">
        <f t="shared" si="102"/>
        <v>13</v>
      </c>
      <c r="AK206" s="17">
        <f t="shared" si="103"/>
        <v>26</v>
      </c>
    </row>
    <row r="207" spans="1:37" s="16" customFormat="1" ht="11.25">
      <c r="A207" s="19" t="s">
        <v>151</v>
      </c>
      <c r="B207" s="19"/>
      <c r="C207" s="20">
        <f t="shared" si="92"/>
        <v>0</v>
      </c>
      <c r="D207" s="21">
        <f t="shared" si="93"/>
        <v>0</v>
      </c>
      <c r="E207" s="19"/>
      <c r="F207" s="20"/>
      <c r="G207" s="20"/>
      <c r="H207" s="20"/>
      <c r="I207" s="20">
        <f t="shared" si="94"/>
        <v>0</v>
      </c>
      <c r="J207" s="21">
        <f t="shared" si="95"/>
        <v>0</v>
      </c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>
        <f t="shared" si="96"/>
        <v>0</v>
      </c>
      <c r="W207" s="21">
        <f t="shared" si="97"/>
        <v>0</v>
      </c>
      <c r="X207" s="19"/>
      <c r="Y207" s="20"/>
      <c r="Z207" s="20"/>
      <c r="AA207" s="20"/>
      <c r="AB207" s="20"/>
      <c r="AC207" s="20"/>
      <c r="AD207" s="20">
        <f t="shared" si="98"/>
        <v>0</v>
      </c>
      <c r="AE207" s="21">
        <f t="shared" si="99"/>
        <v>0</v>
      </c>
      <c r="AF207" s="19"/>
      <c r="AG207" s="20"/>
      <c r="AH207" s="20">
        <f t="shared" si="100"/>
        <v>0</v>
      </c>
      <c r="AI207" s="21">
        <f t="shared" si="101"/>
        <v>0</v>
      </c>
      <c r="AJ207" s="20">
        <f t="shared" si="102"/>
        <v>0</v>
      </c>
      <c r="AK207" s="21">
        <f t="shared" si="103"/>
        <v>0</v>
      </c>
    </row>
    <row r="208" spans="1:37" s="16" customFormat="1" ht="11.25">
      <c r="A208" s="15" t="s">
        <v>152</v>
      </c>
      <c r="B208" s="15"/>
      <c r="C208" s="16">
        <f t="shared" si="92"/>
        <v>0</v>
      </c>
      <c r="D208" s="17">
        <f t="shared" si="93"/>
        <v>0</v>
      </c>
      <c r="E208" s="15"/>
      <c r="I208" s="16">
        <f t="shared" si="94"/>
        <v>0</v>
      </c>
      <c r="J208" s="17">
        <f t="shared" si="95"/>
        <v>0</v>
      </c>
      <c r="K208" s="15"/>
      <c r="V208" s="16">
        <f t="shared" si="96"/>
        <v>0</v>
      </c>
      <c r="W208" s="17">
        <f t="shared" si="97"/>
        <v>0</v>
      </c>
      <c r="X208" s="15"/>
      <c r="AD208" s="16">
        <f t="shared" si="98"/>
        <v>0</v>
      </c>
      <c r="AE208" s="17">
        <f t="shared" si="99"/>
        <v>0</v>
      </c>
      <c r="AF208" s="15"/>
      <c r="AH208" s="16">
        <f t="shared" si="100"/>
        <v>0</v>
      </c>
      <c r="AI208" s="17">
        <f t="shared" si="101"/>
        <v>0</v>
      </c>
      <c r="AJ208" s="16">
        <f t="shared" si="102"/>
        <v>0</v>
      </c>
      <c r="AK208" s="17">
        <f t="shared" si="103"/>
        <v>0</v>
      </c>
    </row>
    <row r="209" spans="1:37" s="16" customFormat="1" ht="11.25">
      <c r="A209" s="19" t="s">
        <v>153</v>
      </c>
      <c r="B209" s="19">
        <v>3</v>
      </c>
      <c r="C209" s="20">
        <f t="shared" si="92"/>
        <v>3</v>
      </c>
      <c r="D209" s="21">
        <f t="shared" si="93"/>
        <v>6</v>
      </c>
      <c r="E209" s="19"/>
      <c r="F209" s="20"/>
      <c r="G209" s="20"/>
      <c r="H209" s="20"/>
      <c r="I209" s="20">
        <f t="shared" si="94"/>
        <v>0</v>
      </c>
      <c r="J209" s="21">
        <f t="shared" si="95"/>
        <v>0</v>
      </c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>
        <f t="shared" si="96"/>
        <v>0</v>
      </c>
      <c r="W209" s="21">
        <f t="shared" si="97"/>
        <v>0</v>
      </c>
      <c r="X209" s="19"/>
      <c r="Y209" s="20"/>
      <c r="Z209" s="20"/>
      <c r="AA209" s="20"/>
      <c r="AB209" s="20"/>
      <c r="AC209" s="20"/>
      <c r="AD209" s="20">
        <f t="shared" si="98"/>
        <v>0</v>
      </c>
      <c r="AE209" s="21">
        <f t="shared" si="99"/>
        <v>0</v>
      </c>
      <c r="AF209" s="19"/>
      <c r="AG209" s="20"/>
      <c r="AH209" s="20">
        <f t="shared" si="100"/>
        <v>0</v>
      </c>
      <c r="AI209" s="21">
        <f t="shared" si="101"/>
        <v>0</v>
      </c>
      <c r="AJ209" s="20">
        <f t="shared" si="102"/>
        <v>3</v>
      </c>
      <c r="AK209" s="21">
        <f t="shared" si="103"/>
        <v>6</v>
      </c>
    </row>
    <row r="210" spans="1:37" s="16" customFormat="1" ht="11.25">
      <c r="A210" s="15" t="s">
        <v>154</v>
      </c>
      <c r="B210" s="15"/>
      <c r="C210" s="16">
        <f t="shared" si="92"/>
        <v>0</v>
      </c>
      <c r="D210" s="17">
        <f t="shared" si="93"/>
        <v>0</v>
      </c>
      <c r="E210" s="15"/>
      <c r="I210" s="16">
        <f t="shared" si="94"/>
        <v>0</v>
      </c>
      <c r="J210" s="17">
        <f t="shared" si="95"/>
        <v>0</v>
      </c>
      <c r="K210" s="15"/>
      <c r="V210" s="16">
        <f t="shared" si="96"/>
        <v>0</v>
      </c>
      <c r="W210" s="17">
        <f t="shared" si="97"/>
        <v>0</v>
      </c>
      <c r="X210" s="15"/>
      <c r="AD210" s="16">
        <f t="shared" si="98"/>
        <v>0</v>
      </c>
      <c r="AE210" s="17">
        <f t="shared" si="99"/>
        <v>0</v>
      </c>
      <c r="AF210" s="15"/>
      <c r="AH210" s="16">
        <f t="shared" si="100"/>
        <v>0</v>
      </c>
      <c r="AI210" s="17">
        <f t="shared" si="101"/>
        <v>0</v>
      </c>
      <c r="AJ210" s="16">
        <f t="shared" si="102"/>
        <v>0</v>
      </c>
      <c r="AK210" s="17">
        <f t="shared" si="103"/>
        <v>0</v>
      </c>
    </row>
    <row r="211" spans="1:37" s="16" customFormat="1" ht="11.25">
      <c r="A211" s="19" t="s">
        <v>456</v>
      </c>
      <c r="B211" s="19"/>
      <c r="C211" s="20">
        <f t="shared" si="92"/>
        <v>0</v>
      </c>
      <c r="D211" s="21">
        <f t="shared" si="93"/>
        <v>0</v>
      </c>
      <c r="E211" s="19"/>
      <c r="F211" s="20"/>
      <c r="G211" s="20"/>
      <c r="H211" s="20"/>
      <c r="I211" s="20">
        <f t="shared" si="94"/>
        <v>0</v>
      </c>
      <c r="J211" s="21">
        <f t="shared" si="95"/>
        <v>0</v>
      </c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>
        <f t="shared" si="96"/>
        <v>0</v>
      </c>
      <c r="W211" s="21">
        <f t="shared" si="97"/>
        <v>0</v>
      </c>
      <c r="X211" s="19"/>
      <c r="Y211" s="20"/>
      <c r="Z211" s="20"/>
      <c r="AA211" s="20"/>
      <c r="AB211" s="20"/>
      <c r="AC211" s="20"/>
      <c r="AD211" s="20">
        <f t="shared" si="98"/>
        <v>0</v>
      </c>
      <c r="AE211" s="21">
        <f t="shared" si="99"/>
        <v>0</v>
      </c>
      <c r="AF211" s="19"/>
      <c r="AG211" s="20"/>
      <c r="AH211" s="20">
        <f t="shared" si="100"/>
        <v>0</v>
      </c>
      <c r="AI211" s="21">
        <f t="shared" si="101"/>
        <v>0</v>
      </c>
      <c r="AJ211" s="20">
        <f t="shared" si="102"/>
        <v>0</v>
      </c>
      <c r="AK211" s="21">
        <f t="shared" si="103"/>
        <v>0</v>
      </c>
    </row>
    <row r="212" spans="1:37" s="16" customFormat="1" ht="11.25">
      <c r="A212" s="15" t="s">
        <v>170</v>
      </c>
      <c r="B212" s="15"/>
      <c r="C212" s="16">
        <f t="shared" si="92"/>
        <v>0</v>
      </c>
      <c r="D212" s="17">
        <f t="shared" si="93"/>
        <v>0</v>
      </c>
      <c r="E212" s="15"/>
      <c r="I212" s="16">
        <f t="shared" si="94"/>
        <v>0</v>
      </c>
      <c r="J212" s="17">
        <f t="shared" si="95"/>
        <v>0</v>
      </c>
      <c r="K212" s="15"/>
      <c r="V212" s="16">
        <f t="shared" si="96"/>
        <v>0</v>
      </c>
      <c r="W212" s="17">
        <f t="shared" si="97"/>
        <v>0</v>
      </c>
      <c r="X212" s="15"/>
      <c r="AD212" s="16">
        <f t="shared" si="98"/>
        <v>0</v>
      </c>
      <c r="AE212" s="17">
        <f t="shared" si="99"/>
        <v>0</v>
      </c>
      <c r="AF212" s="15"/>
      <c r="AH212" s="16">
        <f t="shared" si="100"/>
        <v>0</v>
      </c>
      <c r="AI212" s="17">
        <f t="shared" si="101"/>
        <v>0</v>
      </c>
      <c r="AJ212" s="16">
        <f t="shared" si="102"/>
        <v>0</v>
      </c>
      <c r="AK212" s="17">
        <f t="shared" si="103"/>
        <v>0</v>
      </c>
    </row>
    <row r="213" spans="1:37" s="16" customFormat="1" ht="11.25">
      <c r="A213" s="19" t="s">
        <v>171</v>
      </c>
      <c r="B213" s="19"/>
      <c r="C213" s="20">
        <f t="shared" si="92"/>
        <v>0</v>
      </c>
      <c r="D213" s="21">
        <f t="shared" si="93"/>
        <v>0</v>
      </c>
      <c r="E213" s="19"/>
      <c r="F213" s="20"/>
      <c r="G213" s="20"/>
      <c r="H213" s="20"/>
      <c r="I213" s="20">
        <f t="shared" si="94"/>
        <v>0</v>
      </c>
      <c r="J213" s="21">
        <f t="shared" si="95"/>
        <v>0</v>
      </c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>
        <f t="shared" si="96"/>
        <v>0</v>
      </c>
      <c r="W213" s="21">
        <f t="shared" si="97"/>
        <v>0</v>
      </c>
      <c r="X213" s="19"/>
      <c r="Y213" s="20"/>
      <c r="Z213" s="20"/>
      <c r="AA213" s="20"/>
      <c r="AB213" s="20"/>
      <c r="AC213" s="20"/>
      <c r="AD213" s="20">
        <f t="shared" si="98"/>
        <v>0</v>
      </c>
      <c r="AE213" s="21">
        <f t="shared" si="99"/>
        <v>0</v>
      </c>
      <c r="AF213" s="19"/>
      <c r="AG213" s="20"/>
      <c r="AH213" s="20">
        <f t="shared" si="100"/>
        <v>0</v>
      </c>
      <c r="AI213" s="21">
        <f t="shared" si="101"/>
        <v>0</v>
      </c>
      <c r="AJ213" s="20">
        <f t="shared" si="102"/>
        <v>0</v>
      </c>
      <c r="AK213" s="21">
        <f t="shared" si="103"/>
        <v>0</v>
      </c>
    </row>
    <row r="214" spans="1:37" s="16" customFormat="1" ht="11.25">
      <c r="A214" s="15" t="s">
        <v>155</v>
      </c>
      <c r="B214" s="15"/>
      <c r="C214" s="16">
        <f t="shared" si="92"/>
        <v>0</v>
      </c>
      <c r="D214" s="17">
        <f t="shared" si="93"/>
        <v>0</v>
      </c>
      <c r="E214" s="15"/>
      <c r="I214" s="16">
        <f t="shared" si="94"/>
        <v>0</v>
      </c>
      <c r="J214" s="17">
        <f t="shared" si="95"/>
        <v>0</v>
      </c>
      <c r="K214" s="15"/>
      <c r="V214" s="16">
        <f t="shared" si="96"/>
        <v>0</v>
      </c>
      <c r="W214" s="17">
        <f t="shared" si="97"/>
        <v>0</v>
      </c>
      <c r="X214" s="15"/>
      <c r="AD214" s="16">
        <f t="shared" si="98"/>
        <v>0</v>
      </c>
      <c r="AE214" s="17">
        <f t="shared" si="99"/>
        <v>0</v>
      </c>
      <c r="AF214" s="15"/>
      <c r="AH214" s="16">
        <f t="shared" si="100"/>
        <v>0</v>
      </c>
      <c r="AI214" s="17">
        <f t="shared" si="101"/>
        <v>0</v>
      </c>
      <c r="AJ214" s="16">
        <f t="shared" si="102"/>
        <v>0</v>
      </c>
      <c r="AK214" s="17">
        <f t="shared" si="103"/>
        <v>0</v>
      </c>
    </row>
    <row r="215" spans="1:37" s="16" customFormat="1" ht="11.25">
      <c r="A215" s="19" t="s">
        <v>156</v>
      </c>
      <c r="B215" s="19"/>
      <c r="C215" s="20">
        <f t="shared" si="92"/>
        <v>0</v>
      </c>
      <c r="D215" s="21">
        <f t="shared" si="93"/>
        <v>0</v>
      </c>
      <c r="E215" s="19"/>
      <c r="F215" s="20"/>
      <c r="G215" s="20"/>
      <c r="H215" s="20"/>
      <c r="I215" s="20">
        <f t="shared" si="94"/>
        <v>0</v>
      </c>
      <c r="J215" s="21">
        <f t="shared" si="95"/>
        <v>0</v>
      </c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>
        <f t="shared" si="96"/>
        <v>0</v>
      </c>
      <c r="W215" s="21">
        <f t="shared" si="97"/>
        <v>0</v>
      </c>
      <c r="X215" s="19"/>
      <c r="Y215" s="20"/>
      <c r="Z215" s="20"/>
      <c r="AA215" s="20"/>
      <c r="AB215" s="20"/>
      <c r="AC215" s="20"/>
      <c r="AD215" s="20">
        <f t="shared" si="98"/>
        <v>0</v>
      </c>
      <c r="AE215" s="21">
        <f t="shared" si="99"/>
        <v>0</v>
      </c>
      <c r="AF215" s="19"/>
      <c r="AG215" s="20"/>
      <c r="AH215" s="20">
        <f t="shared" si="100"/>
        <v>0</v>
      </c>
      <c r="AI215" s="21">
        <f t="shared" si="101"/>
        <v>0</v>
      </c>
      <c r="AJ215" s="20">
        <f t="shared" si="102"/>
        <v>0</v>
      </c>
      <c r="AK215" s="21">
        <f t="shared" si="103"/>
        <v>0</v>
      </c>
    </row>
    <row r="216" spans="1:37" s="16" customFormat="1" ht="11.25">
      <c r="A216" s="15" t="s">
        <v>157</v>
      </c>
      <c r="B216" s="15">
        <v>13</v>
      </c>
      <c r="C216" s="16">
        <f t="shared" si="92"/>
        <v>13</v>
      </c>
      <c r="D216" s="17">
        <f t="shared" si="93"/>
        <v>26</v>
      </c>
      <c r="E216" s="15"/>
      <c r="I216" s="16">
        <f t="shared" si="94"/>
        <v>0</v>
      </c>
      <c r="J216" s="17">
        <f t="shared" si="95"/>
        <v>0</v>
      </c>
      <c r="K216" s="15"/>
      <c r="V216" s="16">
        <f t="shared" si="96"/>
        <v>0</v>
      </c>
      <c r="W216" s="17">
        <f t="shared" si="97"/>
        <v>0</v>
      </c>
      <c r="X216" s="15"/>
      <c r="AD216" s="16">
        <f t="shared" si="98"/>
        <v>0</v>
      </c>
      <c r="AE216" s="17">
        <f t="shared" si="99"/>
        <v>0</v>
      </c>
      <c r="AF216" s="15"/>
      <c r="AH216" s="16">
        <f t="shared" si="100"/>
        <v>0</v>
      </c>
      <c r="AI216" s="17">
        <f t="shared" si="101"/>
        <v>0</v>
      </c>
      <c r="AJ216" s="16">
        <f t="shared" si="102"/>
        <v>13</v>
      </c>
      <c r="AK216" s="17">
        <f t="shared" si="103"/>
        <v>26</v>
      </c>
    </row>
    <row r="217" spans="1:37" s="16" customFormat="1" ht="11.25">
      <c r="A217" s="19" t="s">
        <v>158</v>
      </c>
      <c r="B217" s="19">
        <v>4</v>
      </c>
      <c r="C217" s="20">
        <f t="shared" si="92"/>
        <v>4</v>
      </c>
      <c r="D217" s="21">
        <f t="shared" si="93"/>
        <v>8</v>
      </c>
      <c r="E217" s="19"/>
      <c r="F217" s="20"/>
      <c r="G217" s="20"/>
      <c r="H217" s="20"/>
      <c r="I217" s="20">
        <f t="shared" si="94"/>
        <v>0</v>
      </c>
      <c r="J217" s="21">
        <f t="shared" si="95"/>
        <v>0</v>
      </c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>
        <f t="shared" si="96"/>
        <v>0</v>
      </c>
      <c r="W217" s="21">
        <f t="shared" si="97"/>
        <v>0</v>
      </c>
      <c r="X217" s="19"/>
      <c r="Y217" s="20"/>
      <c r="Z217" s="20"/>
      <c r="AA217" s="20"/>
      <c r="AB217" s="20"/>
      <c r="AC217" s="20"/>
      <c r="AD217" s="20">
        <f t="shared" si="98"/>
        <v>0</v>
      </c>
      <c r="AE217" s="21">
        <f t="shared" si="99"/>
        <v>0</v>
      </c>
      <c r="AF217" s="19"/>
      <c r="AG217" s="20"/>
      <c r="AH217" s="20">
        <f t="shared" si="100"/>
        <v>0</v>
      </c>
      <c r="AI217" s="21">
        <f t="shared" si="101"/>
        <v>0</v>
      </c>
      <c r="AJ217" s="20">
        <f t="shared" si="102"/>
        <v>4</v>
      </c>
      <c r="AK217" s="21">
        <f t="shared" si="103"/>
        <v>8</v>
      </c>
    </row>
    <row r="218" spans="1:37" s="16" customFormat="1" ht="11.25">
      <c r="A218" s="15" t="s">
        <v>159</v>
      </c>
      <c r="B218" s="15">
        <v>9</v>
      </c>
      <c r="C218" s="16">
        <f t="shared" si="92"/>
        <v>9</v>
      </c>
      <c r="D218" s="17">
        <f t="shared" si="93"/>
        <v>18</v>
      </c>
      <c r="E218" s="15"/>
      <c r="I218" s="16">
        <f t="shared" si="94"/>
        <v>0</v>
      </c>
      <c r="J218" s="17">
        <f t="shared" si="95"/>
        <v>0</v>
      </c>
      <c r="K218" s="15"/>
      <c r="V218" s="16">
        <f t="shared" si="96"/>
        <v>0</v>
      </c>
      <c r="W218" s="17">
        <f t="shared" si="97"/>
        <v>0</v>
      </c>
      <c r="X218" s="15"/>
      <c r="AD218" s="16">
        <f t="shared" si="98"/>
        <v>0</v>
      </c>
      <c r="AE218" s="17">
        <f t="shared" si="99"/>
        <v>0</v>
      </c>
      <c r="AF218" s="15"/>
      <c r="AH218" s="16">
        <f t="shared" si="100"/>
        <v>0</v>
      </c>
      <c r="AI218" s="17">
        <f t="shared" si="101"/>
        <v>0</v>
      </c>
      <c r="AJ218" s="16">
        <f t="shared" si="102"/>
        <v>9</v>
      </c>
      <c r="AK218" s="17">
        <f t="shared" si="103"/>
        <v>18</v>
      </c>
    </row>
    <row r="219" spans="1:37" s="16" customFormat="1" ht="11.25">
      <c r="A219" s="19" t="s">
        <v>160</v>
      </c>
      <c r="B219" s="19">
        <v>4</v>
      </c>
      <c r="C219" s="20">
        <f t="shared" si="92"/>
        <v>4</v>
      </c>
      <c r="D219" s="21">
        <f t="shared" si="93"/>
        <v>8</v>
      </c>
      <c r="E219" s="19"/>
      <c r="F219" s="20"/>
      <c r="G219" s="20"/>
      <c r="H219" s="20"/>
      <c r="I219" s="20">
        <f t="shared" si="94"/>
        <v>0</v>
      </c>
      <c r="J219" s="21">
        <f t="shared" si="95"/>
        <v>0</v>
      </c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>
        <f t="shared" si="96"/>
        <v>0</v>
      </c>
      <c r="W219" s="21">
        <f t="shared" si="97"/>
        <v>0</v>
      </c>
      <c r="X219" s="19"/>
      <c r="Y219" s="20"/>
      <c r="Z219" s="20"/>
      <c r="AA219" s="20"/>
      <c r="AB219" s="20"/>
      <c r="AC219" s="20"/>
      <c r="AD219" s="20">
        <f t="shared" si="98"/>
        <v>0</v>
      </c>
      <c r="AE219" s="21">
        <f t="shared" si="99"/>
        <v>0</v>
      </c>
      <c r="AF219" s="19"/>
      <c r="AG219" s="20"/>
      <c r="AH219" s="20">
        <f t="shared" si="100"/>
        <v>0</v>
      </c>
      <c r="AI219" s="21">
        <f t="shared" si="101"/>
        <v>0</v>
      </c>
      <c r="AJ219" s="20">
        <f t="shared" si="102"/>
        <v>4</v>
      </c>
      <c r="AK219" s="21">
        <f t="shared" si="103"/>
        <v>8</v>
      </c>
    </row>
    <row r="220" spans="1:37" s="16" customFormat="1" ht="11.25">
      <c r="A220" s="15" t="s">
        <v>161</v>
      </c>
      <c r="B220" s="15"/>
      <c r="C220" s="16">
        <f t="shared" si="92"/>
        <v>0</v>
      </c>
      <c r="D220" s="17">
        <f t="shared" si="93"/>
        <v>0</v>
      </c>
      <c r="E220" s="15"/>
      <c r="I220" s="16">
        <f t="shared" si="94"/>
        <v>0</v>
      </c>
      <c r="J220" s="17">
        <f t="shared" si="95"/>
        <v>0</v>
      </c>
      <c r="K220" s="15"/>
      <c r="V220" s="16">
        <f t="shared" si="96"/>
        <v>0</v>
      </c>
      <c r="W220" s="17">
        <f t="shared" si="97"/>
        <v>0</v>
      </c>
      <c r="X220" s="15"/>
      <c r="AD220" s="16">
        <f t="shared" si="98"/>
        <v>0</v>
      </c>
      <c r="AE220" s="17">
        <f t="shared" si="99"/>
        <v>0</v>
      </c>
      <c r="AF220" s="15"/>
      <c r="AH220" s="16">
        <f t="shared" si="100"/>
        <v>0</v>
      </c>
      <c r="AI220" s="17">
        <f t="shared" si="101"/>
        <v>0</v>
      </c>
      <c r="AJ220" s="16">
        <f t="shared" si="102"/>
        <v>0</v>
      </c>
      <c r="AK220" s="17">
        <f t="shared" si="103"/>
        <v>0</v>
      </c>
    </row>
    <row r="221" spans="1:37" s="16" customFormat="1" ht="11.25">
      <c r="A221" s="19" t="s">
        <v>162</v>
      </c>
      <c r="B221" s="19"/>
      <c r="C221" s="20">
        <f t="shared" si="92"/>
        <v>0</v>
      </c>
      <c r="D221" s="21">
        <f t="shared" si="93"/>
        <v>0</v>
      </c>
      <c r="E221" s="19"/>
      <c r="F221" s="20"/>
      <c r="G221" s="20"/>
      <c r="H221" s="20"/>
      <c r="I221" s="20">
        <f t="shared" si="94"/>
        <v>0</v>
      </c>
      <c r="J221" s="21">
        <f t="shared" si="95"/>
        <v>0</v>
      </c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>
        <f t="shared" si="96"/>
        <v>0</v>
      </c>
      <c r="W221" s="21">
        <f t="shared" si="97"/>
        <v>0</v>
      </c>
      <c r="X221" s="19"/>
      <c r="Y221" s="20"/>
      <c r="Z221" s="20"/>
      <c r="AA221" s="20"/>
      <c r="AB221" s="20"/>
      <c r="AC221" s="20"/>
      <c r="AD221" s="20">
        <f t="shared" si="98"/>
        <v>0</v>
      </c>
      <c r="AE221" s="21">
        <f t="shared" si="99"/>
        <v>0</v>
      </c>
      <c r="AF221" s="19"/>
      <c r="AG221" s="20"/>
      <c r="AH221" s="20">
        <f t="shared" si="100"/>
        <v>0</v>
      </c>
      <c r="AI221" s="21">
        <f t="shared" si="101"/>
        <v>0</v>
      </c>
      <c r="AJ221" s="20">
        <f t="shared" si="102"/>
        <v>0</v>
      </c>
      <c r="AK221" s="21">
        <f t="shared" si="103"/>
        <v>0</v>
      </c>
    </row>
    <row r="222" spans="1:37" s="16" customFormat="1" ht="11.25">
      <c r="A222" s="15" t="s">
        <v>457</v>
      </c>
      <c r="B222" s="15">
        <v>12</v>
      </c>
      <c r="C222" s="16">
        <f t="shared" si="92"/>
        <v>12</v>
      </c>
      <c r="D222" s="17">
        <f t="shared" si="93"/>
        <v>24</v>
      </c>
      <c r="E222" s="15"/>
      <c r="I222" s="16">
        <f t="shared" si="94"/>
        <v>0</v>
      </c>
      <c r="J222" s="17">
        <f t="shared" si="95"/>
        <v>0</v>
      </c>
      <c r="K222" s="15"/>
      <c r="R222" s="16">
        <v>1</v>
      </c>
      <c r="V222" s="16">
        <f t="shared" si="96"/>
        <v>1</v>
      </c>
      <c r="W222" s="17">
        <f t="shared" si="97"/>
        <v>8</v>
      </c>
      <c r="X222" s="15"/>
      <c r="AD222" s="16">
        <f t="shared" si="98"/>
        <v>0</v>
      </c>
      <c r="AE222" s="17">
        <f t="shared" si="99"/>
        <v>0</v>
      </c>
      <c r="AF222" s="15"/>
      <c r="AH222" s="16">
        <f t="shared" si="100"/>
        <v>0</v>
      </c>
      <c r="AI222" s="17">
        <f t="shared" si="101"/>
        <v>0</v>
      </c>
      <c r="AJ222" s="16">
        <f t="shared" si="102"/>
        <v>13</v>
      </c>
      <c r="AK222" s="17">
        <f t="shared" si="103"/>
        <v>32</v>
      </c>
    </row>
    <row r="223" spans="1:37" s="16" customFormat="1" ht="11.25">
      <c r="A223" s="19" t="s">
        <v>163</v>
      </c>
      <c r="B223" s="19"/>
      <c r="C223" s="20">
        <f t="shared" si="92"/>
        <v>0</v>
      </c>
      <c r="D223" s="21">
        <f t="shared" si="93"/>
        <v>0</v>
      </c>
      <c r="E223" s="19"/>
      <c r="F223" s="20"/>
      <c r="G223" s="20"/>
      <c r="H223" s="20"/>
      <c r="I223" s="20">
        <f t="shared" si="94"/>
        <v>0</v>
      </c>
      <c r="J223" s="21">
        <f t="shared" si="95"/>
        <v>0</v>
      </c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>
        <f t="shared" si="96"/>
        <v>0</v>
      </c>
      <c r="W223" s="21">
        <f t="shared" si="97"/>
        <v>0</v>
      </c>
      <c r="X223" s="19"/>
      <c r="Y223" s="20"/>
      <c r="Z223" s="20"/>
      <c r="AA223" s="20"/>
      <c r="AB223" s="20"/>
      <c r="AC223" s="20"/>
      <c r="AD223" s="20">
        <f t="shared" si="98"/>
        <v>0</v>
      </c>
      <c r="AE223" s="21">
        <f t="shared" si="99"/>
        <v>0</v>
      </c>
      <c r="AF223" s="19"/>
      <c r="AG223" s="20"/>
      <c r="AH223" s="20">
        <f t="shared" si="100"/>
        <v>0</v>
      </c>
      <c r="AI223" s="21">
        <f t="shared" si="101"/>
        <v>0</v>
      </c>
      <c r="AJ223" s="20">
        <f t="shared" si="102"/>
        <v>0</v>
      </c>
      <c r="AK223" s="21">
        <f t="shared" si="103"/>
        <v>0</v>
      </c>
    </row>
    <row r="224" spans="1:37" s="16" customFormat="1" ht="11.25">
      <c r="A224" s="15" t="s">
        <v>164</v>
      </c>
      <c r="B224" s="15">
        <v>6</v>
      </c>
      <c r="C224" s="16">
        <f t="shared" si="92"/>
        <v>6</v>
      </c>
      <c r="D224" s="17">
        <f t="shared" si="93"/>
        <v>12</v>
      </c>
      <c r="E224" s="15"/>
      <c r="I224" s="16">
        <f t="shared" si="94"/>
        <v>0</v>
      </c>
      <c r="J224" s="17">
        <f t="shared" si="95"/>
        <v>0</v>
      </c>
      <c r="K224" s="15"/>
      <c r="V224" s="16">
        <f t="shared" si="96"/>
        <v>0</v>
      </c>
      <c r="W224" s="17">
        <f t="shared" si="97"/>
        <v>0</v>
      </c>
      <c r="X224" s="15"/>
      <c r="AD224" s="16">
        <f t="shared" si="98"/>
        <v>0</v>
      </c>
      <c r="AE224" s="17">
        <f t="shared" si="99"/>
        <v>0</v>
      </c>
      <c r="AF224" s="15"/>
      <c r="AH224" s="16">
        <f t="shared" si="100"/>
        <v>0</v>
      </c>
      <c r="AI224" s="17">
        <f t="shared" si="101"/>
        <v>0</v>
      </c>
      <c r="AJ224" s="16">
        <f t="shared" si="102"/>
        <v>6</v>
      </c>
      <c r="AK224" s="17">
        <f t="shared" si="103"/>
        <v>12</v>
      </c>
    </row>
    <row r="225" spans="1:37" s="16" customFormat="1" ht="11.25">
      <c r="A225" s="19" t="s">
        <v>165</v>
      </c>
      <c r="B225" s="19">
        <v>15</v>
      </c>
      <c r="C225" s="20">
        <f t="shared" si="92"/>
        <v>15</v>
      </c>
      <c r="D225" s="21">
        <f t="shared" si="93"/>
        <v>30</v>
      </c>
      <c r="E225" s="19"/>
      <c r="F225" s="20"/>
      <c r="G225" s="20"/>
      <c r="H225" s="20"/>
      <c r="I225" s="20">
        <f t="shared" si="94"/>
        <v>0</v>
      </c>
      <c r="J225" s="21">
        <f t="shared" si="95"/>
        <v>0</v>
      </c>
      <c r="K225" s="19"/>
      <c r="L225" s="20"/>
      <c r="M225" s="20"/>
      <c r="N225" s="20"/>
      <c r="O225" s="20"/>
      <c r="P225" s="20"/>
      <c r="Q225" s="20"/>
      <c r="R225" s="20">
        <v>1</v>
      </c>
      <c r="S225" s="20"/>
      <c r="T225" s="20"/>
      <c r="U225" s="20"/>
      <c r="V225" s="20">
        <f t="shared" si="96"/>
        <v>1</v>
      </c>
      <c r="W225" s="21">
        <f t="shared" si="97"/>
        <v>8</v>
      </c>
      <c r="X225" s="19"/>
      <c r="Y225" s="20"/>
      <c r="Z225" s="20"/>
      <c r="AA225" s="20"/>
      <c r="AB225" s="20">
        <v>1</v>
      </c>
      <c r="AC225" s="20"/>
      <c r="AD225" s="20">
        <f t="shared" si="98"/>
        <v>1</v>
      </c>
      <c r="AE225" s="21">
        <f t="shared" si="99"/>
        <v>15</v>
      </c>
      <c r="AF225" s="19"/>
      <c r="AG225" s="20"/>
      <c r="AH225" s="20">
        <f t="shared" si="100"/>
        <v>0</v>
      </c>
      <c r="AI225" s="21">
        <f t="shared" si="101"/>
        <v>0</v>
      </c>
      <c r="AJ225" s="20">
        <f t="shared" si="102"/>
        <v>17</v>
      </c>
      <c r="AK225" s="21">
        <f t="shared" si="103"/>
        <v>53</v>
      </c>
    </row>
    <row r="226" spans="1:37" s="16" customFormat="1" ht="11.25">
      <c r="A226" s="15" t="s">
        <v>166</v>
      </c>
      <c r="B226" s="15"/>
      <c r="C226" s="16">
        <f t="shared" si="92"/>
        <v>0</v>
      </c>
      <c r="D226" s="17">
        <f t="shared" si="93"/>
        <v>0</v>
      </c>
      <c r="E226" s="15"/>
      <c r="I226" s="16">
        <f t="shared" si="94"/>
        <v>0</v>
      </c>
      <c r="J226" s="17">
        <f t="shared" si="95"/>
        <v>0</v>
      </c>
      <c r="K226" s="15"/>
      <c r="V226" s="16">
        <f t="shared" si="96"/>
        <v>0</v>
      </c>
      <c r="W226" s="17">
        <f t="shared" si="97"/>
        <v>0</v>
      </c>
      <c r="X226" s="15"/>
      <c r="AD226" s="16">
        <f t="shared" si="98"/>
        <v>0</v>
      </c>
      <c r="AE226" s="17">
        <f t="shared" si="99"/>
        <v>0</v>
      </c>
      <c r="AF226" s="15"/>
      <c r="AH226" s="16">
        <f t="shared" si="100"/>
        <v>0</v>
      </c>
      <c r="AI226" s="17">
        <f t="shared" si="101"/>
        <v>0</v>
      </c>
      <c r="AJ226" s="16">
        <f t="shared" si="102"/>
        <v>0</v>
      </c>
      <c r="AK226" s="17">
        <f t="shared" si="103"/>
        <v>0</v>
      </c>
    </row>
    <row r="227" spans="1:37" s="16" customFormat="1" ht="11.25">
      <c r="A227" s="19" t="s">
        <v>167</v>
      </c>
      <c r="B227" s="19"/>
      <c r="C227" s="20">
        <f t="shared" si="92"/>
        <v>0</v>
      </c>
      <c r="D227" s="21">
        <f t="shared" si="93"/>
        <v>0</v>
      </c>
      <c r="E227" s="19"/>
      <c r="F227" s="20"/>
      <c r="G227" s="20"/>
      <c r="H227" s="20"/>
      <c r="I227" s="20">
        <f t="shared" si="94"/>
        <v>0</v>
      </c>
      <c r="J227" s="21">
        <f t="shared" si="95"/>
        <v>0</v>
      </c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>
        <f t="shared" si="96"/>
        <v>0</v>
      </c>
      <c r="W227" s="21">
        <f t="shared" si="97"/>
        <v>0</v>
      </c>
      <c r="X227" s="19"/>
      <c r="Y227" s="20"/>
      <c r="Z227" s="20"/>
      <c r="AA227" s="20"/>
      <c r="AB227" s="20"/>
      <c r="AC227" s="20"/>
      <c r="AD227" s="20">
        <f t="shared" si="98"/>
        <v>0</v>
      </c>
      <c r="AE227" s="21">
        <f t="shared" si="99"/>
        <v>0</v>
      </c>
      <c r="AF227" s="19"/>
      <c r="AG227" s="20"/>
      <c r="AH227" s="20">
        <f t="shared" si="100"/>
        <v>0</v>
      </c>
      <c r="AI227" s="21">
        <f t="shared" si="101"/>
        <v>0</v>
      </c>
      <c r="AJ227" s="20">
        <f t="shared" si="102"/>
        <v>0</v>
      </c>
      <c r="AK227" s="21">
        <f t="shared" si="103"/>
        <v>0</v>
      </c>
    </row>
    <row r="228" spans="1:37" s="16" customFormat="1" ht="11.25">
      <c r="A228" s="15" t="s">
        <v>168</v>
      </c>
      <c r="B228" s="15"/>
      <c r="C228" s="16">
        <f t="shared" si="92"/>
        <v>0</v>
      </c>
      <c r="D228" s="17">
        <f t="shared" si="93"/>
        <v>0</v>
      </c>
      <c r="E228" s="15"/>
      <c r="I228" s="16">
        <f t="shared" si="94"/>
        <v>0</v>
      </c>
      <c r="J228" s="17">
        <f t="shared" si="95"/>
        <v>0</v>
      </c>
      <c r="K228" s="15"/>
      <c r="V228" s="16">
        <f t="shared" si="96"/>
        <v>0</v>
      </c>
      <c r="W228" s="17">
        <f t="shared" si="97"/>
        <v>0</v>
      </c>
      <c r="X228" s="15"/>
      <c r="AD228" s="16">
        <f t="shared" si="98"/>
        <v>0</v>
      </c>
      <c r="AE228" s="17">
        <f t="shared" si="99"/>
        <v>0</v>
      </c>
      <c r="AF228" s="15"/>
      <c r="AH228" s="16">
        <f t="shared" si="100"/>
        <v>0</v>
      </c>
      <c r="AI228" s="17">
        <f t="shared" si="101"/>
        <v>0</v>
      </c>
      <c r="AJ228" s="16">
        <f t="shared" si="102"/>
        <v>0</v>
      </c>
      <c r="AK228" s="17">
        <f t="shared" si="103"/>
        <v>0</v>
      </c>
    </row>
    <row r="229" spans="1:37" s="16" customFormat="1" ht="11.25">
      <c r="A229" s="22" t="s">
        <v>169</v>
      </c>
      <c r="B229" s="22">
        <v>26</v>
      </c>
      <c r="C229" s="23">
        <f t="shared" si="92"/>
        <v>26</v>
      </c>
      <c r="D229" s="24">
        <f t="shared" si="93"/>
        <v>52</v>
      </c>
      <c r="E229" s="22"/>
      <c r="F229" s="23"/>
      <c r="G229" s="23"/>
      <c r="H229" s="23"/>
      <c r="I229" s="23">
        <f t="shared" si="94"/>
        <v>0</v>
      </c>
      <c r="J229" s="24">
        <f t="shared" si="95"/>
        <v>0</v>
      </c>
      <c r="K229" s="22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>
        <f t="shared" si="96"/>
        <v>0</v>
      </c>
      <c r="W229" s="24">
        <f t="shared" si="97"/>
        <v>0</v>
      </c>
      <c r="X229" s="22"/>
      <c r="Y229" s="23"/>
      <c r="Z229" s="23"/>
      <c r="AA229" s="23"/>
      <c r="AB229" s="23"/>
      <c r="AC229" s="23"/>
      <c r="AD229" s="23">
        <f t="shared" si="98"/>
        <v>0</v>
      </c>
      <c r="AE229" s="24">
        <f t="shared" si="99"/>
        <v>0</v>
      </c>
      <c r="AF229" s="22"/>
      <c r="AG229" s="23"/>
      <c r="AH229" s="23">
        <f t="shared" si="100"/>
        <v>0</v>
      </c>
      <c r="AI229" s="24">
        <f t="shared" si="101"/>
        <v>0</v>
      </c>
      <c r="AJ229" s="23">
        <f t="shared" si="102"/>
        <v>26</v>
      </c>
      <c r="AK229" s="24">
        <f t="shared" si="103"/>
        <v>52</v>
      </c>
    </row>
    <row r="230" spans="1:37" s="16" customFormat="1" ht="12">
      <c r="A230" s="48" t="s">
        <v>325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50"/>
    </row>
    <row r="231" spans="1:37" s="16" customFormat="1" ht="11.25">
      <c r="A231" s="15" t="s">
        <v>172</v>
      </c>
      <c r="B231" s="15"/>
      <c r="C231" s="16">
        <f aca="true" t="shared" si="104" ref="C231:C253">SUM(B231)</f>
        <v>0</v>
      </c>
      <c r="D231" s="17">
        <f aca="true" t="shared" si="105" ref="D231:D253">(B231*B$6)</f>
        <v>0</v>
      </c>
      <c r="E231" s="15"/>
      <c r="I231" s="16">
        <f aca="true" t="shared" si="106" ref="I231:I253">SUM(E231:H231)</f>
        <v>0</v>
      </c>
      <c r="J231" s="17">
        <f aca="true" t="shared" si="107" ref="J231:J253">(E231*E$6)+(F231*F$6)+(G231*G$6)+(H231*H$6)</f>
        <v>0</v>
      </c>
      <c r="K231" s="15"/>
      <c r="V231" s="16">
        <f aca="true" t="shared" si="108" ref="V231:V253">SUM(K231:U231)</f>
        <v>0</v>
      </c>
      <c r="W231" s="17">
        <f aca="true" t="shared" si="109" ref="W231:W253">(K231*K$6)+(L231*L$6)+(M231*M$6)+(N231*N$6)+(O231*O$6)+(P231*P$6)+(Q231*Q$6)+(R231*R$6)+(S231*S$6)+(T231*T$6)+(U231*U$6)</f>
        <v>0</v>
      </c>
      <c r="X231" s="15"/>
      <c r="AD231" s="16">
        <f aca="true" t="shared" si="110" ref="AD231:AD253">SUM(X231:AC231)</f>
        <v>0</v>
      </c>
      <c r="AE231" s="17">
        <f aca="true" t="shared" si="111" ref="AE231:AE253">(X231*X$6)+(Y231*Y$6)+(Z231*Z$6)+(AA231*AA$6)+(AB231*AB$6)+(AC231*AC$6)</f>
        <v>0</v>
      </c>
      <c r="AF231" s="15"/>
      <c r="AH231" s="16">
        <f aca="true" t="shared" si="112" ref="AH231:AH253">SUM(AF231:AG231)</f>
        <v>0</v>
      </c>
      <c r="AI231" s="17">
        <f aca="true" t="shared" si="113" ref="AI231:AI253">(AF231*AF$6)+(AG231*AG$6)</f>
        <v>0</v>
      </c>
      <c r="AJ231" s="16">
        <f aca="true" t="shared" si="114" ref="AJ231:AJ253">SUM(C231,I231,V231,AD231,AH231)</f>
        <v>0</v>
      </c>
      <c r="AK231" s="17">
        <f aca="true" t="shared" si="115" ref="AK231:AK253">SUM(D231,J231,W231,AE231,AI231)</f>
        <v>0</v>
      </c>
    </row>
    <row r="232" spans="1:37" s="16" customFormat="1" ht="11.25">
      <c r="A232" s="19" t="s">
        <v>173</v>
      </c>
      <c r="B232" s="19"/>
      <c r="C232" s="20">
        <f t="shared" si="104"/>
        <v>0</v>
      </c>
      <c r="D232" s="21">
        <f t="shared" si="105"/>
        <v>0</v>
      </c>
      <c r="E232" s="19"/>
      <c r="F232" s="20"/>
      <c r="G232" s="20"/>
      <c r="H232" s="20"/>
      <c r="I232" s="20">
        <f t="shared" si="106"/>
        <v>0</v>
      </c>
      <c r="J232" s="21">
        <f t="shared" si="107"/>
        <v>0</v>
      </c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>
        <f t="shared" si="108"/>
        <v>0</v>
      </c>
      <c r="W232" s="21">
        <f t="shared" si="109"/>
        <v>0</v>
      </c>
      <c r="X232" s="19"/>
      <c r="Y232" s="20"/>
      <c r="Z232" s="20"/>
      <c r="AA232" s="20"/>
      <c r="AB232" s="20"/>
      <c r="AC232" s="20"/>
      <c r="AD232" s="20">
        <f t="shared" si="110"/>
        <v>0</v>
      </c>
      <c r="AE232" s="21">
        <f t="shared" si="111"/>
        <v>0</v>
      </c>
      <c r="AF232" s="19"/>
      <c r="AG232" s="20"/>
      <c r="AH232" s="20">
        <f t="shared" si="112"/>
        <v>0</v>
      </c>
      <c r="AI232" s="21">
        <f t="shared" si="113"/>
        <v>0</v>
      </c>
      <c r="AJ232" s="20">
        <f t="shared" si="114"/>
        <v>0</v>
      </c>
      <c r="AK232" s="21">
        <f t="shared" si="115"/>
        <v>0</v>
      </c>
    </row>
    <row r="233" spans="1:37" s="16" customFormat="1" ht="11.25">
      <c r="A233" s="15" t="s">
        <v>174</v>
      </c>
      <c r="B233" s="15">
        <v>27</v>
      </c>
      <c r="C233" s="16">
        <f t="shared" si="104"/>
        <v>27</v>
      </c>
      <c r="D233" s="17">
        <f t="shared" si="105"/>
        <v>54</v>
      </c>
      <c r="E233" s="15"/>
      <c r="I233" s="16">
        <f t="shared" si="106"/>
        <v>0</v>
      </c>
      <c r="J233" s="17">
        <f t="shared" si="107"/>
        <v>0</v>
      </c>
      <c r="K233" s="15"/>
      <c r="V233" s="16">
        <f t="shared" si="108"/>
        <v>0</v>
      </c>
      <c r="W233" s="17">
        <f t="shared" si="109"/>
        <v>0</v>
      </c>
      <c r="X233" s="15"/>
      <c r="AD233" s="16">
        <f t="shared" si="110"/>
        <v>0</v>
      </c>
      <c r="AE233" s="17">
        <f t="shared" si="111"/>
        <v>0</v>
      </c>
      <c r="AF233" s="15"/>
      <c r="AH233" s="16">
        <f t="shared" si="112"/>
        <v>0</v>
      </c>
      <c r="AI233" s="17">
        <f t="shared" si="113"/>
        <v>0</v>
      </c>
      <c r="AJ233" s="16">
        <f t="shared" si="114"/>
        <v>27</v>
      </c>
      <c r="AK233" s="17">
        <f t="shared" si="115"/>
        <v>54</v>
      </c>
    </row>
    <row r="234" spans="1:37" s="16" customFormat="1" ht="11.25">
      <c r="A234" s="19" t="s">
        <v>175</v>
      </c>
      <c r="B234" s="19">
        <v>62</v>
      </c>
      <c r="C234" s="20">
        <f t="shared" si="104"/>
        <v>62</v>
      </c>
      <c r="D234" s="21">
        <f t="shared" si="105"/>
        <v>124</v>
      </c>
      <c r="E234" s="19"/>
      <c r="F234" s="20"/>
      <c r="G234" s="20"/>
      <c r="H234" s="20"/>
      <c r="I234" s="20">
        <f t="shared" si="106"/>
        <v>0</v>
      </c>
      <c r="J234" s="21">
        <f t="shared" si="107"/>
        <v>0</v>
      </c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>
        <f t="shared" si="108"/>
        <v>0</v>
      </c>
      <c r="W234" s="21">
        <f t="shared" si="109"/>
        <v>0</v>
      </c>
      <c r="X234" s="19"/>
      <c r="Y234" s="20"/>
      <c r="Z234" s="20"/>
      <c r="AA234" s="20"/>
      <c r="AB234" s="20"/>
      <c r="AC234" s="20"/>
      <c r="AD234" s="20">
        <f t="shared" si="110"/>
        <v>0</v>
      </c>
      <c r="AE234" s="21">
        <f t="shared" si="111"/>
        <v>0</v>
      </c>
      <c r="AF234" s="19"/>
      <c r="AG234" s="20"/>
      <c r="AH234" s="20">
        <f t="shared" si="112"/>
        <v>0</v>
      </c>
      <c r="AI234" s="21">
        <f t="shared" si="113"/>
        <v>0</v>
      </c>
      <c r="AJ234" s="20">
        <f t="shared" si="114"/>
        <v>62</v>
      </c>
      <c r="AK234" s="21">
        <f t="shared" si="115"/>
        <v>124</v>
      </c>
    </row>
    <row r="235" spans="1:37" s="16" customFormat="1" ht="11.25">
      <c r="A235" s="15" t="s">
        <v>176</v>
      </c>
      <c r="B235" s="15">
        <v>8</v>
      </c>
      <c r="C235" s="16">
        <f t="shared" si="104"/>
        <v>8</v>
      </c>
      <c r="D235" s="17">
        <f t="shared" si="105"/>
        <v>16</v>
      </c>
      <c r="E235" s="15"/>
      <c r="I235" s="16">
        <f t="shared" si="106"/>
        <v>0</v>
      </c>
      <c r="J235" s="17">
        <f t="shared" si="107"/>
        <v>0</v>
      </c>
      <c r="K235" s="15"/>
      <c r="V235" s="16">
        <f t="shared" si="108"/>
        <v>0</v>
      </c>
      <c r="W235" s="17">
        <f t="shared" si="109"/>
        <v>0</v>
      </c>
      <c r="X235" s="15"/>
      <c r="AD235" s="16">
        <f t="shared" si="110"/>
        <v>0</v>
      </c>
      <c r="AE235" s="17">
        <f t="shared" si="111"/>
        <v>0</v>
      </c>
      <c r="AF235" s="15"/>
      <c r="AH235" s="16">
        <f t="shared" si="112"/>
        <v>0</v>
      </c>
      <c r="AI235" s="17">
        <f t="shared" si="113"/>
        <v>0</v>
      </c>
      <c r="AJ235" s="16">
        <f t="shared" si="114"/>
        <v>8</v>
      </c>
      <c r="AK235" s="17">
        <f t="shared" si="115"/>
        <v>16</v>
      </c>
    </row>
    <row r="236" spans="1:37" s="16" customFormat="1" ht="11.25">
      <c r="A236" s="19" t="s">
        <v>177</v>
      </c>
      <c r="B236" s="19">
        <v>15</v>
      </c>
      <c r="C236" s="20">
        <f t="shared" si="104"/>
        <v>15</v>
      </c>
      <c r="D236" s="21">
        <f t="shared" si="105"/>
        <v>30</v>
      </c>
      <c r="E236" s="19"/>
      <c r="F236" s="20"/>
      <c r="G236" s="20"/>
      <c r="H236" s="20"/>
      <c r="I236" s="20">
        <f t="shared" si="106"/>
        <v>0</v>
      </c>
      <c r="J236" s="21">
        <f t="shared" si="107"/>
        <v>0</v>
      </c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>
        <f t="shared" si="108"/>
        <v>0</v>
      </c>
      <c r="W236" s="21">
        <f t="shared" si="109"/>
        <v>0</v>
      </c>
      <c r="X236" s="19"/>
      <c r="Y236" s="20"/>
      <c r="Z236" s="20"/>
      <c r="AA236" s="20"/>
      <c r="AB236" s="20"/>
      <c r="AC236" s="20"/>
      <c r="AD236" s="20">
        <f t="shared" si="110"/>
        <v>0</v>
      </c>
      <c r="AE236" s="21">
        <f t="shared" si="111"/>
        <v>0</v>
      </c>
      <c r="AF236" s="19"/>
      <c r="AG236" s="20"/>
      <c r="AH236" s="20">
        <f t="shared" si="112"/>
        <v>0</v>
      </c>
      <c r="AI236" s="21">
        <f t="shared" si="113"/>
        <v>0</v>
      </c>
      <c r="AJ236" s="20">
        <f t="shared" si="114"/>
        <v>15</v>
      </c>
      <c r="AK236" s="21">
        <f t="shared" si="115"/>
        <v>30</v>
      </c>
    </row>
    <row r="237" spans="1:37" s="16" customFormat="1" ht="11.25">
      <c r="A237" s="15" t="s">
        <v>178</v>
      </c>
      <c r="B237" s="15"/>
      <c r="C237" s="16">
        <f t="shared" si="104"/>
        <v>0</v>
      </c>
      <c r="D237" s="17">
        <f t="shared" si="105"/>
        <v>0</v>
      </c>
      <c r="E237" s="15"/>
      <c r="F237" s="16">
        <v>2</v>
      </c>
      <c r="I237" s="16">
        <f t="shared" si="106"/>
        <v>2</v>
      </c>
      <c r="J237" s="17">
        <f t="shared" si="107"/>
        <v>10</v>
      </c>
      <c r="K237" s="15"/>
      <c r="V237" s="16">
        <f t="shared" si="108"/>
        <v>0</v>
      </c>
      <c r="W237" s="17">
        <f t="shared" si="109"/>
        <v>0</v>
      </c>
      <c r="X237" s="15"/>
      <c r="AD237" s="16">
        <f t="shared" si="110"/>
        <v>0</v>
      </c>
      <c r="AE237" s="17">
        <f t="shared" si="111"/>
        <v>0</v>
      </c>
      <c r="AF237" s="15"/>
      <c r="AH237" s="16">
        <f t="shared" si="112"/>
        <v>0</v>
      </c>
      <c r="AI237" s="17">
        <f t="shared" si="113"/>
        <v>0</v>
      </c>
      <c r="AJ237" s="16">
        <f t="shared" si="114"/>
        <v>2</v>
      </c>
      <c r="AK237" s="17">
        <f t="shared" si="115"/>
        <v>10</v>
      </c>
    </row>
    <row r="238" spans="1:37" s="16" customFormat="1" ht="11.25">
      <c r="A238" s="22" t="s">
        <v>437</v>
      </c>
      <c r="B238" s="22">
        <v>22</v>
      </c>
      <c r="C238" s="23">
        <f t="shared" si="104"/>
        <v>22</v>
      </c>
      <c r="D238" s="24">
        <f t="shared" si="105"/>
        <v>44</v>
      </c>
      <c r="E238" s="22"/>
      <c r="F238" s="23"/>
      <c r="G238" s="23"/>
      <c r="H238" s="23"/>
      <c r="I238" s="23">
        <f t="shared" si="106"/>
        <v>0</v>
      </c>
      <c r="J238" s="24">
        <f t="shared" si="107"/>
        <v>0</v>
      </c>
      <c r="K238" s="22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>
        <f t="shared" si="108"/>
        <v>0</v>
      </c>
      <c r="W238" s="24">
        <f t="shared" si="109"/>
        <v>0</v>
      </c>
      <c r="X238" s="22"/>
      <c r="Y238" s="23"/>
      <c r="Z238" s="23"/>
      <c r="AA238" s="23"/>
      <c r="AB238" s="23"/>
      <c r="AC238" s="23"/>
      <c r="AD238" s="23">
        <f t="shared" si="110"/>
        <v>0</v>
      </c>
      <c r="AE238" s="24">
        <f t="shared" si="111"/>
        <v>0</v>
      </c>
      <c r="AF238" s="22"/>
      <c r="AG238" s="23"/>
      <c r="AH238" s="23">
        <f t="shared" si="112"/>
        <v>0</v>
      </c>
      <c r="AI238" s="24">
        <f t="shared" si="113"/>
        <v>0</v>
      </c>
      <c r="AJ238" s="23">
        <f t="shared" si="114"/>
        <v>22</v>
      </c>
      <c r="AK238" s="24">
        <f t="shared" si="115"/>
        <v>44</v>
      </c>
    </row>
    <row r="239" spans="1:37" s="16" customFormat="1" ht="11.25">
      <c r="A239" s="12" t="s">
        <v>438</v>
      </c>
      <c r="B239" s="12">
        <v>2</v>
      </c>
      <c r="C239" s="13">
        <f t="shared" si="104"/>
        <v>2</v>
      </c>
      <c r="D239" s="14">
        <f t="shared" si="105"/>
        <v>4</v>
      </c>
      <c r="E239" s="12"/>
      <c r="F239" s="13"/>
      <c r="G239" s="13"/>
      <c r="H239" s="13"/>
      <c r="I239" s="13">
        <f t="shared" si="106"/>
        <v>0</v>
      </c>
      <c r="J239" s="14">
        <f t="shared" si="107"/>
        <v>0</v>
      </c>
      <c r="K239" s="12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>
        <f t="shared" si="108"/>
        <v>0</v>
      </c>
      <c r="W239" s="14">
        <f t="shared" si="109"/>
        <v>0</v>
      </c>
      <c r="X239" s="12"/>
      <c r="Y239" s="13"/>
      <c r="Z239" s="13"/>
      <c r="AA239" s="13"/>
      <c r="AB239" s="13"/>
      <c r="AC239" s="13"/>
      <c r="AD239" s="13">
        <f t="shared" si="110"/>
        <v>0</v>
      </c>
      <c r="AE239" s="14">
        <f t="shared" si="111"/>
        <v>0</v>
      </c>
      <c r="AF239" s="12"/>
      <c r="AG239" s="13"/>
      <c r="AH239" s="13">
        <f t="shared" si="112"/>
        <v>0</v>
      </c>
      <c r="AI239" s="14">
        <f t="shared" si="113"/>
        <v>0</v>
      </c>
      <c r="AJ239" s="13">
        <f t="shared" si="114"/>
        <v>2</v>
      </c>
      <c r="AK239" s="14">
        <f t="shared" si="115"/>
        <v>4</v>
      </c>
    </row>
    <row r="240" spans="1:37" s="16" customFormat="1" ht="11.25">
      <c r="A240" s="19" t="s">
        <v>439</v>
      </c>
      <c r="B240" s="19">
        <v>20</v>
      </c>
      <c r="C240" s="20">
        <f t="shared" si="104"/>
        <v>20</v>
      </c>
      <c r="D240" s="21">
        <f t="shared" si="105"/>
        <v>40</v>
      </c>
      <c r="E240" s="19"/>
      <c r="F240" s="20"/>
      <c r="G240" s="20"/>
      <c r="H240" s="20"/>
      <c r="I240" s="20">
        <f t="shared" si="106"/>
        <v>0</v>
      </c>
      <c r="J240" s="21">
        <f t="shared" si="107"/>
        <v>0</v>
      </c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>
        <f t="shared" si="108"/>
        <v>0</v>
      </c>
      <c r="W240" s="21">
        <f t="shared" si="109"/>
        <v>0</v>
      </c>
      <c r="X240" s="19"/>
      <c r="Y240" s="20"/>
      <c r="Z240" s="20"/>
      <c r="AA240" s="20"/>
      <c r="AB240" s="20"/>
      <c r="AC240" s="20"/>
      <c r="AD240" s="20">
        <f t="shared" si="110"/>
        <v>0</v>
      </c>
      <c r="AE240" s="21">
        <f t="shared" si="111"/>
        <v>0</v>
      </c>
      <c r="AF240" s="19"/>
      <c r="AG240" s="20"/>
      <c r="AH240" s="20">
        <f t="shared" si="112"/>
        <v>0</v>
      </c>
      <c r="AI240" s="21">
        <f t="shared" si="113"/>
        <v>0</v>
      </c>
      <c r="AJ240" s="20">
        <f t="shared" si="114"/>
        <v>20</v>
      </c>
      <c r="AK240" s="21">
        <f t="shared" si="115"/>
        <v>40</v>
      </c>
    </row>
    <row r="241" spans="1:37" s="16" customFormat="1" ht="11.25">
      <c r="A241" s="15" t="s">
        <v>440</v>
      </c>
      <c r="B241" s="15">
        <v>20</v>
      </c>
      <c r="C241" s="16">
        <f t="shared" si="104"/>
        <v>20</v>
      </c>
      <c r="D241" s="17">
        <f t="shared" si="105"/>
        <v>40</v>
      </c>
      <c r="E241" s="15"/>
      <c r="I241" s="16">
        <f t="shared" si="106"/>
        <v>0</v>
      </c>
      <c r="J241" s="17">
        <f t="shared" si="107"/>
        <v>0</v>
      </c>
      <c r="K241" s="15"/>
      <c r="V241" s="16">
        <f t="shared" si="108"/>
        <v>0</v>
      </c>
      <c r="W241" s="17">
        <f t="shared" si="109"/>
        <v>0</v>
      </c>
      <c r="X241" s="15"/>
      <c r="AD241" s="16">
        <f t="shared" si="110"/>
        <v>0</v>
      </c>
      <c r="AE241" s="17">
        <f t="shared" si="111"/>
        <v>0</v>
      </c>
      <c r="AF241" s="15"/>
      <c r="AH241" s="16">
        <f t="shared" si="112"/>
        <v>0</v>
      </c>
      <c r="AI241" s="17">
        <f t="shared" si="113"/>
        <v>0</v>
      </c>
      <c r="AJ241" s="16">
        <f t="shared" si="114"/>
        <v>20</v>
      </c>
      <c r="AK241" s="17">
        <f t="shared" si="115"/>
        <v>40</v>
      </c>
    </row>
    <row r="242" spans="1:37" s="16" customFormat="1" ht="11.25">
      <c r="A242" s="19" t="s">
        <v>441</v>
      </c>
      <c r="B242" s="19"/>
      <c r="C242" s="20">
        <f t="shared" si="104"/>
        <v>0</v>
      </c>
      <c r="D242" s="21">
        <f t="shared" si="105"/>
        <v>0</v>
      </c>
      <c r="E242" s="19"/>
      <c r="F242" s="20"/>
      <c r="G242" s="20"/>
      <c r="H242" s="20"/>
      <c r="I242" s="20">
        <f t="shared" si="106"/>
        <v>0</v>
      </c>
      <c r="J242" s="21">
        <f t="shared" si="107"/>
        <v>0</v>
      </c>
      <c r="K242" s="1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>
        <f t="shared" si="108"/>
        <v>0</v>
      </c>
      <c r="W242" s="21">
        <f t="shared" si="109"/>
        <v>0</v>
      </c>
      <c r="X242" s="19"/>
      <c r="Y242" s="20"/>
      <c r="Z242" s="20"/>
      <c r="AA242" s="20"/>
      <c r="AB242" s="20"/>
      <c r="AC242" s="20"/>
      <c r="AD242" s="20">
        <f t="shared" si="110"/>
        <v>0</v>
      </c>
      <c r="AE242" s="21">
        <f t="shared" si="111"/>
        <v>0</v>
      </c>
      <c r="AF242" s="19"/>
      <c r="AG242" s="20"/>
      <c r="AH242" s="20">
        <f t="shared" si="112"/>
        <v>0</v>
      </c>
      <c r="AI242" s="21">
        <f t="shared" si="113"/>
        <v>0</v>
      </c>
      <c r="AJ242" s="20">
        <f t="shared" si="114"/>
        <v>0</v>
      </c>
      <c r="AK242" s="21">
        <f t="shared" si="115"/>
        <v>0</v>
      </c>
    </row>
    <row r="243" spans="1:37" s="16" customFormat="1" ht="11.25">
      <c r="A243" s="15" t="s">
        <v>442</v>
      </c>
      <c r="B243" s="15"/>
      <c r="C243" s="16">
        <f t="shared" si="104"/>
        <v>0</v>
      </c>
      <c r="D243" s="17">
        <f t="shared" si="105"/>
        <v>0</v>
      </c>
      <c r="E243" s="15"/>
      <c r="I243" s="16">
        <f t="shared" si="106"/>
        <v>0</v>
      </c>
      <c r="J243" s="17">
        <f t="shared" si="107"/>
        <v>0</v>
      </c>
      <c r="K243" s="15"/>
      <c r="V243" s="16">
        <f t="shared" si="108"/>
        <v>0</v>
      </c>
      <c r="W243" s="17">
        <f t="shared" si="109"/>
        <v>0</v>
      </c>
      <c r="X243" s="15"/>
      <c r="AD243" s="16">
        <f t="shared" si="110"/>
        <v>0</v>
      </c>
      <c r="AE243" s="17">
        <f t="shared" si="111"/>
        <v>0</v>
      </c>
      <c r="AF243" s="15"/>
      <c r="AH243" s="16">
        <f t="shared" si="112"/>
        <v>0</v>
      </c>
      <c r="AI243" s="17">
        <f t="shared" si="113"/>
        <v>0</v>
      </c>
      <c r="AJ243" s="16">
        <f t="shared" si="114"/>
        <v>0</v>
      </c>
      <c r="AK243" s="17">
        <f t="shared" si="115"/>
        <v>0</v>
      </c>
    </row>
    <row r="244" spans="1:37" s="16" customFormat="1" ht="11.25">
      <c r="A244" s="19" t="s">
        <v>443</v>
      </c>
      <c r="B244" s="19">
        <v>4</v>
      </c>
      <c r="C244" s="20">
        <f t="shared" si="104"/>
        <v>4</v>
      </c>
      <c r="D244" s="21">
        <f t="shared" si="105"/>
        <v>8</v>
      </c>
      <c r="E244" s="19"/>
      <c r="F244" s="20"/>
      <c r="G244" s="20"/>
      <c r="H244" s="20"/>
      <c r="I244" s="20">
        <f t="shared" si="106"/>
        <v>0</v>
      </c>
      <c r="J244" s="21">
        <f t="shared" si="107"/>
        <v>0</v>
      </c>
      <c r="K244" s="1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>
        <f t="shared" si="108"/>
        <v>0</v>
      </c>
      <c r="W244" s="21">
        <f t="shared" si="109"/>
        <v>0</v>
      </c>
      <c r="X244" s="19"/>
      <c r="Y244" s="20"/>
      <c r="Z244" s="20"/>
      <c r="AA244" s="20"/>
      <c r="AB244" s="20"/>
      <c r="AC244" s="20"/>
      <c r="AD244" s="20">
        <f t="shared" si="110"/>
        <v>0</v>
      </c>
      <c r="AE244" s="21">
        <f t="shared" si="111"/>
        <v>0</v>
      </c>
      <c r="AF244" s="19"/>
      <c r="AG244" s="20"/>
      <c r="AH244" s="20">
        <f t="shared" si="112"/>
        <v>0</v>
      </c>
      <c r="AI244" s="21">
        <f t="shared" si="113"/>
        <v>0</v>
      </c>
      <c r="AJ244" s="20">
        <f t="shared" si="114"/>
        <v>4</v>
      </c>
      <c r="AK244" s="21">
        <f t="shared" si="115"/>
        <v>8</v>
      </c>
    </row>
    <row r="245" spans="1:37" s="16" customFormat="1" ht="11.25">
      <c r="A245" s="15" t="s">
        <v>444</v>
      </c>
      <c r="B245" s="15">
        <v>18</v>
      </c>
      <c r="C245" s="16">
        <f t="shared" si="104"/>
        <v>18</v>
      </c>
      <c r="D245" s="17">
        <f t="shared" si="105"/>
        <v>36</v>
      </c>
      <c r="E245" s="15"/>
      <c r="I245" s="16">
        <f t="shared" si="106"/>
        <v>0</v>
      </c>
      <c r="J245" s="17">
        <f t="shared" si="107"/>
        <v>0</v>
      </c>
      <c r="K245" s="15"/>
      <c r="V245" s="16">
        <f t="shared" si="108"/>
        <v>0</v>
      </c>
      <c r="W245" s="17">
        <f t="shared" si="109"/>
        <v>0</v>
      </c>
      <c r="X245" s="15"/>
      <c r="AD245" s="16">
        <f t="shared" si="110"/>
        <v>0</v>
      </c>
      <c r="AE245" s="17">
        <f t="shared" si="111"/>
        <v>0</v>
      </c>
      <c r="AF245" s="15"/>
      <c r="AH245" s="16">
        <f t="shared" si="112"/>
        <v>0</v>
      </c>
      <c r="AI245" s="17">
        <f t="shared" si="113"/>
        <v>0</v>
      </c>
      <c r="AJ245" s="16">
        <f t="shared" si="114"/>
        <v>18</v>
      </c>
      <c r="AK245" s="17">
        <f t="shared" si="115"/>
        <v>36</v>
      </c>
    </row>
    <row r="246" spans="1:37" s="16" customFormat="1" ht="11.25">
      <c r="A246" s="19" t="s">
        <v>445</v>
      </c>
      <c r="B246" s="19">
        <v>16</v>
      </c>
      <c r="C246" s="20">
        <f t="shared" si="104"/>
        <v>16</v>
      </c>
      <c r="D246" s="21">
        <f t="shared" si="105"/>
        <v>32</v>
      </c>
      <c r="E246" s="19"/>
      <c r="F246" s="20"/>
      <c r="G246" s="20"/>
      <c r="H246" s="20"/>
      <c r="I246" s="20">
        <f t="shared" si="106"/>
        <v>0</v>
      </c>
      <c r="J246" s="21">
        <f t="shared" si="107"/>
        <v>0</v>
      </c>
      <c r="K246" s="19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>
        <f t="shared" si="108"/>
        <v>0</v>
      </c>
      <c r="W246" s="21">
        <f t="shared" si="109"/>
        <v>0</v>
      </c>
      <c r="X246" s="19"/>
      <c r="Y246" s="20"/>
      <c r="Z246" s="20"/>
      <c r="AA246" s="20"/>
      <c r="AB246" s="20"/>
      <c r="AC246" s="20"/>
      <c r="AD246" s="20">
        <f t="shared" si="110"/>
        <v>0</v>
      </c>
      <c r="AE246" s="21">
        <f t="shared" si="111"/>
        <v>0</v>
      </c>
      <c r="AF246" s="19"/>
      <c r="AG246" s="20"/>
      <c r="AH246" s="20">
        <f t="shared" si="112"/>
        <v>0</v>
      </c>
      <c r="AI246" s="21">
        <f t="shared" si="113"/>
        <v>0</v>
      </c>
      <c r="AJ246" s="20">
        <f t="shared" si="114"/>
        <v>16</v>
      </c>
      <c r="AK246" s="21">
        <f t="shared" si="115"/>
        <v>32</v>
      </c>
    </row>
    <row r="247" spans="1:37" s="16" customFormat="1" ht="11.25">
      <c r="A247" s="15" t="s">
        <v>446</v>
      </c>
      <c r="B247" s="15">
        <v>31</v>
      </c>
      <c r="C247" s="16">
        <f t="shared" si="104"/>
        <v>31</v>
      </c>
      <c r="D247" s="17">
        <f t="shared" si="105"/>
        <v>62</v>
      </c>
      <c r="E247" s="15"/>
      <c r="I247" s="16">
        <f t="shared" si="106"/>
        <v>0</v>
      </c>
      <c r="J247" s="17">
        <f t="shared" si="107"/>
        <v>0</v>
      </c>
      <c r="K247" s="15"/>
      <c r="V247" s="16">
        <f t="shared" si="108"/>
        <v>0</v>
      </c>
      <c r="W247" s="17">
        <f t="shared" si="109"/>
        <v>0</v>
      </c>
      <c r="X247" s="15"/>
      <c r="AD247" s="16">
        <f t="shared" si="110"/>
        <v>0</v>
      </c>
      <c r="AE247" s="17">
        <f t="shared" si="111"/>
        <v>0</v>
      </c>
      <c r="AF247" s="15"/>
      <c r="AH247" s="16">
        <f t="shared" si="112"/>
        <v>0</v>
      </c>
      <c r="AI247" s="17">
        <f t="shared" si="113"/>
        <v>0</v>
      </c>
      <c r="AJ247" s="16">
        <f t="shared" si="114"/>
        <v>31</v>
      </c>
      <c r="AK247" s="17">
        <f t="shared" si="115"/>
        <v>62</v>
      </c>
    </row>
    <row r="248" spans="1:37" s="16" customFormat="1" ht="11.25">
      <c r="A248" s="19" t="s">
        <v>447</v>
      </c>
      <c r="B248" s="19">
        <v>6</v>
      </c>
      <c r="C248" s="20">
        <f t="shared" si="104"/>
        <v>6</v>
      </c>
      <c r="D248" s="21">
        <f t="shared" si="105"/>
        <v>12</v>
      </c>
      <c r="E248" s="19"/>
      <c r="F248" s="20"/>
      <c r="G248" s="20"/>
      <c r="H248" s="20"/>
      <c r="I248" s="20">
        <f t="shared" si="106"/>
        <v>0</v>
      </c>
      <c r="J248" s="21">
        <f t="shared" si="107"/>
        <v>0</v>
      </c>
      <c r="K248" s="1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>
        <f t="shared" si="108"/>
        <v>0</v>
      </c>
      <c r="W248" s="21">
        <f t="shared" si="109"/>
        <v>0</v>
      </c>
      <c r="X248" s="19"/>
      <c r="Y248" s="20"/>
      <c r="Z248" s="20"/>
      <c r="AA248" s="20"/>
      <c r="AB248" s="20"/>
      <c r="AC248" s="20"/>
      <c r="AD248" s="20">
        <f t="shared" si="110"/>
        <v>0</v>
      </c>
      <c r="AE248" s="21">
        <f t="shared" si="111"/>
        <v>0</v>
      </c>
      <c r="AF248" s="19"/>
      <c r="AG248" s="20"/>
      <c r="AH248" s="20">
        <f t="shared" si="112"/>
        <v>0</v>
      </c>
      <c r="AI248" s="21">
        <f t="shared" si="113"/>
        <v>0</v>
      </c>
      <c r="AJ248" s="20">
        <f t="shared" si="114"/>
        <v>6</v>
      </c>
      <c r="AK248" s="21">
        <f t="shared" si="115"/>
        <v>12</v>
      </c>
    </row>
    <row r="249" spans="1:37" s="16" customFormat="1" ht="11.25">
      <c r="A249" s="15" t="s">
        <v>448</v>
      </c>
      <c r="B249" s="15">
        <v>15</v>
      </c>
      <c r="C249" s="16">
        <f t="shared" si="104"/>
        <v>15</v>
      </c>
      <c r="D249" s="17">
        <f t="shared" si="105"/>
        <v>30</v>
      </c>
      <c r="E249" s="15"/>
      <c r="I249" s="16">
        <f t="shared" si="106"/>
        <v>0</v>
      </c>
      <c r="J249" s="17">
        <f t="shared" si="107"/>
        <v>0</v>
      </c>
      <c r="K249" s="15"/>
      <c r="V249" s="16">
        <f t="shared" si="108"/>
        <v>0</v>
      </c>
      <c r="W249" s="17">
        <f t="shared" si="109"/>
        <v>0</v>
      </c>
      <c r="X249" s="15"/>
      <c r="AD249" s="16">
        <f t="shared" si="110"/>
        <v>0</v>
      </c>
      <c r="AE249" s="17">
        <f t="shared" si="111"/>
        <v>0</v>
      </c>
      <c r="AF249" s="15"/>
      <c r="AH249" s="16">
        <f t="shared" si="112"/>
        <v>0</v>
      </c>
      <c r="AI249" s="17">
        <f t="shared" si="113"/>
        <v>0</v>
      </c>
      <c r="AJ249" s="16">
        <f t="shared" si="114"/>
        <v>15</v>
      </c>
      <c r="AK249" s="17">
        <f t="shared" si="115"/>
        <v>30</v>
      </c>
    </row>
    <row r="250" spans="1:37" s="16" customFormat="1" ht="11.25">
      <c r="A250" s="19" t="s">
        <v>449</v>
      </c>
      <c r="B250" s="19">
        <v>20</v>
      </c>
      <c r="C250" s="20">
        <f t="shared" si="104"/>
        <v>20</v>
      </c>
      <c r="D250" s="21">
        <f t="shared" si="105"/>
        <v>40</v>
      </c>
      <c r="E250" s="19"/>
      <c r="F250" s="20"/>
      <c r="G250" s="20"/>
      <c r="H250" s="20"/>
      <c r="I250" s="20">
        <f t="shared" si="106"/>
        <v>0</v>
      </c>
      <c r="J250" s="21">
        <f t="shared" si="107"/>
        <v>0</v>
      </c>
      <c r="K250" s="19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>
        <f t="shared" si="108"/>
        <v>0</v>
      </c>
      <c r="W250" s="21">
        <f t="shared" si="109"/>
        <v>0</v>
      </c>
      <c r="X250" s="19"/>
      <c r="Y250" s="20"/>
      <c r="Z250" s="20"/>
      <c r="AA250" s="20"/>
      <c r="AB250" s="20"/>
      <c r="AC250" s="20"/>
      <c r="AD250" s="20">
        <f t="shared" si="110"/>
        <v>0</v>
      </c>
      <c r="AE250" s="21">
        <f t="shared" si="111"/>
        <v>0</v>
      </c>
      <c r="AF250" s="19"/>
      <c r="AG250" s="20"/>
      <c r="AH250" s="20">
        <f t="shared" si="112"/>
        <v>0</v>
      </c>
      <c r="AI250" s="21">
        <f t="shared" si="113"/>
        <v>0</v>
      </c>
      <c r="AJ250" s="20">
        <f t="shared" si="114"/>
        <v>20</v>
      </c>
      <c r="AK250" s="21">
        <f t="shared" si="115"/>
        <v>40</v>
      </c>
    </row>
    <row r="251" spans="1:37" s="16" customFormat="1" ht="11.25">
      <c r="A251" s="15" t="s">
        <v>450</v>
      </c>
      <c r="B251" s="15">
        <v>6</v>
      </c>
      <c r="C251" s="16">
        <f t="shared" si="104"/>
        <v>6</v>
      </c>
      <c r="D251" s="17">
        <f t="shared" si="105"/>
        <v>12</v>
      </c>
      <c r="E251" s="15"/>
      <c r="I251" s="16">
        <f t="shared" si="106"/>
        <v>0</v>
      </c>
      <c r="J251" s="17">
        <f t="shared" si="107"/>
        <v>0</v>
      </c>
      <c r="K251" s="15"/>
      <c r="V251" s="16">
        <f t="shared" si="108"/>
        <v>0</v>
      </c>
      <c r="W251" s="17">
        <f t="shared" si="109"/>
        <v>0</v>
      </c>
      <c r="X251" s="15"/>
      <c r="AD251" s="16">
        <f t="shared" si="110"/>
        <v>0</v>
      </c>
      <c r="AE251" s="17">
        <f t="shared" si="111"/>
        <v>0</v>
      </c>
      <c r="AF251" s="15"/>
      <c r="AH251" s="16">
        <f t="shared" si="112"/>
        <v>0</v>
      </c>
      <c r="AI251" s="17">
        <f t="shared" si="113"/>
        <v>0</v>
      </c>
      <c r="AJ251" s="16">
        <f t="shared" si="114"/>
        <v>6</v>
      </c>
      <c r="AK251" s="17">
        <f t="shared" si="115"/>
        <v>12</v>
      </c>
    </row>
    <row r="252" spans="1:37" s="16" customFormat="1" ht="11.25">
      <c r="A252" s="19" t="s">
        <v>451</v>
      </c>
      <c r="B252" s="19">
        <v>19</v>
      </c>
      <c r="C252" s="20">
        <f t="shared" si="104"/>
        <v>19</v>
      </c>
      <c r="D252" s="21">
        <f t="shared" si="105"/>
        <v>38</v>
      </c>
      <c r="E252" s="19"/>
      <c r="F252" s="20"/>
      <c r="G252" s="20"/>
      <c r="H252" s="20"/>
      <c r="I252" s="20">
        <f t="shared" si="106"/>
        <v>0</v>
      </c>
      <c r="J252" s="21">
        <f t="shared" si="107"/>
        <v>0</v>
      </c>
      <c r="K252" s="1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>
        <f t="shared" si="108"/>
        <v>0</v>
      </c>
      <c r="W252" s="21">
        <f t="shared" si="109"/>
        <v>0</v>
      </c>
      <c r="X252" s="19"/>
      <c r="Y252" s="20"/>
      <c r="Z252" s="20"/>
      <c r="AA252" s="20"/>
      <c r="AB252" s="20"/>
      <c r="AC252" s="20"/>
      <c r="AD252" s="20">
        <f t="shared" si="110"/>
        <v>0</v>
      </c>
      <c r="AE252" s="21">
        <f t="shared" si="111"/>
        <v>0</v>
      </c>
      <c r="AF252" s="19"/>
      <c r="AG252" s="20"/>
      <c r="AH252" s="20">
        <f t="shared" si="112"/>
        <v>0</v>
      </c>
      <c r="AI252" s="21">
        <f t="shared" si="113"/>
        <v>0</v>
      </c>
      <c r="AJ252" s="20">
        <f t="shared" si="114"/>
        <v>19</v>
      </c>
      <c r="AK252" s="21">
        <f t="shared" si="115"/>
        <v>38</v>
      </c>
    </row>
    <row r="253" spans="1:37" s="16" customFormat="1" ht="11.25">
      <c r="A253" s="38" t="s">
        <v>428</v>
      </c>
      <c r="B253" s="38">
        <v>14</v>
      </c>
      <c r="C253" s="39">
        <f t="shared" si="104"/>
        <v>14</v>
      </c>
      <c r="D253" s="40">
        <f t="shared" si="105"/>
        <v>28</v>
      </c>
      <c r="E253" s="38"/>
      <c r="F253" s="39"/>
      <c r="G253" s="39"/>
      <c r="H253" s="39"/>
      <c r="I253" s="39">
        <f t="shared" si="106"/>
        <v>0</v>
      </c>
      <c r="J253" s="40">
        <f t="shared" si="107"/>
        <v>0</v>
      </c>
      <c r="K253" s="38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>
        <f t="shared" si="108"/>
        <v>0</v>
      </c>
      <c r="W253" s="40">
        <f t="shared" si="109"/>
        <v>0</v>
      </c>
      <c r="X253" s="38"/>
      <c r="Y253" s="39"/>
      <c r="Z253" s="39"/>
      <c r="AA253" s="39"/>
      <c r="AB253" s="39"/>
      <c r="AC253" s="39"/>
      <c r="AD253" s="39">
        <f t="shared" si="110"/>
        <v>0</v>
      </c>
      <c r="AE253" s="40">
        <f t="shared" si="111"/>
        <v>0</v>
      </c>
      <c r="AF253" s="38"/>
      <c r="AG253" s="39"/>
      <c r="AH253" s="39">
        <f t="shared" si="112"/>
        <v>0</v>
      </c>
      <c r="AI253" s="40">
        <f t="shared" si="113"/>
        <v>0</v>
      </c>
      <c r="AJ253" s="39">
        <f t="shared" si="114"/>
        <v>14</v>
      </c>
      <c r="AK253" s="40">
        <f t="shared" si="115"/>
        <v>28</v>
      </c>
    </row>
    <row r="254" spans="1:37" s="16" customFormat="1" ht="12">
      <c r="A254" s="48" t="s">
        <v>427</v>
      </c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50"/>
    </row>
    <row r="255" spans="1:37" s="16" customFormat="1" ht="11.25">
      <c r="A255" s="15" t="s">
        <v>426</v>
      </c>
      <c r="B255" s="15">
        <v>5</v>
      </c>
      <c r="C255" s="16">
        <f>SUM(B255)</f>
        <v>5</v>
      </c>
      <c r="D255" s="17">
        <f>(B255*B$6)</f>
        <v>10</v>
      </c>
      <c r="E255" s="15"/>
      <c r="I255" s="16">
        <f>SUM(E255:H255)</f>
        <v>0</v>
      </c>
      <c r="J255" s="17">
        <f>(E255*E$6)+(F255*F$6)+(G255*G$6)+(H255*H$6)</f>
        <v>0</v>
      </c>
      <c r="K255" s="15"/>
      <c r="P255" s="16">
        <v>2</v>
      </c>
      <c r="V255" s="16">
        <f>SUM(K255:U255)</f>
        <v>2</v>
      </c>
      <c r="W255" s="17">
        <f>(K255*K$6)+(L255*L$6)+(M255*M$6)+(N255*N$6)+(O255*O$6)+(P255*P$6)+(Q255*Q$6)+(R255*R$6)+(S255*S$6)+(T255*T$6)+(U255*U$6)</f>
        <v>12</v>
      </c>
      <c r="X255" s="15"/>
      <c r="AD255" s="16">
        <f>SUM(X255:AC255)</f>
        <v>0</v>
      </c>
      <c r="AE255" s="17">
        <f>(X255*X$6)+(Y255*Y$6)+(Z255*Z$6)+(AA255*AA$6)+(AB255*AB$6)+(AC255*AC$6)</f>
        <v>0</v>
      </c>
      <c r="AF255" s="15"/>
      <c r="AH255" s="16">
        <f>SUM(AF255:AG255)</f>
        <v>0</v>
      </c>
      <c r="AI255" s="17">
        <f>(AF255*AF$6)+(AG255*AG$6)</f>
        <v>0</v>
      </c>
      <c r="AJ255" s="16">
        <f aca="true" t="shared" si="116" ref="AJ255:AK257">SUM(C255,I255,V255,AD255,AH255)</f>
        <v>7</v>
      </c>
      <c r="AK255" s="17">
        <f t="shared" si="116"/>
        <v>22</v>
      </c>
    </row>
    <row r="256" spans="1:37" s="16" customFormat="1" ht="11.25">
      <c r="A256" s="19" t="s">
        <v>179</v>
      </c>
      <c r="B256" s="19">
        <v>4</v>
      </c>
      <c r="C256" s="20">
        <f>SUM(B256)</f>
        <v>4</v>
      </c>
      <c r="D256" s="21">
        <f>(B256*B$6)</f>
        <v>8</v>
      </c>
      <c r="E256" s="19"/>
      <c r="F256" s="20"/>
      <c r="G256" s="20"/>
      <c r="H256" s="20"/>
      <c r="I256" s="20">
        <f>SUM(E256:H256)</f>
        <v>0</v>
      </c>
      <c r="J256" s="21">
        <f>(E256*E$6)+(F256*F$6)+(G256*G$6)+(H256*H$6)</f>
        <v>0</v>
      </c>
      <c r="K256" s="19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>
        <f>SUM(K256:U256)</f>
        <v>0</v>
      </c>
      <c r="W256" s="21">
        <f>(K256*K$6)+(L256*L$6)+(M256*M$6)+(N256*N$6)+(O256*O$6)+(P256*P$6)+(Q256*Q$6)+(R256*R$6)+(S256*S$6)+(T256*T$6)+(U256*U$6)</f>
        <v>0</v>
      </c>
      <c r="X256" s="19"/>
      <c r="Y256" s="20"/>
      <c r="Z256" s="20"/>
      <c r="AA256" s="20"/>
      <c r="AB256" s="20"/>
      <c r="AC256" s="20"/>
      <c r="AD256" s="20">
        <f>SUM(X256:AC256)</f>
        <v>0</v>
      </c>
      <c r="AE256" s="21">
        <f>(X256*X$6)+(Y256*Y$6)+(Z256*Z$6)+(AA256*AA$6)+(AB256*AB$6)+(AC256*AC$6)</f>
        <v>0</v>
      </c>
      <c r="AF256" s="19"/>
      <c r="AG256" s="20"/>
      <c r="AH256" s="20">
        <f>SUM(AF256:AG256)</f>
        <v>0</v>
      </c>
      <c r="AI256" s="21">
        <f>(AF256*AF$6)+(AG256*AG$6)</f>
        <v>0</v>
      </c>
      <c r="AJ256" s="20">
        <f t="shared" si="116"/>
        <v>4</v>
      </c>
      <c r="AK256" s="21">
        <f t="shared" si="116"/>
        <v>8</v>
      </c>
    </row>
    <row r="257" spans="1:37" s="16" customFormat="1" ht="11.25">
      <c r="A257" s="15" t="s">
        <v>180</v>
      </c>
      <c r="B257" s="15">
        <v>7</v>
      </c>
      <c r="C257" s="16">
        <f>SUM(B257)</f>
        <v>7</v>
      </c>
      <c r="D257" s="17">
        <f>(B257*B$6)</f>
        <v>14</v>
      </c>
      <c r="E257" s="15"/>
      <c r="I257" s="16">
        <f>SUM(E257:H257)</f>
        <v>0</v>
      </c>
      <c r="J257" s="17">
        <f>(E257*E$6)+(F257*F$6)+(G257*G$6)+(H257*H$6)</f>
        <v>0</v>
      </c>
      <c r="K257" s="15"/>
      <c r="R257" s="16">
        <v>1</v>
      </c>
      <c r="V257" s="16">
        <f>SUM(K257:U257)</f>
        <v>1</v>
      </c>
      <c r="W257" s="17">
        <f>(K257*K$6)+(L257*L$6)+(M257*M$6)+(N257*N$6)+(O257*O$6)+(P257*P$6)+(Q257*Q$6)+(R257*R$6)+(S257*S$6)+(T257*T$6)+(U257*U$6)</f>
        <v>8</v>
      </c>
      <c r="X257" s="15">
        <v>1</v>
      </c>
      <c r="Z257" s="16">
        <v>1</v>
      </c>
      <c r="AD257" s="16">
        <f>SUM(X257:AC257)</f>
        <v>2</v>
      </c>
      <c r="AE257" s="17">
        <f>(X257*X$6)+(Y257*Y$6)+(Z257*Z$6)+(AA257*AA$6)+(AB257*AB$6)+(AC257*AC$6)</f>
        <v>14</v>
      </c>
      <c r="AF257" s="15"/>
      <c r="AH257" s="16">
        <f>SUM(AF257:AG257)</f>
        <v>0</v>
      </c>
      <c r="AI257" s="17">
        <f>(AF257*AF$6)+(AG257*AG$6)</f>
        <v>0</v>
      </c>
      <c r="AJ257" s="16">
        <f t="shared" si="116"/>
        <v>10</v>
      </c>
      <c r="AK257" s="17">
        <f t="shared" si="116"/>
        <v>36</v>
      </c>
    </row>
    <row r="258" spans="1:37" s="16" customFormat="1" ht="12">
      <c r="A258" s="48" t="s">
        <v>326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50"/>
    </row>
    <row r="259" spans="1:37" s="16" customFormat="1" ht="11.25">
      <c r="A259" s="15" t="s">
        <v>452</v>
      </c>
      <c r="B259" s="15">
        <v>22</v>
      </c>
      <c r="C259" s="16">
        <f aca="true" t="shared" si="117" ref="C259:C280">SUM(B259)</f>
        <v>22</v>
      </c>
      <c r="D259" s="17">
        <f aca="true" t="shared" si="118" ref="D259:D280">(B259*B$6)</f>
        <v>44</v>
      </c>
      <c r="E259" s="15"/>
      <c r="I259" s="16">
        <f aca="true" t="shared" si="119" ref="I259:I280">SUM(E259:H259)</f>
        <v>0</v>
      </c>
      <c r="J259" s="17">
        <f aca="true" t="shared" si="120" ref="J259:J280">(E259*E$6)+(F259*F$6)+(G259*G$6)+(H259*H$6)</f>
        <v>0</v>
      </c>
      <c r="K259" s="15"/>
      <c r="V259" s="16">
        <f aca="true" t="shared" si="121" ref="V259:V280">SUM(K259:U259)</f>
        <v>0</v>
      </c>
      <c r="W259" s="17">
        <f aca="true" t="shared" si="122" ref="W259:W280">(K259*K$6)+(L259*L$6)+(M259*M$6)+(N259*N$6)+(O259*O$6)+(P259*P$6)+(Q259*Q$6)+(R259*R$6)+(S259*S$6)+(T259*T$6)+(U259*U$6)</f>
        <v>0</v>
      </c>
      <c r="X259" s="15"/>
      <c r="AD259" s="16">
        <f aca="true" t="shared" si="123" ref="AD259:AD280">SUM(X259:AC259)</f>
        <v>0</v>
      </c>
      <c r="AE259" s="17">
        <f aca="true" t="shared" si="124" ref="AE259:AE280">(X259*X$6)+(Y259*Y$6)+(Z259*Z$6)+(AA259*AA$6)+(AB259*AB$6)+(AC259*AC$6)</f>
        <v>0</v>
      </c>
      <c r="AF259" s="15"/>
      <c r="AH259" s="16">
        <f aca="true" t="shared" si="125" ref="AH259:AH280">SUM(AF259:AG259)</f>
        <v>0</v>
      </c>
      <c r="AI259" s="17">
        <f aca="true" t="shared" si="126" ref="AI259:AI280">(AF259*AF$6)+(AG259*AG$6)</f>
        <v>0</v>
      </c>
      <c r="AJ259" s="16">
        <f aca="true" t="shared" si="127" ref="AJ259:AJ280">SUM(C259,I259,V259,AD259,AH259)</f>
        <v>22</v>
      </c>
      <c r="AK259" s="17">
        <f aca="true" t="shared" si="128" ref="AK259:AK280">SUM(D259,J259,W259,AE259,AI259)</f>
        <v>44</v>
      </c>
    </row>
    <row r="260" spans="1:37" s="16" customFormat="1" ht="11.25">
      <c r="A260" s="19" t="s">
        <v>181</v>
      </c>
      <c r="B260" s="19">
        <v>34</v>
      </c>
      <c r="C260" s="20">
        <f t="shared" si="117"/>
        <v>34</v>
      </c>
      <c r="D260" s="21">
        <f t="shared" si="118"/>
        <v>68</v>
      </c>
      <c r="E260" s="19"/>
      <c r="F260" s="20"/>
      <c r="G260" s="20"/>
      <c r="H260" s="20"/>
      <c r="I260" s="20">
        <f t="shared" si="119"/>
        <v>0</v>
      </c>
      <c r="J260" s="21">
        <f t="shared" si="120"/>
        <v>0</v>
      </c>
      <c r="K260" s="19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>
        <f t="shared" si="121"/>
        <v>0</v>
      </c>
      <c r="W260" s="21">
        <f t="shared" si="122"/>
        <v>0</v>
      </c>
      <c r="X260" s="19"/>
      <c r="Y260" s="20"/>
      <c r="Z260" s="20"/>
      <c r="AA260" s="20"/>
      <c r="AB260" s="20"/>
      <c r="AC260" s="20"/>
      <c r="AD260" s="20">
        <f t="shared" si="123"/>
        <v>0</v>
      </c>
      <c r="AE260" s="21">
        <f t="shared" si="124"/>
        <v>0</v>
      </c>
      <c r="AF260" s="19"/>
      <c r="AG260" s="20"/>
      <c r="AH260" s="20">
        <f t="shared" si="125"/>
        <v>0</v>
      </c>
      <c r="AI260" s="21">
        <f t="shared" si="126"/>
        <v>0</v>
      </c>
      <c r="AJ260" s="20">
        <f t="shared" si="127"/>
        <v>34</v>
      </c>
      <c r="AK260" s="21">
        <f t="shared" si="128"/>
        <v>68</v>
      </c>
    </row>
    <row r="261" spans="1:37" s="16" customFormat="1" ht="11.25">
      <c r="A261" s="15" t="s">
        <v>453</v>
      </c>
      <c r="B261" s="15"/>
      <c r="C261" s="16">
        <f t="shared" si="117"/>
        <v>0</v>
      </c>
      <c r="D261" s="17">
        <f t="shared" si="118"/>
        <v>0</v>
      </c>
      <c r="E261" s="15"/>
      <c r="F261" s="16">
        <v>1</v>
      </c>
      <c r="G261" s="16">
        <v>4</v>
      </c>
      <c r="H261" s="16">
        <v>2</v>
      </c>
      <c r="I261" s="16">
        <f t="shared" si="119"/>
        <v>7</v>
      </c>
      <c r="J261" s="17">
        <f t="shared" si="120"/>
        <v>51</v>
      </c>
      <c r="K261" s="15"/>
      <c r="V261" s="16">
        <f t="shared" si="121"/>
        <v>0</v>
      </c>
      <c r="W261" s="17">
        <f t="shared" si="122"/>
        <v>0</v>
      </c>
      <c r="X261" s="15"/>
      <c r="AD261" s="16">
        <f t="shared" si="123"/>
        <v>0</v>
      </c>
      <c r="AE261" s="17">
        <f t="shared" si="124"/>
        <v>0</v>
      </c>
      <c r="AF261" s="15"/>
      <c r="AH261" s="16">
        <f t="shared" si="125"/>
        <v>0</v>
      </c>
      <c r="AI261" s="17">
        <f t="shared" si="126"/>
        <v>0</v>
      </c>
      <c r="AJ261" s="16">
        <f t="shared" si="127"/>
        <v>7</v>
      </c>
      <c r="AK261" s="17">
        <f t="shared" si="128"/>
        <v>51</v>
      </c>
    </row>
    <row r="262" spans="1:37" s="16" customFormat="1" ht="11.25">
      <c r="A262" s="19" t="s">
        <v>454</v>
      </c>
      <c r="B262" s="19"/>
      <c r="C262" s="20">
        <f t="shared" si="117"/>
        <v>0</v>
      </c>
      <c r="D262" s="21">
        <f t="shared" si="118"/>
        <v>0</v>
      </c>
      <c r="E262" s="19"/>
      <c r="F262" s="20">
        <v>1</v>
      </c>
      <c r="G262" s="20">
        <v>4</v>
      </c>
      <c r="H262" s="20">
        <v>2</v>
      </c>
      <c r="I262" s="20">
        <f t="shared" si="119"/>
        <v>7</v>
      </c>
      <c r="J262" s="21">
        <f t="shared" si="120"/>
        <v>51</v>
      </c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>
        <f t="shared" si="121"/>
        <v>0</v>
      </c>
      <c r="W262" s="21">
        <f t="shared" si="122"/>
        <v>0</v>
      </c>
      <c r="X262" s="19"/>
      <c r="Y262" s="20"/>
      <c r="Z262" s="20"/>
      <c r="AA262" s="20"/>
      <c r="AB262" s="20"/>
      <c r="AC262" s="20"/>
      <c r="AD262" s="20">
        <f t="shared" si="123"/>
        <v>0</v>
      </c>
      <c r="AE262" s="21">
        <f t="shared" si="124"/>
        <v>0</v>
      </c>
      <c r="AF262" s="19"/>
      <c r="AG262" s="20"/>
      <c r="AH262" s="20">
        <f t="shared" si="125"/>
        <v>0</v>
      </c>
      <c r="AI262" s="21">
        <f t="shared" si="126"/>
        <v>0</v>
      </c>
      <c r="AJ262" s="20">
        <f t="shared" si="127"/>
        <v>7</v>
      </c>
      <c r="AK262" s="21">
        <f t="shared" si="128"/>
        <v>51</v>
      </c>
    </row>
    <row r="263" spans="1:37" s="16" customFormat="1" ht="11.25">
      <c r="A263" s="15" t="s">
        <v>182</v>
      </c>
      <c r="B263" s="15">
        <v>13</v>
      </c>
      <c r="C263" s="16">
        <f t="shared" si="117"/>
        <v>13</v>
      </c>
      <c r="D263" s="17">
        <f t="shared" si="118"/>
        <v>26</v>
      </c>
      <c r="E263" s="15"/>
      <c r="I263" s="16">
        <f t="shared" si="119"/>
        <v>0</v>
      </c>
      <c r="J263" s="17">
        <f t="shared" si="120"/>
        <v>0</v>
      </c>
      <c r="K263" s="15"/>
      <c r="V263" s="16">
        <f t="shared" si="121"/>
        <v>0</v>
      </c>
      <c r="W263" s="17">
        <f t="shared" si="122"/>
        <v>0</v>
      </c>
      <c r="X263" s="15"/>
      <c r="AD263" s="16">
        <f t="shared" si="123"/>
        <v>0</v>
      </c>
      <c r="AE263" s="17">
        <f t="shared" si="124"/>
        <v>0</v>
      </c>
      <c r="AF263" s="15"/>
      <c r="AH263" s="16">
        <f t="shared" si="125"/>
        <v>0</v>
      </c>
      <c r="AI263" s="17">
        <f t="shared" si="126"/>
        <v>0</v>
      </c>
      <c r="AJ263" s="16">
        <f t="shared" si="127"/>
        <v>13</v>
      </c>
      <c r="AK263" s="17">
        <f t="shared" si="128"/>
        <v>26</v>
      </c>
    </row>
    <row r="264" spans="1:37" s="16" customFormat="1" ht="11.25">
      <c r="A264" s="19" t="s">
        <v>183</v>
      </c>
      <c r="B264" s="19">
        <v>35</v>
      </c>
      <c r="C264" s="20">
        <f t="shared" si="117"/>
        <v>35</v>
      </c>
      <c r="D264" s="21">
        <f t="shared" si="118"/>
        <v>70</v>
      </c>
      <c r="E264" s="19"/>
      <c r="F264" s="20">
        <v>2</v>
      </c>
      <c r="G264" s="20"/>
      <c r="H264" s="20"/>
      <c r="I264" s="20">
        <f t="shared" si="119"/>
        <v>2</v>
      </c>
      <c r="J264" s="21">
        <f t="shared" si="120"/>
        <v>10</v>
      </c>
      <c r="K264" s="19"/>
      <c r="L264" s="20"/>
      <c r="M264" s="20"/>
      <c r="N264" s="20"/>
      <c r="O264" s="20">
        <v>1</v>
      </c>
      <c r="P264" s="20"/>
      <c r="Q264" s="20"/>
      <c r="R264" s="20"/>
      <c r="S264" s="20"/>
      <c r="T264" s="20"/>
      <c r="U264" s="20"/>
      <c r="V264" s="20">
        <f t="shared" si="121"/>
        <v>1</v>
      </c>
      <c r="W264" s="21">
        <f t="shared" si="122"/>
        <v>5</v>
      </c>
      <c r="X264" s="19"/>
      <c r="Y264" s="20"/>
      <c r="Z264" s="20"/>
      <c r="AA264" s="20"/>
      <c r="AB264" s="20"/>
      <c r="AC264" s="20"/>
      <c r="AD264" s="20">
        <f t="shared" si="123"/>
        <v>0</v>
      </c>
      <c r="AE264" s="21">
        <f t="shared" si="124"/>
        <v>0</v>
      </c>
      <c r="AF264" s="19"/>
      <c r="AG264" s="20"/>
      <c r="AH264" s="20">
        <f t="shared" si="125"/>
        <v>0</v>
      </c>
      <c r="AI264" s="21">
        <f t="shared" si="126"/>
        <v>0</v>
      </c>
      <c r="AJ264" s="20">
        <f t="shared" si="127"/>
        <v>38</v>
      </c>
      <c r="AK264" s="21">
        <f t="shared" si="128"/>
        <v>85</v>
      </c>
    </row>
    <row r="265" spans="1:37" s="16" customFormat="1" ht="11.25">
      <c r="A265" s="15" t="s">
        <v>184</v>
      </c>
      <c r="B265" s="15">
        <v>51</v>
      </c>
      <c r="C265" s="16">
        <f t="shared" si="117"/>
        <v>51</v>
      </c>
      <c r="D265" s="17">
        <f t="shared" si="118"/>
        <v>102</v>
      </c>
      <c r="E265" s="15"/>
      <c r="I265" s="16">
        <f t="shared" si="119"/>
        <v>0</v>
      </c>
      <c r="J265" s="17">
        <f t="shared" si="120"/>
        <v>0</v>
      </c>
      <c r="K265" s="15"/>
      <c r="O265" s="16">
        <v>1</v>
      </c>
      <c r="V265" s="16">
        <f t="shared" si="121"/>
        <v>1</v>
      </c>
      <c r="W265" s="17">
        <f t="shared" si="122"/>
        <v>5</v>
      </c>
      <c r="X265" s="15"/>
      <c r="AD265" s="16">
        <f t="shared" si="123"/>
        <v>0</v>
      </c>
      <c r="AE265" s="17">
        <f t="shared" si="124"/>
        <v>0</v>
      </c>
      <c r="AF265" s="15"/>
      <c r="AH265" s="16">
        <f t="shared" si="125"/>
        <v>0</v>
      </c>
      <c r="AI265" s="17">
        <f t="shared" si="126"/>
        <v>0</v>
      </c>
      <c r="AJ265" s="16">
        <f t="shared" si="127"/>
        <v>52</v>
      </c>
      <c r="AK265" s="17">
        <f t="shared" si="128"/>
        <v>107</v>
      </c>
    </row>
    <row r="266" spans="1:37" s="16" customFormat="1" ht="11.25">
      <c r="A266" s="19" t="s">
        <v>185</v>
      </c>
      <c r="B266" s="19">
        <v>18</v>
      </c>
      <c r="C266" s="20">
        <f t="shared" si="117"/>
        <v>18</v>
      </c>
      <c r="D266" s="21">
        <f t="shared" si="118"/>
        <v>36</v>
      </c>
      <c r="E266" s="19"/>
      <c r="F266" s="20"/>
      <c r="G266" s="20"/>
      <c r="H266" s="20"/>
      <c r="I266" s="20">
        <f t="shared" si="119"/>
        <v>0</v>
      </c>
      <c r="J266" s="21">
        <f t="shared" si="120"/>
        <v>0</v>
      </c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>
        <f t="shared" si="121"/>
        <v>0</v>
      </c>
      <c r="W266" s="21">
        <f t="shared" si="122"/>
        <v>0</v>
      </c>
      <c r="X266" s="19"/>
      <c r="Y266" s="20"/>
      <c r="Z266" s="20"/>
      <c r="AA266" s="20"/>
      <c r="AB266" s="20"/>
      <c r="AC266" s="20"/>
      <c r="AD266" s="20">
        <f t="shared" si="123"/>
        <v>0</v>
      </c>
      <c r="AE266" s="21">
        <f t="shared" si="124"/>
        <v>0</v>
      </c>
      <c r="AF266" s="19"/>
      <c r="AG266" s="20"/>
      <c r="AH266" s="20">
        <f t="shared" si="125"/>
        <v>0</v>
      </c>
      <c r="AI266" s="21">
        <f t="shared" si="126"/>
        <v>0</v>
      </c>
      <c r="AJ266" s="20">
        <f t="shared" si="127"/>
        <v>18</v>
      </c>
      <c r="AK266" s="21">
        <f t="shared" si="128"/>
        <v>36</v>
      </c>
    </row>
    <row r="267" spans="1:37" s="16" customFormat="1" ht="11.25">
      <c r="A267" s="15" t="s">
        <v>494</v>
      </c>
      <c r="B267" s="15"/>
      <c r="C267" s="16">
        <f t="shared" si="117"/>
        <v>0</v>
      </c>
      <c r="D267" s="17">
        <f t="shared" si="118"/>
        <v>0</v>
      </c>
      <c r="E267" s="15"/>
      <c r="F267" s="16">
        <v>1</v>
      </c>
      <c r="G267" s="16">
        <v>4</v>
      </c>
      <c r="H267" s="16">
        <v>2</v>
      </c>
      <c r="I267" s="16">
        <f t="shared" si="119"/>
        <v>7</v>
      </c>
      <c r="J267" s="17">
        <f t="shared" si="120"/>
        <v>51</v>
      </c>
      <c r="K267" s="15"/>
      <c r="V267" s="16">
        <f t="shared" si="121"/>
        <v>0</v>
      </c>
      <c r="W267" s="17">
        <f t="shared" si="122"/>
        <v>0</v>
      </c>
      <c r="X267" s="15"/>
      <c r="AD267" s="16">
        <f t="shared" si="123"/>
        <v>0</v>
      </c>
      <c r="AE267" s="17">
        <f t="shared" si="124"/>
        <v>0</v>
      </c>
      <c r="AF267" s="15"/>
      <c r="AH267" s="16">
        <f t="shared" si="125"/>
        <v>0</v>
      </c>
      <c r="AI267" s="17">
        <f t="shared" si="126"/>
        <v>0</v>
      </c>
      <c r="AJ267" s="16">
        <f t="shared" si="127"/>
        <v>7</v>
      </c>
      <c r="AK267" s="17">
        <f t="shared" si="128"/>
        <v>51</v>
      </c>
    </row>
    <row r="268" spans="1:37" s="16" customFormat="1" ht="11.25">
      <c r="A268" s="19" t="s">
        <v>186</v>
      </c>
      <c r="B268" s="19">
        <v>7</v>
      </c>
      <c r="C268" s="20">
        <f t="shared" si="117"/>
        <v>7</v>
      </c>
      <c r="D268" s="21">
        <f t="shared" si="118"/>
        <v>14</v>
      </c>
      <c r="E268" s="19"/>
      <c r="F268" s="20"/>
      <c r="G268" s="20"/>
      <c r="H268" s="20"/>
      <c r="I268" s="20">
        <f t="shared" si="119"/>
        <v>0</v>
      </c>
      <c r="J268" s="21">
        <f t="shared" si="120"/>
        <v>0</v>
      </c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>
        <f t="shared" si="121"/>
        <v>0</v>
      </c>
      <c r="W268" s="21">
        <f t="shared" si="122"/>
        <v>0</v>
      </c>
      <c r="X268" s="19"/>
      <c r="Y268" s="20"/>
      <c r="Z268" s="20"/>
      <c r="AA268" s="20"/>
      <c r="AB268" s="20"/>
      <c r="AC268" s="20"/>
      <c r="AD268" s="20">
        <f t="shared" si="123"/>
        <v>0</v>
      </c>
      <c r="AE268" s="21">
        <f t="shared" si="124"/>
        <v>0</v>
      </c>
      <c r="AF268" s="19"/>
      <c r="AG268" s="20"/>
      <c r="AH268" s="20">
        <f t="shared" si="125"/>
        <v>0</v>
      </c>
      <c r="AI268" s="21">
        <f t="shared" si="126"/>
        <v>0</v>
      </c>
      <c r="AJ268" s="20">
        <f t="shared" si="127"/>
        <v>7</v>
      </c>
      <c r="AK268" s="21">
        <f t="shared" si="128"/>
        <v>14</v>
      </c>
    </row>
    <row r="269" spans="1:37" s="16" customFormat="1" ht="11.25">
      <c r="A269" s="15" t="s">
        <v>187</v>
      </c>
      <c r="B269" s="15">
        <v>6</v>
      </c>
      <c r="C269" s="16">
        <f t="shared" si="117"/>
        <v>6</v>
      </c>
      <c r="D269" s="17">
        <f t="shared" si="118"/>
        <v>12</v>
      </c>
      <c r="E269" s="15"/>
      <c r="I269" s="16">
        <f t="shared" si="119"/>
        <v>0</v>
      </c>
      <c r="J269" s="17">
        <f t="shared" si="120"/>
        <v>0</v>
      </c>
      <c r="K269" s="15"/>
      <c r="V269" s="16">
        <f t="shared" si="121"/>
        <v>0</v>
      </c>
      <c r="W269" s="17">
        <f t="shared" si="122"/>
        <v>0</v>
      </c>
      <c r="X269" s="15"/>
      <c r="AD269" s="16">
        <f t="shared" si="123"/>
        <v>0</v>
      </c>
      <c r="AE269" s="17">
        <f t="shared" si="124"/>
        <v>0</v>
      </c>
      <c r="AF269" s="15"/>
      <c r="AH269" s="16">
        <f t="shared" si="125"/>
        <v>0</v>
      </c>
      <c r="AI269" s="17">
        <f t="shared" si="126"/>
        <v>0</v>
      </c>
      <c r="AJ269" s="16">
        <f t="shared" si="127"/>
        <v>6</v>
      </c>
      <c r="AK269" s="17">
        <f t="shared" si="128"/>
        <v>12</v>
      </c>
    </row>
    <row r="270" spans="1:37" s="16" customFormat="1" ht="11.25">
      <c r="A270" s="19" t="s">
        <v>455</v>
      </c>
      <c r="B270" s="19">
        <v>6</v>
      </c>
      <c r="C270" s="20">
        <f t="shared" si="117"/>
        <v>6</v>
      </c>
      <c r="D270" s="21">
        <f t="shared" si="118"/>
        <v>12</v>
      </c>
      <c r="E270" s="19"/>
      <c r="F270" s="20">
        <v>1</v>
      </c>
      <c r="G270" s="20">
        <v>4</v>
      </c>
      <c r="H270" s="20">
        <v>2</v>
      </c>
      <c r="I270" s="20">
        <f t="shared" si="119"/>
        <v>7</v>
      </c>
      <c r="J270" s="21">
        <f t="shared" si="120"/>
        <v>51</v>
      </c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>
        <f t="shared" si="121"/>
        <v>0</v>
      </c>
      <c r="W270" s="21">
        <f t="shared" si="122"/>
        <v>0</v>
      </c>
      <c r="X270" s="19"/>
      <c r="Y270" s="20"/>
      <c r="Z270" s="20"/>
      <c r="AA270" s="20"/>
      <c r="AB270" s="20"/>
      <c r="AC270" s="20"/>
      <c r="AD270" s="20">
        <f t="shared" si="123"/>
        <v>0</v>
      </c>
      <c r="AE270" s="21">
        <f t="shared" si="124"/>
        <v>0</v>
      </c>
      <c r="AF270" s="19"/>
      <c r="AG270" s="20"/>
      <c r="AH270" s="20">
        <f t="shared" si="125"/>
        <v>0</v>
      </c>
      <c r="AI270" s="21">
        <f t="shared" si="126"/>
        <v>0</v>
      </c>
      <c r="AJ270" s="20">
        <f t="shared" si="127"/>
        <v>13</v>
      </c>
      <c r="AK270" s="21">
        <f t="shared" si="128"/>
        <v>63</v>
      </c>
    </row>
    <row r="271" spans="1:37" s="16" customFormat="1" ht="11.25">
      <c r="A271" s="15" t="s">
        <v>188</v>
      </c>
      <c r="B271" s="15">
        <v>20</v>
      </c>
      <c r="C271" s="16">
        <f t="shared" si="117"/>
        <v>20</v>
      </c>
      <c r="D271" s="17">
        <f t="shared" si="118"/>
        <v>40</v>
      </c>
      <c r="E271" s="15"/>
      <c r="I271" s="16">
        <f t="shared" si="119"/>
        <v>0</v>
      </c>
      <c r="J271" s="17">
        <f t="shared" si="120"/>
        <v>0</v>
      </c>
      <c r="K271" s="15"/>
      <c r="R271" s="16">
        <v>1</v>
      </c>
      <c r="V271" s="16">
        <f t="shared" si="121"/>
        <v>1</v>
      </c>
      <c r="W271" s="17">
        <f t="shared" si="122"/>
        <v>8</v>
      </c>
      <c r="X271" s="15"/>
      <c r="AD271" s="16">
        <f t="shared" si="123"/>
        <v>0</v>
      </c>
      <c r="AE271" s="17">
        <f t="shared" si="124"/>
        <v>0</v>
      </c>
      <c r="AF271" s="15"/>
      <c r="AH271" s="16">
        <f t="shared" si="125"/>
        <v>0</v>
      </c>
      <c r="AI271" s="17">
        <f t="shared" si="126"/>
        <v>0</v>
      </c>
      <c r="AJ271" s="16">
        <f t="shared" si="127"/>
        <v>21</v>
      </c>
      <c r="AK271" s="17">
        <f t="shared" si="128"/>
        <v>48</v>
      </c>
    </row>
    <row r="272" spans="1:37" s="16" customFormat="1" ht="11.25">
      <c r="A272" s="19" t="s">
        <v>189</v>
      </c>
      <c r="B272" s="19">
        <v>37</v>
      </c>
      <c r="C272" s="20">
        <f t="shared" si="117"/>
        <v>37</v>
      </c>
      <c r="D272" s="21">
        <f t="shared" si="118"/>
        <v>74</v>
      </c>
      <c r="E272" s="19"/>
      <c r="F272" s="20"/>
      <c r="G272" s="20"/>
      <c r="H272" s="20"/>
      <c r="I272" s="20">
        <f t="shared" si="119"/>
        <v>0</v>
      </c>
      <c r="J272" s="21">
        <f t="shared" si="120"/>
        <v>0</v>
      </c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>
        <f t="shared" si="121"/>
        <v>0</v>
      </c>
      <c r="W272" s="21">
        <f t="shared" si="122"/>
        <v>0</v>
      </c>
      <c r="X272" s="19"/>
      <c r="Y272" s="20"/>
      <c r="Z272" s="20"/>
      <c r="AA272" s="20"/>
      <c r="AB272" s="20"/>
      <c r="AC272" s="20"/>
      <c r="AD272" s="20">
        <f t="shared" si="123"/>
        <v>0</v>
      </c>
      <c r="AE272" s="21">
        <f t="shared" si="124"/>
        <v>0</v>
      </c>
      <c r="AF272" s="19"/>
      <c r="AG272" s="20"/>
      <c r="AH272" s="20">
        <f t="shared" si="125"/>
        <v>0</v>
      </c>
      <c r="AI272" s="21">
        <f t="shared" si="126"/>
        <v>0</v>
      </c>
      <c r="AJ272" s="20">
        <f t="shared" si="127"/>
        <v>37</v>
      </c>
      <c r="AK272" s="21">
        <f t="shared" si="128"/>
        <v>74</v>
      </c>
    </row>
    <row r="273" spans="1:37" s="16" customFormat="1" ht="11.25">
      <c r="A273" s="15" t="s">
        <v>190</v>
      </c>
      <c r="B273" s="15">
        <v>28</v>
      </c>
      <c r="C273" s="16">
        <f t="shared" si="117"/>
        <v>28</v>
      </c>
      <c r="D273" s="17">
        <f t="shared" si="118"/>
        <v>56</v>
      </c>
      <c r="E273" s="15"/>
      <c r="I273" s="16">
        <f t="shared" si="119"/>
        <v>0</v>
      </c>
      <c r="J273" s="17">
        <f t="shared" si="120"/>
        <v>0</v>
      </c>
      <c r="K273" s="15"/>
      <c r="V273" s="16">
        <f t="shared" si="121"/>
        <v>0</v>
      </c>
      <c r="W273" s="17">
        <f t="shared" si="122"/>
        <v>0</v>
      </c>
      <c r="X273" s="15"/>
      <c r="AD273" s="16">
        <f t="shared" si="123"/>
        <v>0</v>
      </c>
      <c r="AE273" s="17">
        <f t="shared" si="124"/>
        <v>0</v>
      </c>
      <c r="AF273" s="15"/>
      <c r="AH273" s="16">
        <f t="shared" si="125"/>
        <v>0</v>
      </c>
      <c r="AI273" s="17">
        <f t="shared" si="126"/>
        <v>0</v>
      </c>
      <c r="AJ273" s="16">
        <f t="shared" si="127"/>
        <v>28</v>
      </c>
      <c r="AK273" s="17">
        <f t="shared" si="128"/>
        <v>56</v>
      </c>
    </row>
    <row r="274" spans="1:37" s="16" customFormat="1" ht="11.25">
      <c r="A274" s="19" t="s">
        <v>192</v>
      </c>
      <c r="B274" s="19">
        <v>18</v>
      </c>
      <c r="C274" s="20">
        <f t="shared" si="117"/>
        <v>18</v>
      </c>
      <c r="D274" s="21">
        <f t="shared" si="118"/>
        <v>36</v>
      </c>
      <c r="E274" s="19"/>
      <c r="F274" s="20"/>
      <c r="G274" s="20"/>
      <c r="H274" s="20"/>
      <c r="I274" s="20">
        <f t="shared" si="119"/>
        <v>0</v>
      </c>
      <c r="J274" s="21">
        <f t="shared" si="120"/>
        <v>0</v>
      </c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>
        <f t="shared" si="121"/>
        <v>0</v>
      </c>
      <c r="W274" s="21">
        <f t="shared" si="122"/>
        <v>0</v>
      </c>
      <c r="X274" s="19"/>
      <c r="Y274" s="20"/>
      <c r="Z274" s="20"/>
      <c r="AA274" s="20"/>
      <c r="AB274" s="20"/>
      <c r="AC274" s="20"/>
      <c r="AD274" s="20">
        <f t="shared" si="123"/>
        <v>0</v>
      </c>
      <c r="AE274" s="21">
        <f t="shared" si="124"/>
        <v>0</v>
      </c>
      <c r="AF274" s="19"/>
      <c r="AG274" s="20"/>
      <c r="AH274" s="20">
        <f t="shared" si="125"/>
        <v>0</v>
      </c>
      <c r="AI274" s="21">
        <f t="shared" si="126"/>
        <v>0</v>
      </c>
      <c r="AJ274" s="20">
        <f t="shared" si="127"/>
        <v>18</v>
      </c>
      <c r="AK274" s="21">
        <f t="shared" si="128"/>
        <v>36</v>
      </c>
    </row>
    <row r="275" spans="1:37" s="16" customFormat="1" ht="11.25">
      <c r="A275" s="15" t="s">
        <v>193</v>
      </c>
      <c r="B275" s="15">
        <v>25</v>
      </c>
      <c r="C275" s="16">
        <f t="shared" si="117"/>
        <v>25</v>
      </c>
      <c r="D275" s="17">
        <f t="shared" si="118"/>
        <v>50</v>
      </c>
      <c r="E275" s="15"/>
      <c r="I275" s="16">
        <f t="shared" si="119"/>
        <v>0</v>
      </c>
      <c r="J275" s="17">
        <f t="shared" si="120"/>
        <v>0</v>
      </c>
      <c r="K275" s="15"/>
      <c r="P275" s="16">
        <v>1</v>
      </c>
      <c r="R275" s="16">
        <v>1</v>
      </c>
      <c r="V275" s="16">
        <f t="shared" si="121"/>
        <v>2</v>
      </c>
      <c r="W275" s="17">
        <f t="shared" si="122"/>
        <v>14</v>
      </c>
      <c r="X275" s="15"/>
      <c r="AD275" s="16">
        <f t="shared" si="123"/>
        <v>0</v>
      </c>
      <c r="AE275" s="17">
        <f t="shared" si="124"/>
        <v>0</v>
      </c>
      <c r="AF275" s="15"/>
      <c r="AH275" s="16">
        <f t="shared" si="125"/>
        <v>0</v>
      </c>
      <c r="AI275" s="17">
        <f t="shared" si="126"/>
        <v>0</v>
      </c>
      <c r="AJ275" s="16">
        <f t="shared" si="127"/>
        <v>27</v>
      </c>
      <c r="AK275" s="17">
        <f t="shared" si="128"/>
        <v>64</v>
      </c>
    </row>
    <row r="276" spans="1:37" s="16" customFormat="1" ht="11.25">
      <c r="A276" s="19" t="s">
        <v>194</v>
      </c>
      <c r="B276" s="19">
        <v>10</v>
      </c>
      <c r="C276" s="20">
        <f t="shared" si="117"/>
        <v>10</v>
      </c>
      <c r="D276" s="21">
        <f t="shared" si="118"/>
        <v>20</v>
      </c>
      <c r="E276" s="19"/>
      <c r="F276" s="20"/>
      <c r="G276" s="20"/>
      <c r="H276" s="20"/>
      <c r="I276" s="20">
        <f t="shared" si="119"/>
        <v>0</v>
      </c>
      <c r="J276" s="21">
        <f t="shared" si="120"/>
        <v>0</v>
      </c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>
        <f t="shared" si="121"/>
        <v>0</v>
      </c>
      <c r="W276" s="21">
        <f t="shared" si="122"/>
        <v>0</v>
      </c>
      <c r="X276" s="19"/>
      <c r="Y276" s="20"/>
      <c r="Z276" s="20"/>
      <c r="AA276" s="20"/>
      <c r="AB276" s="20"/>
      <c r="AC276" s="20"/>
      <c r="AD276" s="20">
        <f t="shared" si="123"/>
        <v>0</v>
      </c>
      <c r="AE276" s="21">
        <f t="shared" si="124"/>
        <v>0</v>
      </c>
      <c r="AF276" s="19"/>
      <c r="AG276" s="20"/>
      <c r="AH276" s="20">
        <f t="shared" si="125"/>
        <v>0</v>
      </c>
      <c r="AI276" s="21">
        <f t="shared" si="126"/>
        <v>0</v>
      </c>
      <c r="AJ276" s="20">
        <f t="shared" si="127"/>
        <v>10</v>
      </c>
      <c r="AK276" s="21">
        <f t="shared" si="128"/>
        <v>20</v>
      </c>
    </row>
    <row r="277" spans="1:37" s="16" customFormat="1" ht="11.25">
      <c r="A277" s="15" t="s">
        <v>352</v>
      </c>
      <c r="B277" s="15"/>
      <c r="C277" s="16">
        <f t="shared" si="117"/>
        <v>0</v>
      </c>
      <c r="D277" s="17">
        <f t="shared" si="118"/>
        <v>0</v>
      </c>
      <c r="E277" s="15"/>
      <c r="I277" s="16">
        <f t="shared" si="119"/>
        <v>0</v>
      </c>
      <c r="J277" s="17">
        <f t="shared" si="120"/>
        <v>0</v>
      </c>
      <c r="K277" s="15"/>
      <c r="V277" s="16">
        <f t="shared" si="121"/>
        <v>0</v>
      </c>
      <c r="W277" s="17">
        <f t="shared" si="122"/>
        <v>0</v>
      </c>
      <c r="X277" s="15"/>
      <c r="AD277" s="16">
        <f t="shared" si="123"/>
        <v>0</v>
      </c>
      <c r="AE277" s="17">
        <f t="shared" si="124"/>
        <v>0</v>
      </c>
      <c r="AF277" s="15"/>
      <c r="AH277" s="16">
        <f t="shared" si="125"/>
        <v>0</v>
      </c>
      <c r="AI277" s="17">
        <f t="shared" si="126"/>
        <v>0</v>
      </c>
      <c r="AJ277" s="16">
        <f t="shared" si="127"/>
        <v>0</v>
      </c>
      <c r="AK277" s="17">
        <f t="shared" si="128"/>
        <v>0</v>
      </c>
    </row>
    <row r="278" spans="1:37" s="16" customFormat="1" ht="11.25">
      <c r="A278" s="22" t="s">
        <v>195</v>
      </c>
      <c r="B278" s="22">
        <v>27</v>
      </c>
      <c r="C278" s="23">
        <f t="shared" si="117"/>
        <v>27</v>
      </c>
      <c r="D278" s="24">
        <f t="shared" si="118"/>
        <v>54</v>
      </c>
      <c r="E278" s="22"/>
      <c r="F278" s="23"/>
      <c r="G278" s="23"/>
      <c r="H278" s="23"/>
      <c r="I278" s="23">
        <f t="shared" si="119"/>
        <v>0</v>
      </c>
      <c r="J278" s="24">
        <f t="shared" si="120"/>
        <v>0</v>
      </c>
      <c r="K278" s="22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>
        <f t="shared" si="121"/>
        <v>0</v>
      </c>
      <c r="W278" s="24">
        <f t="shared" si="122"/>
        <v>0</v>
      </c>
      <c r="X278" s="22"/>
      <c r="Y278" s="23"/>
      <c r="Z278" s="23"/>
      <c r="AA278" s="23"/>
      <c r="AB278" s="23"/>
      <c r="AC278" s="23"/>
      <c r="AD278" s="23">
        <f t="shared" si="123"/>
        <v>0</v>
      </c>
      <c r="AE278" s="24">
        <f t="shared" si="124"/>
        <v>0</v>
      </c>
      <c r="AF278" s="22"/>
      <c r="AG278" s="23"/>
      <c r="AH278" s="23">
        <f t="shared" si="125"/>
        <v>0</v>
      </c>
      <c r="AI278" s="24">
        <f t="shared" si="126"/>
        <v>0</v>
      </c>
      <c r="AJ278" s="23">
        <f t="shared" si="127"/>
        <v>27</v>
      </c>
      <c r="AK278" s="24">
        <f t="shared" si="128"/>
        <v>54</v>
      </c>
    </row>
    <row r="279" spans="1:37" s="16" customFormat="1" ht="11.25">
      <c r="A279" s="12" t="s">
        <v>196</v>
      </c>
      <c r="B279" s="12"/>
      <c r="C279" s="13">
        <f t="shared" si="117"/>
        <v>0</v>
      </c>
      <c r="D279" s="14">
        <f t="shared" si="118"/>
        <v>0</v>
      </c>
      <c r="E279" s="12"/>
      <c r="F279" s="13"/>
      <c r="G279" s="13"/>
      <c r="H279" s="13"/>
      <c r="I279" s="13">
        <f t="shared" si="119"/>
        <v>0</v>
      </c>
      <c r="J279" s="14">
        <f t="shared" si="120"/>
        <v>0</v>
      </c>
      <c r="K279" s="12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>
        <f t="shared" si="121"/>
        <v>0</v>
      </c>
      <c r="W279" s="14">
        <f t="shared" si="122"/>
        <v>0</v>
      </c>
      <c r="X279" s="12"/>
      <c r="Y279" s="13"/>
      <c r="Z279" s="13"/>
      <c r="AA279" s="13"/>
      <c r="AB279" s="13"/>
      <c r="AC279" s="13"/>
      <c r="AD279" s="13">
        <f t="shared" si="123"/>
        <v>0</v>
      </c>
      <c r="AE279" s="14">
        <f t="shared" si="124"/>
        <v>0</v>
      </c>
      <c r="AF279" s="12"/>
      <c r="AG279" s="13"/>
      <c r="AH279" s="13">
        <f t="shared" si="125"/>
        <v>0</v>
      </c>
      <c r="AI279" s="14">
        <f t="shared" si="126"/>
        <v>0</v>
      </c>
      <c r="AJ279" s="13">
        <f t="shared" si="127"/>
        <v>0</v>
      </c>
      <c r="AK279" s="14">
        <f t="shared" si="128"/>
        <v>0</v>
      </c>
    </row>
    <row r="280" spans="1:37" s="16" customFormat="1" ht="11.25">
      <c r="A280" s="22" t="s">
        <v>399</v>
      </c>
      <c r="B280" s="22"/>
      <c r="C280" s="23">
        <f t="shared" si="117"/>
        <v>0</v>
      </c>
      <c r="D280" s="24">
        <f t="shared" si="118"/>
        <v>0</v>
      </c>
      <c r="E280" s="22"/>
      <c r="F280" s="23"/>
      <c r="G280" s="23"/>
      <c r="H280" s="23"/>
      <c r="I280" s="23">
        <f t="shared" si="119"/>
        <v>0</v>
      </c>
      <c r="J280" s="24">
        <f t="shared" si="120"/>
        <v>0</v>
      </c>
      <c r="K280" s="22"/>
      <c r="L280" s="23"/>
      <c r="M280" s="23"/>
      <c r="N280" s="23"/>
      <c r="O280" s="23"/>
      <c r="P280" s="23"/>
      <c r="Q280" s="23"/>
      <c r="R280" s="23">
        <v>3</v>
      </c>
      <c r="S280" s="23"/>
      <c r="T280" s="23"/>
      <c r="U280" s="23"/>
      <c r="V280" s="23">
        <f t="shared" si="121"/>
        <v>3</v>
      </c>
      <c r="W280" s="24">
        <f t="shared" si="122"/>
        <v>24</v>
      </c>
      <c r="X280" s="22"/>
      <c r="Y280" s="23"/>
      <c r="Z280" s="23"/>
      <c r="AA280" s="23"/>
      <c r="AB280" s="23"/>
      <c r="AC280" s="23"/>
      <c r="AD280" s="23">
        <f t="shared" si="123"/>
        <v>0</v>
      </c>
      <c r="AE280" s="24">
        <f t="shared" si="124"/>
        <v>0</v>
      </c>
      <c r="AF280" s="22"/>
      <c r="AG280" s="23"/>
      <c r="AH280" s="23">
        <f t="shared" si="125"/>
        <v>0</v>
      </c>
      <c r="AI280" s="24">
        <f t="shared" si="126"/>
        <v>0</v>
      </c>
      <c r="AJ280" s="23">
        <f t="shared" si="127"/>
        <v>3</v>
      </c>
      <c r="AK280" s="24">
        <f t="shared" si="128"/>
        <v>24</v>
      </c>
    </row>
    <row r="281" spans="1:37" s="16" customFormat="1" ht="12">
      <c r="A281" s="48" t="s">
        <v>327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50"/>
    </row>
    <row r="282" spans="1:37" s="16" customFormat="1" ht="11.25">
      <c r="A282" s="15" t="s">
        <v>197</v>
      </c>
      <c r="B282" s="15"/>
      <c r="C282" s="16">
        <f aca="true" t="shared" si="129" ref="C282:C292">SUM(B282)</f>
        <v>0</v>
      </c>
      <c r="D282" s="17">
        <f aca="true" t="shared" si="130" ref="D282:D292">(B282*B$6)</f>
        <v>0</v>
      </c>
      <c r="E282" s="15"/>
      <c r="I282" s="16">
        <f aca="true" t="shared" si="131" ref="I282:I292">SUM(E282:H282)</f>
        <v>0</v>
      </c>
      <c r="J282" s="17">
        <f aca="true" t="shared" si="132" ref="J282:J292">(E282*E$6)+(F282*F$6)+(G282*G$6)+(H282*H$6)</f>
        <v>0</v>
      </c>
      <c r="K282" s="15"/>
      <c r="M282" s="16">
        <v>1</v>
      </c>
      <c r="V282" s="16">
        <f aca="true" t="shared" si="133" ref="V282:V292">SUM(K282:U282)</f>
        <v>1</v>
      </c>
      <c r="W282" s="17">
        <f aca="true" t="shared" si="134" ref="W282:W292">(K282*K$6)+(L282*L$6)+(M282*M$6)+(N282*N$6)+(O282*O$6)+(P282*P$6)+(Q282*Q$6)+(R282*R$6)+(S282*S$6)+(T282*T$6)+(U282*U$6)</f>
        <v>3</v>
      </c>
      <c r="X282" s="15"/>
      <c r="AD282" s="16">
        <f aca="true" t="shared" si="135" ref="AD282:AD292">SUM(X282:AC282)</f>
        <v>0</v>
      </c>
      <c r="AE282" s="17">
        <f aca="true" t="shared" si="136" ref="AE282:AE292">(X282*X$6)+(Y282*Y$6)+(Z282*Z$6)+(AA282*AA$6)+(AB282*AB$6)+(AC282*AC$6)</f>
        <v>0</v>
      </c>
      <c r="AF282" s="15"/>
      <c r="AH282" s="16">
        <f aca="true" t="shared" si="137" ref="AH282:AH292">SUM(AF282:AG282)</f>
        <v>0</v>
      </c>
      <c r="AI282" s="17">
        <f aca="true" t="shared" si="138" ref="AI282:AI292">(AF282*AF$6)+(AG282*AG$6)</f>
        <v>0</v>
      </c>
      <c r="AJ282" s="16">
        <f aca="true" t="shared" si="139" ref="AJ282:AJ292">SUM(C282,I282,V282,AD282,AH282)</f>
        <v>1</v>
      </c>
      <c r="AK282" s="17">
        <f aca="true" t="shared" si="140" ref="AK282:AK292">SUM(D282,J282,W282,AE282,AI282)</f>
        <v>3</v>
      </c>
    </row>
    <row r="283" spans="1:37" s="16" customFormat="1" ht="11.25">
      <c r="A283" s="19" t="s">
        <v>198</v>
      </c>
      <c r="B283" s="19"/>
      <c r="C283" s="20">
        <f t="shared" si="129"/>
        <v>0</v>
      </c>
      <c r="D283" s="21">
        <f t="shared" si="130"/>
        <v>0</v>
      </c>
      <c r="E283" s="19"/>
      <c r="F283" s="20">
        <v>1</v>
      </c>
      <c r="G283" s="20"/>
      <c r="H283" s="20"/>
      <c r="I283" s="20">
        <f t="shared" si="131"/>
        <v>1</v>
      </c>
      <c r="J283" s="21">
        <f t="shared" si="132"/>
        <v>5</v>
      </c>
      <c r="K283" s="19"/>
      <c r="L283" s="20"/>
      <c r="M283" s="20"/>
      <c r="N283" s="20"/>
      <c r="O283" s="20"/>
      <c r="P283" s="20"/>
      <c r="Q283" s="20"/>
      <c r="R283" s="20"/>
      <c r="S283" s="20"/>
      <c r="T283" s="20">
        <v>1</v>
      </c>
      <c r="U283" s="20"/>
      <c r="V283" s="20">
        <f t="shared" si="133"/>
        <v>1</v>
      </c>
      <c r="W283" s="21">
        <f t="shared" si="134"/>
        <v>14</v>
      </c>
      <c r="X283" s="19"/>
      <c r="Y283" s="20"/>
      <c r="Z283" s="20"/>
      <c r="AA283" s="20"/>
      <c r="AB283" s="20"/>
      <c r="AC283" s="20"/>
      <c r="AD283" s="20">
        <f t="shared" si="135"/>
        <v>0</v>
      </c>
      <c r="AE283" s="21">
        <f t="shared" si="136"/>
        <v>0</v>
      </c>
      <c r="AF283" s="19"/>
      <c r="AG283" s="20"/>
      <c r="AH283" s="20">
        <f t="shared" si="137"/>
        <v>0</v>
      </c>
      <c r="AI283" s="21">
        <f t="shared" si="138"/>
        <v>0</v>
      </c>
      <c r="AJ283" s="20">
        <f t="shared" si="139"/>
        <v>2</v>
      </c>
      <c r="AK283" s="21">
        <f t="shared" si="140"/>
        <v>19</v>
      </c>
    </row>
    <row r="284" spans="1:37" s="16" customFormat="1" ht="11.25">
      <c r="A284" s="15" t="s">
        <v>199</v>
      </c>
      <c r="B284" s="15">
        <v>4</v>
      </c>
      <c r="C284" s="16">
        <f t="shared" si="129"/>
        <v>4</v>
      </c>
      <c r="D284" s="17">
        <f t="shared" si="130"/>
        <v>8</v>
      </c>
      <c r="E284" s="15"/>
      <c r="I284" s="16">
        <f t="shared" si="131"/>
        <v>0</v>
      </c>
      <c r="J284" s="17">
        <f t="shared" si="132"/>
        <v>0</v>
      </c>
      <c r="K284" s="15"/>
      <c r="V284" s="16">
        <f t="shared" si="133"/>
        <v>0</v>
      </c>
      <c r="W284" s="17">
        <f t="shared" si="134"/>
        <v>0</v>
      </c>
      <c r="X284" s="15"/>
      <c r="AD284" s="16">
        <f t="shared" si="135"/>
        <v>0</v>
      </c>
      <c r="AE284" s="17">
        <f t="shared" si="136"/>
        <v>0</v>
      </c>
      <c r="AF284" s="15"/>
      <c r="AH284" s="16">
        <f t="shared" si="137"/>
        <v>0</v>
      </c>
      <c r="AI284" s="17">
        <f t="shared" si="138"/>
        <v>0</v>
      </c>
      <c r="AJ284" s="16">
        <f t="shared" si="139"/>
        <v>4</v>
      </c>
      <c r="AK284" s="17">
        <f t="shared" si="140"/>
        <v>8</v>
      </c>
    </row>
    <row r="285" spans="1:37" s="16" customFormat="1" ht="11.25">
      <c r="A285" s="19" t="s">
        <v>200</v>
      </c>
      <c r="B285" s="19"/>
      <c r="C285" s="20">
        <f t="shared" si="129"/>
        <v>0</v>
      </c>
      <c r="D285" s="21">
        <f t="shared" si="130"/>
        <v>0</v>
      </c>
      <c r="E285" s="19"/>
      <c r="F285" s="20"/>
      <c r="G285" s="20"/>
      <c r="H285" s="20"/>
      <c r="I285" s="20">
        <f t="shared" si="131"/>
        <v>0</v>
      </c>
      <c r="J285" s="21">
        <f t="shared" si="132"/>
        <v>0</v>
      </c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>
        <f t="shared" si="133"/>
        <v>0</v>
      </c>
      <c r="W285" s="21">
        <f t="shared" si="134"/>
        <v>0</v>
      </c>
      <c r="X285" s="19"/>
      <c r="Y285" s="20"/>
      <c r="Z285" s="20"/>
      <c r="AA285" s="20"/>
      <c r="AB285" s="20"/>
      <c r="AC285" s="20"/>
      <c r="AD285" s="20">
        <f t="shared" si="135"/>
        <v>0</v>
      </c>
      <c r="AE285" s="21">
        <f t="shared" si="136"/>
        <v>0</v>
      </c>
      <c r="AF285" s="19"/>
      <c r="AG285" s="20"/>
      <c r="AH285" s="20">
        <f t="shared" si="137"/>
        <v>0</v>
      </c>
      <c r="AI285" s="21">
        <f t="shared" si="138"/>
        <v>0</v>
      </c>
      <c r="AJ285" s="20">
        <f t="shared" si="139"/>
        <v>0</v>
      </c>
      <c r="AK285" s="21">
        <f t="shared" si="140"/>
        <v>0</v>
      </c>
    </row>
    <row r="286" spans="1:37" s="16" customFormat="1" ht="11.25">
      <c r="A286" s="15" t="s">
        <v>201</v>
      </c>
      <c r="B286" s="15"/>
      <c r="C286" s="16">
        <f t="shared" si="129"/>
        <v>0</v>
      </c>
      <c r="D286" s="17">
        <f t="shared" si="130"/>
        <v>0</v>
      </c>
      <c r="E286" s="15"/>
      <c r="I286" s="16">
        <f t="shared" si="131"/>
        <v>0</v>
      </c>
      <c r="J286" s="17">
        <f t="shared" si="132"/>
        <v>0</v>
      </c>
      <c r="K286" s="15"/>
      <c r="V286" s="16">
        <f t="shared" si="133"/>
        <v>0</v>
      </c>
      <c r="W286" s="17">
        <f t="shared" si="134"/>
        <v>0</v>
      </c>
      <c r="X286" s="15"/>
      <c r="AD286" s="16">
        <f t="shared" si="135"/>
        <v>0</v>
      </c>
      <c r="AE286" s="17">
        <f t="shared" si="136"/>
        <v>0</v>
      </c>
      <c r="AF286" s="15"/>
      <c r="AH286" s="16">
        <f t="shared" si="137"/>
        <v>0</v>
      </c>
      <c r="AI286" s="17">
        <f t="shared" si="138"/>
        <v>0</v>
      </c>
      <c r="AJ286" s="16">
        <f t="shared" si="139"/>
        <v>0</v>
      </c>
      <c r="AK286" s="17">
        <f t="shared" si="140"/>
        <v>0</v>
      </c>
    </row>
    <row r="287" spans="1:37" s="16" customFormat="1" ht="11.25">
      <c r="A287" s="19" t="s">
        <v>202</v>
      </c>
      <c r="B287" s="19"/>
      <c r="C287" s="20">
        <f t="shared" si="129"/>
        <v>0</v>
      </c>
      <c r="D287" s="21">
        <f t="shared" si="130"/>
        <v>0</v>
      </c>
      <c r="E287" s="19"/>
      <c r="F287" s="20"/>
      <c r="G287" s="20"/>
      <c r="H287" s="20"/>
      <c r="I287" s="20">
        <f t="shared" si="131"/>
        <v>0</v>
      </c>
      <c r="J287" s="21">
        <f t="shared" si="132"/>
        <v>0</v>
      </c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>
        <f t="shared" si="133"/>
        <v>0</v>
      </c>
      <c r="W287" s="21">
        <f t="shared" si="134"/>
        <v>0</v>
      </c>
      <c r="X287" s="19"/>
      <c r="Y287" s="20"/>
      <c r="Z287" s="20"/>
      <c r="AA287" s="20"/>
      <c r="AB287" s="20"/>
      <c r="AC287" s="20"/>
      <c r="AD287" s="20">
        <f t="shared" si="135"/>
        <v>0</v>
      </c>
      <c r="AE287" s="21">
        <f t="shared" si="136"/>
        <v>0</v>
      </c>
      <c r="AF287" s="19"/>
      <c r="AG287" s="20"/>
      <c r="AH287" s="20">
        <f t="shared" si="137"/>
        <v>0</v>
      </c>
      <c r="AI287" s="21">
        <f t="shared" si="138"/>
        <v>0</v>
      </c>
      <c r="AJ287" s="20">
        <f t="shared" si="139"/>
        <v>0</v>
      </c>
      <c r="AK287" s="21">
        <f t="shared" si="140"/>
        <v>0</v>
      </c>
    </row>
    <row r="288" spans="1:37" s="16" customFormat="1" ht="11.25">
      <c r="A288" s="15" t="s">
        <v>203</v>
      </c>
      <c r="B288" s="15"/>
      <c r="C288" s="16">
        <f t="shared" si="129"/>
        <v>0</v>
      </c>
      <c r="D288" s="17">
        <f t="shared" si="130"/>
        <v>0</v>
      </c>
      <c r="E288" s="15"/>
      <c r="I288" s="16">
        <f t="shared" si="131"/>
        <v>0</v>
      </c>
      <c r="J288" s="17">
        <f t="shared" si="132"/>
        <v>0</v>
      </c>
      <c r="K288" s="15"/>
      <c r="V288" s="16">
        <f t="shared" si="133"/>
        <v>0</v>
      </c>
      <c r="W288" s="17">
        <f t="shared" si="134"/>
        <v>0</v>
      </c>
      <c r="X288" s="15"/>
      <c r="AD288" s="16">
        <f t="shared" si="135"/>
        <v>0</v>
      </c>
      <c r="AE288" s="17">
        <f t="shared" si="136"/>
        <v>0</v>
      </c>
      <c r="AF288" s="15"/>
      <c r="AH288" s="16">
        <f t="shared" si="137"/>
        <v>0</v>
      </c>
      <c r="AI288" s="17">
        <f t="shared" si="138"/>
        <v>0</v>
      </c>
      <c r="AJ288" s="16">
        <f t="shared" si="139"/>
        <v>0</v>
      </c>
      <c r="AK288" s="17">
        <f t="shared" si="140"/>
        <v>0</v>
      </c>
    </row>
    <row r="289" spans="1:37" s="16" customFormat="1" ht="11.25">
      <c r="A289" s="19" t="s">
        <v>204</v>
      </c>
      <c r="B289" s="19"/>
      <c r="C289" s="20">
        <f t="shared" si="129"/>
        <v>0</v>
      </c>
      <c r="D289" s="21">
        <f t="shared" si="130"/>
        <v>0</v>
      </c>
      <c r="E289" s="19"/>
      <c r="F289" s="20"/>
      <c r="G289" s="20"/>
      <c r="H289" s="20"/>
      <c r="I289" s="20">
        <f t="shared" si="131"/>
        <v>0</v>
      </c>
      <c r="J289" s="21">
        <f t="shared" si="132"/>
        <v>0</v>
      </c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>
        <f t="shared" si="133"/>
        <v>0</v>
      </c>
      <c r="W289" s="21">
        <f t="shared" si="134"/>
        <v>0</v>
      </c>
      <c r="X289" s="19"/>
      <c r="Y289" s="20"/>
      <c r="Z289" s="20"/>
      <c r="AA289" s="20"/>
      <c r="AB289" s="20"/>
      <c r="AC289" s="20"/>
      <c r="AD289" s="20">
        <f t="shared" si="135"/>
        <v>0</v>
      </c>
      <c r="AE289" s="21">
        <f t="shared" si="136"/>
        <v>0</v>
      </c>
      <c r="AF289" s="19"/>
      <c r="AG289" s="20"/>
      <c r="AH289" s="20">
        <f t="shared" si="137"/>
        <v>0</v>
      </c>
      <c r="AI289" s="21">
        <f t="shared" si="138"/>
        <v>0</v>
      </c>
      <c r="AJ289" s="20">
        <f t="shared" si="139"/>
        <v>0</v>
      </c>
      <c r="AK289" s="21">
        <f t="shared" si="140"/>
        <v>0</v>
      </c>
    </row>
    <row r="290" spans="1:37" s="16" customFormat="1" ht="11.25">
      <c r="A290" s="15" t="s">
        <v>205</v>
      </c>
      <c r="B290" s="15"/>
      <c r="C290" s="16">
        <f t="shared" si="129"/>
        <v>0</v>
      </c>
      <c r="D290" s="17">
        <f t="shared" si="130"/>
        <v>0</v>
      </c>
      <c r="E290" s="15"/>
      <c r="I290" s="16">
        <f t="shared" si="131"/>
        <v>0</v>
      </c>
      <c r="J290" s="17">
        <f t="shared" si="132"/>
        <v>0</v>
      </c>
      <c r="K290" s="15"/>
      <c r="Q290" s="16">
        <v>1</v>
      </c>
      <c r="R290" s="16">
        <v>1</v>
      </c>
      <c r="V290" s="16">
        <f t="shared" si="133"/>
        <v>2</v>
      </c>
      <c r="W290" s="17">
        <f t="shared" si="134"/>
        <v>15</v>
      </c>
      <c r="X290" s="15"/>
      <c r="AD290" s="16">
        <f t="shared" si="135"/>
        <v>0</v>
      </c>
      <c r="AE290" s="17">
        <f t="shared" si="136"/>
        <v>0</v>
      </c>
      <c r="AF290" s="15"/>
      <c r="AH290" s="16">
        <f t="shared" si="137"/>
        <v>0</v>
      </c>
      <c r="AI290" s="17">
        <f t="shared" si="138"/>
        <v>0</v>
      </c>
      <c r="AJ290" s="16">
        <f t="shared" si="139"/>
        <v>2</v>
      </c>
      <c r="AK290" s="17">
        <f t="shared" si="140"/>
        <v>15</v>
      </c>
    </row>
    <row r="291" spans="1:37" s="16" customFormat="1" ht="11.25">
      <c r="A291" s="19" t="s">
        <v>400</v>
      </c>
      <c r="B291" s="19"/>
      <c r="C291" s="20">
        <f t="shared" si="129"/>
        <v>0</v>
      </c>
      <c r="D291" s="21">
        <f t="shared" si="130"/>
        <v>0</v>
      </c>
      <c r="E291" s="19"/>
      <c r="F291" s="20"/>
      <c r="G291" s="20"/>
      <c r="H291" s="20"/>
      <c r="I291" s="20">
        <f t="shared" si="131"/>
        <v>0</v>
      </c>
      <c r="J291" s="21">
        <f t="shared" si="132"/>
        <v>0</v>
      </c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>
        <f t="shared" si="133"/>
        <v>0</v>
      </c>
      <c r="W291" s="21">
        <f t="shared" si="134"/>
        <v>0</v>
      </c>
      <c r="X291" s="19"/>
      <c r="Y291" s="20"/>
      <c r="Z291" s="20"/>
      <c r="AA291" s="20"/>
      <c r="AB291" s="20"/>
      <c r="AC291" s="20"/>
      <c r="AD291" s="20">
        <f t="shared" si="135"/>
        <v>0</v>
      </c>
      <c r="AE291" s="21">
        <f t="shared" si="136"/>
        <v>0</v>
      </c>
      <c r="AF291" s="19"/>
      <c r="AG291" s="20"/>
      <c r="AH291" s="20">
        <f t="shared" si="137"/>
        <v>0</v>
      </c>
      <c r="AI291" s="21">
        <f t="shared" si="138"/>
        <v>0</v>
      </c>
      <c r="AJ291" s="20">
        <f t="shared" si="139"/>
        <v>0</v>
      </c>
      <c r="AK291" s="21">
        <f t="shared" si="140"/>
        <v>0</v>
      </c>
    </row>
    <row r="292" spans="1:37" s="16" customFormat="1" ht="11.25">
      <c r="A292" s="34" t="s">
        <v>401</v>
      </c>
      <c r="B292" s="34"/>
      <c r="C292" s="35">
        <f t="shared" si="129"/>
        <v>0</v>
      </c>
      <c r="D292" s="36">
        <f t="shared" si="130"/>
        <v>0</v>
      </c>
      <c r="E292" s="34"/>
      <c r="F292" s="35"/>
      <c r="G292" s="35"/>
      <c r="H292" s="35"/>
      <c r="I292" s="35">
        <f t="shared" si="131"/>
        <v>0</v>
      </c>
      <c r="J292" s="36">
        <f t="shared" si="132"/>
        <v>0</v>
      </c>
      <c r="K292" s="34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>
        <f t="shared" si="133"/>
        <v>0</v>
      </c>
      <c r="W292" s="36">
        <f t="shared" si="134"/>
        <v>0</v>
      </c>
      <c r="X292" s="34"/>
      <c r="Y292" s="35"/>
      <c r="Z292" s="35"/>
      <c r="AA292" s="35"/>
      <c r="AB292" s="35"/>
      <c r="AC292" s="35"/>
      <c r="AD292" s="35">
        <f t="shared" si="135"/>
        <v>0</v>
      </c>
      <c r="AE292" s="36">
        <f t="shared" si="136"/>
        <v>0</v>
      </c>
      <c r="AF292" s="34"/>
      <c r="AG292" s="35"/>
      <c r="AH292" s="35">
        <f t="shared" si="137"/>
        <v>0</v>
      </c>
      <c r="AI292" s="36">
        <f t="shared" si="138"/>
        <v>0</v>
      </c>
      <c r="AJ292" s="35">
        <f t="shared" si="139"/>
        <v>0</v>
      </c>
      <c r="AK292" s="36">
        <f t="shared" si="140"/>
        <v>0</v>
      </c>
    </row>
    <row r="293" spans="1:37" s="16" customFormat="1" ht="12">
      <c r="A293" s="48" t="s">
        <v>328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50"/>
    </row>
    <row r="294" spans="1:37" s="16" customFormat="1" ht="11.25">
      <c r="A294" s="15" t="s">
        <v>206</v>
      </c>
      <c r="B294" s="15"/>
      <c r="C294" s="16">
        <f aca="true" t="shared" si="141" ref="C294:C348">SUM(B294)</f>
        <v>0</v>
      </c>
      <c r="D294" s="17">
        <f aca="true" t="shared" si="142" ref="D294:D348">(B294*B$6)</f>
        <v>0</v>
      </c>
      <c r="E294" s="15"/>
      <c r="I294" s="16">
        <f aca="true" t="shared" si="143" ref="I294:I348">SUM(E294:H294)</f>
        <v>0</v>
      </c>
      <c r="J294" s="17">
        <f aca="true" t="shared" si="144" ref="J294:J348">(E294*E$6)+(F294*F$6)+(G294*G$6)+(H294*H$6)</f>
        <v>0</v>
      </c>
      <c r="K294" s="15"/>
      <c r="V294" s="16">
        <f aca="true" t="shared" si="145" ref="V294:V348">SUM(K294:U294)</f>
        <v>0</v>
      </c>
      <c r="W294" s="17">
        <f aca="true" t="shared" si="146" ref="W294:W348">(K294*K$6)+(L294*L$6)+(M294*M$6)+(N294*N$6)+(O294*O$6)+(P294*P$6)+(Q294*Q$6)+(R294*R$6)+(S294*S$6)+(T294*T$6)+(U294*U$6)</f>
        <v>0</v>
      </c>
      <c r="X294" s="15"/>
      <c r="AD294" s="16">
        <f aca="true" t="shared" si="147" ref="AD294:AD348">SUM(X294:AC294)</f>
        <v>0</v>
      </c>
      <c r="AE294" s="17">
        <f aca="true" t="shared" si="148" ref="AE294:AE348">(X294*X$6)+(Y294*Y$6)+(Z294*Z$6)+(AA294*AA$6)+(AB294*AB$6)+(AC294*AC$6)</f>
        <v>0</v>
      </c>
      <c r="AF294" s="15"/>
      <c r="AH294" s="16">
        <f aca="true" t="shared" si="149" ref="AH294:AH348">SUM(AF294:AG294)</f>
        <v>0</v>
      </c>
      <c r="AI294" s="17">
        <f aca="true" t="shared" si="150" ref="AI294:AI348">(AF294*AF$6)+(AG294*AG$6)</f>
        <v>0</v>
      </c>
      <c r="AJ294" s="16">
        <f aca="true" t="shared" si="151" ref="AJ294:AJ348">SUM(C294,I294,V294,AD294,AH294)</f>
        <v>0</v>
      </c>
      <c r="AK294" s="17">
        <f aca="true" t="shared" si="152" ref="AK294:AK348">SUM(D294,J294,W294,AE294,AI294)</f>
        <v>0</v>
      </c>
    </row>
    <row r="295" spans="1:37" s="16" customFormat="1" ht="11.25">
      <c r="A295" s="19" t="s">
        <v>207</v>
      </c>
      <c r="B295" s="19"/>
      <c r="C295" s="20">
        <f t="shared" si="141"/>
        <v>0</v>
      </c>
      <c r="D295" s="21">
        <f t="shared" si="142"/>
        <v>0</v>
      </c>
      <c r="E295" s="19"/>
      <c r="F295" s="20">
        <v>7</v>
      </c>
      <c r="G295" s="20"/>
      <c r="H295" s="20"/>
      <c r="I295" s="20">
        <f t="shared" si="143"/>
        <v>7</v>
      </c>
      <c r="J295" s="21">
        <f t="shared" si="144"/>
        <v>35</v>
      </c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>
        <f t="shared" si="145"/>
        <v>0</v>
      </c>
      <c r="W295" s="21">
        <f t="shared" si="146"/>
        <v>0</v>
      </c>
      <c r="X295" s="19"/>
      <c r="Y295" s="20"/>
      <c r="Z295" s="20"/>
      <c r="AA295" s="20"/>
      <c r="AB295" s="20"/>
      <c r="AC295" s="20"/>
      <c r="AD295" s="20">
        <f t="shared" si="147"/>
        <v>0</v>
      </c>
      <c r="AE295" s="21">
        <f t="shared" si="148"/>
        <v>0</v>
      </c>
      <c r="AF295" s="19"/>
      <c r="AG295" s="20"/>
      <c r="AH295" s="20">
        <f t="shared" si="149"/>
        <v>0</v>
      </c>
      <c r="AI295" s="21">
        <f t="shared" si="150"/>
        <v>0</v>
      </c>
      <c r="AJ295" s="20">
        <f t="shared" si="151"/>
        <v>7</v>
      </c>
      <c r="AK295" s="21">
        <f t="shared" si="152"/>
        <v>35</v>
      </c>
    </row>
    <row r="296" spans="1:37" s="16" customFormat="1" ht="11.25">
      <c r="A296" s="15" t="s">
        <v>208</v>
      </c>
      <c r="B296" s="15"/>
      <c r="C296" s="16">
        <f t="shared" si="141"/>
        <v>0</v>
      </c>
      <c r="D296" s="17">
        <f t="shared" si="142"/>
        <v>0</v>
      </c>
      <c r="E296" s="15"/>
      <c r="I296" s="16">
        <f t="shared" si="143"/>
        <v>0</v>
      </c>
      <c r="J296" s="17">
        <f t="shared" si="144"/>
        <v>0</v>
      </c>
      <c r="K296" s="15"/>
      <c r="V296" s="16">
        <f t="shared" si="145"/>
        <v>0</v>
      </c>
      <c r="W296" s="17">
        <f t="shared" si="146"/>
        <v>0</v>
      </c>
      <c r="X296" s="15"/>
      <c r="AD296" s="16">
        <f t="shared" si="147"/>
        <v>0</v>
      </c>
      <c r="AE296" s="17">
        <f t="shared" si="148"/>
        <v>0</v>
      </c>
      <c r="AF296" s="15"/>
      <c r="AH296" s="16">
        <f t="shared" si="149"/>
        <v>0</v>
      </c>
      <c r="AI296" s="17">
        <f t="shared" si="150"/>
        <v>0</v>
      </c>
      <c r="AJ296" s="16">
        <f t="shared" si="151"/>
        <v>0</v>
      </c>
      <c r="AK296" s="17">
        <f t="shared" si="152"/>
        <v>0</v>
      </c>
    </row>
    <row r="297" spans="1:37" s="16" customFormat="1" ht="11.25">
      <c r="A297" s="19" t="s">
        <v>209</v>
      </c>
      <c r="B297" s="19">
        <v>4</v>
      </c>
      <c r="C297" s="20">
        <f t="shared" si="141"/>
        <v>4</v>
      </c>
      <c r="D297" s="21">
        <f t="shared" si="142"/>
        <v>8</v>
      </c>
      <c r="E297" s="19"/>
      <c r="F297" s="20"/>
      <c r="G297" s="20"/>
      <c r="H297" s="20"/>
      <c r="I297" s="20">
        <f t="shared" si="143"/>
        <v>0</v>
      </c>
      <c r="J297" s="21">
        <f t="shared" si="144"/>
        <v>0</v>
      </c>
      <c r="K297" s="19"/>
      <c r="L297" s="20"/>
      <c r="M297" s="20"/>
      <c r="N297" s="20"/>
      <c r="O297" s="20"/>
      <c r="P297" s="20"/>
      <c r="Q297" s="20">
        <v>1</v>
      </c>
      <c r="R297" s="20">
        <v>3</v>
      </c>
      <c r="S297" s="20"/>
      <c r="T297" s="20"/>
      <c r="U297" s="20"/>
      <c r="V297" s="20">
        <f t="shared" si="145"/>
        <v>4</v>
      </c>
      <c r="W297" s="21">
        <f t="shared" si="146"/>
        <v>31</v>
      </c>
      <c r="X297" s="19"/>
      <c r="Y297" s="20"/>
      <c r="Z297" s="20"/>
      <c r="AA297" s="20"/>
      <c r="AB297" s="20"/>
      <c r="AC297" s="20"/>
      <c r="AD297" s="20">
        <f t="shared" si="147"/>
        <v>0</v>
      </c>
      <c r="AE297" s="21">
        <f t="shared" si="148"/>
        <v>0</v>
      </c>
      <c r="AF297" s="19"/>
      <c r="AG297" s="20">
        <v>3</v>
      </c>
      <c r="AH297" s="20">
        <f t="shared" si="149"/>
        <v>3</v>
      </c>
      <c r="AI297" s="21">
        <f t="shared" si="150"/>
        <v>6</v>
      </c>
      <c r="AJ297" s="20">
        <f t="shared" si="151"/>
        <v>11</v>
      </c>
      <c r="AK297" s="21">
        <f t="shared" si="152"/>
        <v>45</v>
      </c>
    </row>
    <row r="298" spans="1:37" s="16" customFormat="1" ht="11.25">
      <c r="A298" s="15" t="s">
        <v>210</v>
      </c>
      <c r="B298" s="15">
        <v>27</v>
      </c>
      <c r="C298" s="16">
        <f t="shared" si="141"/>
        <v>27</v>
      </c>
      <c r="D298" s="17">
        <f t="shared" si="142"/>
        <v>54</v>
      </c>
      <c r="E298" s="15"/>
      <c r="I298" s="16">
        <f t="shared" si="143"/>
        <v>0</v>
      </c>
      <c r="J298" s="17">
        <f t="shared" si="144"/>
        <v>0</v>
      </c>
      <c r="K298" s="15"/>
      <c r="O298" s="16">
        <v>2</v>
      </c>
      <c r="R298" s="16">
        <v>4</v>
      </c>
      <c r="V298" s="16">
        <f t="shared" si="145"/>
        <v>6</v>
      </c>
      <c r="W298" s="17">
        <f t="shared" si="146"/>
        <v>42</v>
      </c>
      <c r="X298" s="15"/>
      <c r="AD298" s="16">
        <f t="shared" si="147"/>
        <v>0</v>
      </c>
      <c r="AE298" s="17">
        <f t="shared" si="148"/>
        <v>0</v>
      </c>
      <c r="AF298" s="15"/>
      <c r="AH298" s="16">
        <f t="shared" si="149"/>
        <v>0</v>
      </c>
      <c r="AI298" s="17">
        <f t="shared" si="150"/>
        <v>0</v>
      </c>
      <c r="AJ298" s="16">
        <f t="shared" si="151"/>
        <v>33</v>
      </c>
      <c r="AK298" s="17">
        <f t="shared" si="152"/>
        <v>96</v>
      </c>
    </row>
    <row r="299" spans="1:37" s="16" customFormat="1" ht="11.25">
      <c r="A299" s="19" t="s">
        <v>279</v>
      </c>
      <c r="B299" s="19"/>
      <c r="C299" s="20">
        <f t="shared" si="141"/>
        <v>0</v>
      </c>
      <c r="D299" s="21">
        <f t="shared" si="142"/>
        <v>0</v>
      </c>
      <c r="E299" s="19"/>
      <c r="F299" s="20"/>
      <c r="G299" s="20"/>
      <c r="H299" s="20"/>
      <c r="I299" s="20">
        <f t="shared" si="143"/>
        <v>0</v>
      </c>
      <c r="J299" s="21">
        <f t="shared" si="144"/>
        <v>0</v>
      </c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>
        <f t="shared" si="145"/>
        <v>0</v>
      </c>
      <c r="W299" s="21">
        <f t="shared" si="146"/>
        <v>0</v>
      </c>
      <c r="X299" s="19"/>
      <c r="Y299" s="20"/>
      <c r="Z299" s="20"/>
      <c r="AA299" s="20"/>
      <c r="AB299" s="20"/>
      <c r="AC299" s="20"/>
      <c r="AD299" s="20">
        <f t="shared" si="147"/>
        <v>0</v>
      </c>
      <c r="AE299" s="21">
        <f t="shared" si="148"/>
        <v>0</v>
      </c>
      <c r="AF299" s="19"/>
      <c r="AG299" s="20"/>
      <c r="AH299" s="20">
        <f t="shared" si="149"/>
        <v>0</v>
      </c>
      <c r="AI299" s="21">
        <f t="shared" si="150"/>
        <v>0</v>
      </c>
      <c r="AJ299" s="20">
        <f t="shared" si="151"/>
        <v>0</v>
      </c>
      <c r="AK299" s="21">
        <f t="shared" si="152"/>
        <v>0</v>
      </c>
    </row>
    <row r="300" spans="1:37" s="16" customFormat="1" ht="11.25">
      <c r="A300" s="15" t="s">
        <v>211</v>
      </c>
      <c r="B300" s="15">
        <v>9</v>
      </c>
      <c r="C300" s="16">
        <f t="shared" si="141"/>
        <v>9</v>
      </c>
      <c r="D300" s="17">
        <f t="shared" si="142"/>
        <v>18</v>
      </c>
      <c r="E300" s="15"/>
      <c r="I300" s="16">
        <f t="shared" si="143"/>
        <v>0</v>
      </c>
      <c r="J300" s="17">
        <f t="shared" si="144"/>
        <v>0</v>
      </c>
      <c r="K300" s="15"/>
      <c r="R300" s="16">
        <v>1</v>
      </c>
      <c r="V300" s="16">
        <f t="shared" si="145"/>
        <v>1</v>
      </c>
      <c r="W300" s="17">
        <f t="shared" si="146"/>
        <v>8</v>
      </c>
      <c r="X300" s="15"/>
      <c r="AD300" s="16">
        <f t="shared" si="147"/>
        <v>0</v>
      </c>
      <c r="AE300" s="17">
        <f t="shared" si="148"/>
        <v>0</v>
      </c>
      <c r="AF300" s="15"/>
      <c r="AH300" s="16">
        <f t="shared" si="149"/>
        <v>0</v>
      </c>
      <c r="AI300" s="17">
        <f t="shared" si="150"/>
        <v>0</v>
      </c>
      <c r="AJ300" s="16">
        <f t="shared" si="151"/>
        <v>10</v>
      </c>
      <c r="AK300" s="17">
        <f t="shared" si="152"/>
        <v>26</v>
      </c>
    </row>
    <row r="301" spans="1:37" s="16" customFormat="1" ht="11.25">
      <c r="A301" s="19" t="s">
        <v>212</v>
      </c>
      <c r="B301" s="19">
        <v>11</v>
      </c>
      <c r="C301" s="20">
        <f t="shared" si="141"/>
        <v>11</v>
      </c>
      <c r="D301" s="21">
        <f t="shared" si="142"/>
        <v>22</v>
      </c>
      <c r="E301" s="19"/>
      <c r="F301" s="20"/>
      <c r="G301" s="20"/>
      <c r="H301" s="20"/>
      <c r="I301" s="20">
        <f t="shared" si="143"/>
        <v>0</v>
      </c>
      <c r="J301" s="21">
        <f t="shared" si="144"/>
        <v>0</v>
      </c>
      <c r="K301" s="19"/>
      <c r="L301" s="20"/>
      <c r="M301" s="20"/>
      <c r="N301" s="20"/>
      <c r="O301" s="20"/>
      <c r="P301" s="20"/>
      <c r="Q301" s="20"/>
      <c r="R301" s="20">
        <v>1</v>
      </c>
      <c r="S301" s="20"/>
      <c r="T301" s="20"/>
      <c r="U301" s="20"/>
      <c r="V301" s="20">
        <f t="shared" si="145"/>
        <v>1</v>
      </c>
      <c r="W301" s="21">
        <f t="shared" si="146"/>
        <v>8</v>
      </c>
      <c r="X301" s="19"/>
      <c r="Y301" s="20"/>
      <c r="Z301" s="20"/>
      <c r="AA301" s="20"/>
      <c r="AB301" s="20"/>
      <c r="AC301" s="20"/>
      <c r="AD301" s="20">
        <f t="shared" si="147"/>
        <v>0</v>
      </c>
      <c r="AE301" s="21">
        <f t="shared" si="148"/>
        <v>0</v>
      </c>
      <c r="AF301" s="19"/>
      <c r="AG301" s="20"/>
      <c r="AH301" s="20">
        <f t="shared" si="149"/>
        <v>0</v>
      </c>
      <c r="AI301" s="21">
        <f t="shared" si="150"/>
        <v>0</v>
      </c>
      <c r="AJ301" s="20">
        <f t="shared" si="151"/>
        <v>12</v>
      </c>
      <c r="AK301" s="21">
        <f t="shared" si="152"/>
        <v>30</v>
      </c>
    </row>
    <row r="302" spans="1:37" s="16" customFormat="1" ht="11.25">
      <c r="A302" s="15" t="s">
        <v>213</v>
      </c>
      <c r="B302" s="15">
        <v>10</v>
      </c>
      <c r="C302" s="16">
        <f t="shared" si="141"/>
        <v>10</v>
      </c>
      <c r="D302" s="17">
        <f t="shared" si="142"/>
        <v>20</v>
      </c>
      <c r="E302" s="15"/>
      <c r="I302" s="16">
        <f t="shared" si="143"/>
        <v>0</v>
      </c>
      <c r="J302" s="17">
        <f t="shared" si="144"/>
        <v>0</v>
      </c>
      <c r="K302" s="15"/>
      <c r="V302" s="16">
        <f t="shared" si="145"/>
        <v>0</v>
      </c>
      <c r="W302" s="17">
        <f t="shared" si="146"/>
        <v>0</v>
      </c>
      <c r="X302" s="15"/>
      <c r="AD302" s="16">
        <f t="shared" si="147"/>
        <v>0</v>
      </c>
      <c r="AE302" s="17">
        <f t="shared" si="148"/>
        <v>0</v>
      </c>
      <c r="AF302" s="15"/>
      <c r="AH302" s="16">
        <f t="shared" si="149"/>
        <v>0</v>
      </c>
      <c r="AI302" s="17">
        <f t="shared" si="150"/>
        <v>0</v>
      </c>
      <c r="AJ302" s="16">
        <f t="shared" si="151"/>
        <v>10</v>
      </c>
      <c r="AK302" s="17">
        <f t="shared" si="152"/>
        <v>20</v>
      </c>
    </row>
    <row r="303" spans="1:37" s="16" customFormat="1" ht="11.25">
      <c r="A303" s="19" t="s">
        <v>214</v>
      </c>
      <c r="B303" s="19">
        <v>6</v>
      </c>
      <c r="C303" s="20">
        <f t="shared" si="141"/>
        <v>6</v>
      </c>
      <c r="D303" s="21">
        <f t="shared" si="142"/>
        <v>12</v>
      </c>
      <c r="E303" s="19"/>
      <c r="F303" s="20"/>
      <c r="G303" s="20"/>
      <c r="H303" s="20"/>
      <c r="I303" s="20">
        <f t="shared" si="143"/>
        <v>0</v>
      </c>
      <c r="J303" s="21">
        <f t="shared" si="144"/>
        <v>0</v>
      </c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>
        <f t="shared" si="145"/>
        <v>0</v>
      </c>
      <c r="W303" s="21">
        <f t="shared" si="146"/>
        <v>0</v>
      </c>
      <c r="X303" s="19"/>
      <c r="Y303" s="20"/>
      <c r="Z303" s="20"/>
      <c r="AA303" s="20"/>
      <c r="AB303" s="20"/>
      <c r="AC303" s="20"/>
      <c r="AD303" s="20">
        <f t="shared" si="147"/>
        <v>0</v>
      </c>
      <c r="AE303" s="21">
        <f t="shared" si="148"/>
        <v>0</v>
      </c>
      <c r="AF303" s="19"/>
      <c r="AG303" s="20"/>
      <c r="AH303" s="20">
        <f t="shared" si="149"/>
        <v>0</v>
      </c>
      <c r="AI303" s="21">
        <f t="shared" si="150"/>
        <v>0</v>
      </c>
      <c r="AJ303" s="20">
        <f t="shared" si="151"/>
        <v>6</v>
      </c>
      <c r="AK303" s="21">
        <f t="shared" si="152"/>
        <v>12</v>
      </c>
    </row>
    <row r="304" spans="1:37" s="16" customFormat="1" ht="11.25">
      <c r="A304" s="15" t="s">
        <v>215</v>
      </c>
      <c r="B304" s="15">
        <v>6</v>
      </c>
      <c r="C304" s="16">
        <f t="shared" si="141"/>
        <v>6</v>
      </c>
      <c r="D304" s="17">
        <f t="shared" si="142"/>
        <v>12</v>
      </c>
      <c r="E304" s="15"/>
      <c r="I304" s="16">
        <f t="shared" si="143"/>
        <v>0</v>
      </c>
      <c r="J304" s="17">
        <f t="shared" si="144"/>
        <v>0</v>
      </c>
      <c r="K304" s="15"/>
      <c r="V304" s="16">
        <f t="shared" si="145"/>
        <v>0</v>
      </c>
      <c r="W304" s="17">
        <f t="shared" si="146"/>
        <v>0</v>
      </c>
      <c r="X304" s="15"/>
      <c r="AD304" s="16">
        <f t="shared" si="147"/>
        <v>0</v>
      </c>
      <c r="AE304" s="17">
        <f t="shared" si="148"/>
        <v>0</v>
      </c>
      <c r="AF304" s="15"/>
      <c r="AH304" s="16">
        <f t="shared" si="149"/>
        <v>0</v>
      </c>
      <c r="AI304" s="17">
        <f t="shared" si="150"/>
        <v>0</v>
      </c>
      <c r="AJ304" s="16">
        <f t="shared" si="151"/>
        <v>6</v>
      </c>
      <c r="AK304" s="17">
        <f t="shared" si="152"/>
        <v>12</v>
      </c>
    </row>
    <row r="305" spans="1:37" s="16" customFormat="1" ht="11.25">
      <c r="A305" s="19" t="s">
        <v>216</v>
      </c>
      <c r="B305" s="19">
        <v>13</v>
      </c>
      <c r="C305" s="20">
        <f t="shared" si="141"/>
        <v>13</v>
      </c>
      <c r="D305" s="21">
        <f t="shared" si="142"/>
        <v>26</v>
      </c>
      <c r="E305" s="19"/>
      <c r="F305" s="20"/>
      <c r="G305" s="20"/>
      <c r="H305" s="20"/>
      <c r="I305" s="20">
        <f t="shared" si="143"/>
        <v>0</v>
      </c>
      <c r="J305" s="21">
        <f t="shared" si="144"/>
        <v>0</v>
      </c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>
        <f t="shared" si="145"/>
        <v>0</v>
      </c>
      <c r="W305" s="21">
        <f t="shared" si="146"/>
        <v>0</v>
      </c>
      <c r="X305" s="19"/>
      <c r="Y305" s="20"/>
      <c r="Z305" s="20"/>
      <c r="AA305" s="20"/>
      <c r="AB305" s="20"/>
      <c r="AC305" s="20"/>
      <c r="AD305" s="20">
        <f t="shared" si="147"/>
        <v>0</v>
      </c>
      <c r="AE305" s="21">
        <f t="shared" si="148"/>
        <v>0</v>
      </c>
      <c r="AF305" s="19"/>
      <c r="AG305" s="20"/>
      <c r="AH305" s="20">
        <f t="shared" si="149"/>
        <v>0</v>
      </c>
      <c r="AI305" s="21">
        <f t="shared" si="150"/>
        <v>0</v>
      </c>
      <c r="AJ305" s="20">
        <f t="shared" si="151"/>
        <v>13</v>
      </c>
      <c r="AK305" s="21">
        <f t="shared" si="152"/>
        <v>26</v>
      </c>
    </row>
    <row r="306" spans="1:37" s="16" customFormat="1" ht="11.25">
      <c r="A306" s="15" t="s">
        <v>217</v>
      </c>
      <c r="B306" s="15">
        <v>1</v>
      </c>
      <c r="C306" s="16">
        <f t="shared" si="141"/>
        <v>1</v>
      </c>
      <c r="D306" s="17">
        <f t="shared" si="142"/>
        <v>2</v>
      </c>
      <c r="E306" s="15"/>
      <c r="I306" s="16">
        <f t="shared" si="143"/>
        <v>0</v>
      </c>
      <c r="J306" s="17">
        <f t="shared" si="144"/>
        <v>0</v>
      </c>
      <c r="K306" s="15"/>
      <c r="R306" s="16">
        <v>1</v>
      </c>
      <c r="V306" s="16">
        <f t="shared" si="145"/>
        <v>1</v>
      </c>
      <c r="W306" s="17">
        <f t="shared" si="146"/>
        <v>8</v>
      </c>
      <c r="X306" s="15"/>
      <c r="AD306" s="16">
        <f t="shared" si="147"/>
        <v>0</v>
      </c>
      <c r="AE306" s="17">
        <f t="shared" si="148"/>
        <v>0</v>
      </c>
      <c r="AF306" s="15"/>
      <c r="AH306" s="16">
        <f t="shared" si="149"/>
        <v>0</v>
      </c>
      <c r="AI306" s="17">
        <f t="shared" si="150"/>
        <v>0</v>
      </c>
      <c r="AJ306" s="16">
        <f t="shared" si="151"/>
        <v>2</v>
      </c>
      <c r="AK306" s="17">
        <f t="shared" si="152"/>
        <v>10</v>
      </c>
    </row>
    <row r="307" spans="1:37" s="16" customFormat="1" ht="11.25">
      <c r="A307" s="19" t="s">
        <v>218</v>
      </c>
      <c r="B307" s="19">
        <v>24</v>
      </c>
      <c r="C307" s="20">
        <f t="shared" si="141"/>
        <v>24</v>
      </c>
      <c r="D307" s="21">
        <f t="shared" si="142"/>
        <v>48</v>
      </c>
      <c r="E307" s="19"/>
      <c r="F307" s="20"/>
      <c r="G307" s="20"/>
      <c r="H307" s="20"/>
      <c r="I307" s="20">
        <f t="shared" si="143"/>
        <v>0</v>
      </c>
      <c r="J307" s="21">
        <f t="shared" si="144"/>
        <v>0</v>
      </c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>
        <f t="shared" si="145"/>
        <v>0</v>
      </c>
      <c r="W307" s="21">
        <f t="shared" si="146"/>
        <v>0</v>
      </c>
      <c r="X307" s="19"/>
      <c r="Y307" s="20"/>
      <c r="Z307" s="20"/>
      <c r="AA307" s="20"/>
      <c r="AB307" s="20"/>
      <c r="AC307" s="20"/>
      <c r="AD307" s="20">
        <f t="shared" si="147"/>
        <v>0</v>
      </c>
      <c r="AE307" s="21">
        <f t="shared" si="148"/>
        <v>0</v>
      </c>
      <c r="AF307" s="19"/>
      <c r="AG307" s="20"/>
      <c r="AH307" s="20">
        <f t="shared" si="149"/>
        <v>0</v>
      </c>
      <c r="AI307" s="21">
        <f t="shared" si="150"/>
        <v>0</v>
      </c>
      <c r="AJ307" s="20">
        <f t="shared" si="151"/>
        <v>24</v>
      </c>
      <c r="AK307" s="21">
        <f t="shared" si="152"/>
        <v>48</v>
      </c>
    </row>
    <row r="308" spans="1:37" s="16" customFormat="1" ht="11.25">
      <c r="A308" s="15" t="s">
        <v>458</v>
      </c>
      <c r="B308" s="15"/>
      <c r="C308" s="16">
        <f t="shared" si="141"/>
        <v>0</v>
      </c>
      <c r="D308" s="17">
        <f t="shared" si="142"/>
        <v>0</v>
      </c>
      <c r="E308" s="15"/>
      <c r="I308" s="16">
        <f t="shared" si="143"/>
        <v>0</v>
      </c>
      <c r="J308" s="17">
        <f t="shared" si="144"/>
        <v>0</v>
      </c>
      <c r="K308" s="15"/>
      <c r="V308" s="16">
        <f t="shared" si="145"/>
        <v>0</v>
      </c>
      <c r="W308" s="17">
        <f t="shared" si="146"/>
        <v>0</v>
      </c>
      <c r="X308" s="15"/>
      <c r="AC308" s="16">
        <v>1</v>
      </c>
      <c r="AD308" s="16">
        <f t="shared" si="147"/>
        <v>1</v>
      </c>
      <c r="AE308" s="17">
        <f t="shared" si="148"/>
        <v>18</v>
      </c>
      <c r="AF308" s="15"/>
      <c r="AH308" s="16">
        <f t="shared" si="149"/>
        <v>0</v>
      </c>
      <c r="AI308" s="17">
        <f t="shared" si="150"/>
        <v>0</v>
      </c>
      <c r="AJ308" s="16">
        <f t="shared" si="151"/>
        <v>1</v>
      </c>
      <c r="AK308" s="17">
        <f t="shared" si="152"/>
        <v>18</v>
      </c>
    </row>
    <row r="309" spans="1:37" s="16" customFormat="1" ht="11.25">
      <c r="A309" s="19" t="s">
        <v>459</v>
      </c>
      <c r="B309" s="19"/>
      <c r="C309" s="20">
        <f t="shared" si="141"/>
        <v>0</v>
      </c>
      <c r="D309" s="21">
        <f t="shared" si="142"/>
        <v>0</v>
      </c>
      <c r="E309" s="19"/>
      <c r="F309" s="20"/>
      <c r="G309" s="20"/>
      <c r="H309" s="20"/>
      <c r="I309" s="20">
        <f t="shared" si="143"/>
        <v>0</v>
      </c>
      <c r="J309" s="21">
        <f t="shared" si="144"/>
        <v>0</v>
      </c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>
        <f t="shared" si="145"/>
        <v>0</v>
      </c>
      <c r="W309" s="21">
        <f t="shared" si="146"/>
        <v>0</v>
      </c>
      <c r="X309" s="19"/>
      <c r="Y309" s="20"/>
      <c r="Z309" s="20"/>
      <c r="AA309" s="20"/>
      <c r="AB309" s="20"/>
      <c r="AC309" s="20"/>
      <c r="AD309" s="20">
        <f t="shared" si="147"/>
        <v>0</v>
      </c>
      <c r="AE309" s="21">
        <f t="shared" si="148"/>
        <v>0</v>
      </c>
      <c r="AF309" s="19"/>
      <c r="AG309" s="20"/>
      <c r="AH309" s="20">
        <f t="shared" si="149"/>
        <v>0</v>
      </c>
      <c r="AI309" s="21">
        <f t="shared" si="150"/>
        <v>0</v>
      </c>
      <c r="AJ309" s="20">
        <f t="shared" si="151"/>
        <v>0</v>
      </c>
      <c r="AK309" s="21">
        <f t="shared" si="152"/>
        <v>0</v>
      </c>
    </row>
    <row r="310" spans="1:37" s="16" customFormat="1" ht="11.25">
      <c r="A310" s="15" t="s">
        <v>219</v>
      </c>
      <c r="B310" s="15"/>
      <c r="C310" s="16">
        <f t="shared" si="141"/>
        <v>0</v>
      </c>
      <c r="D310" s="17">
        <f t="shared" si="142"/>
        <v>0</v>
      </c>
      <c r="E310" s="15"/>
      <c r="F310" s="16">
        <v>1</v>
      </c>
      <c r="I310" s="16">
        <f t="shared" si="143"/>
        <v>1</v>
      </c>
      <c r="J310" s="17">
        <f t="shared" si="144"/>
        <v>5</v>
      </c>
      <c r="K310" s="15"/>
      <c r="P310" s="16">
        <v>2</v>
      </c>
      <c r="V310" s="16">
        <f t="shared" si="145"/>
        <v>2</v>
      </c>
      <c r="W310" s="17">
        <f t="shared" si="146"/>
        <v>12</v>
      </c>
      <c r="X310" s="15"/>
      <c r="AD310" s="16">
        <f t="shared" si="147"/>
        <v>0</v>
      </c>
      <c r="AE310" s="17">
        <f t="shared" si="148"/>
        <v>0</v>
      </c>
      <c r="AF310" s="15"/>
      <c r="AH310" s="16">
        <f t="shared" si="149"/>
        <v>0</v>
      </c>
      <c r="AI310" s="17">
        <f t="shared" si="150"/>
        <v>0</v>
      </c>
      <c r="AJ310" s="16">
        <f t="shared" si="151"/>
        <v>3</v>
      </c>
      <c r="AK310" s="17">
        <f t="shared" si="152"/>
        <v>17</v>
      </c>
    </row>
    <row r="311" spans="1:37" s="16" customFormat="1" ht="11.25">
      <c r="A311" s="19" t="s">
        <v>229</v>
      </c>
      <c r="B311" s="19"/>
      <c r="C311" s="20">
        <f t="shared" si="141"/>
        <v>0</v>
      </c>
      <c r="D311" s="21">
        <f t="shared" si="142"/>
        <v>0</v>
      </c>
      <c r="E311" s="19"/>
      <c r="F311" s="20">
        <v>1</v>
      </c>
      <c r="G311" s="20"/>
      <c r="H311" s="20"/>
      <c r="I311" s="20">
        <f t="shared" si="143"/>
        <v>1</v>
      </c>
      <c r="J311" s="21">
        <f t="shared" si="144"/>
        <v>5</v>
      </c>
      <c r="K311" s="19"/>
      <c r="L311" s="20"/>
      <c r="M311" s="20"/>
      <c r="N311" s="20"/>
      <c r="O311" s="20"/>
      <c r="P311" s="20">
        <v>1</v>
      </c>
      <c r="Q311" s="20"/>
      <c r="R311" s="20">
        <v>1</v>
      </c>
      <c r="S311" s="20"/>
      <c r="T311" s="20"/>
      <c r="U311" s="20"/>
      <c r="V311" s="20">
        <f t="shared" si="145"/>
        <v>2</v>
      </c>
      <c r="W311" s="21">
        <f t="shared" si="146"/>
        <v>14</v>
      </c>
      <c r="X311" s="19"/>
      <c r="Y311" s="20"/>
      <c r="Z311" s="20"/>
      <c r="AA311" s="20"/>
      <c r="AB311" s="20"/>
      <c r="AC311" s="20"/>
      <c r="AD311" s="20">
        <f t="shared" si="147"/>
        <v>0</v>
      </c>
      <c r="AE311" s="21">
        <f t="shared" si="148"/>
        <v>0</v>
      </c>
      <c r="AF311" s="19"/>
      <c r="AG311" s="20"/>
      <c r="AH311" s="20">
        <f t="shared" si="149"/>
        <v>0</v>
      </c>
      <c r="AI311" s="21">
        <f t="shared" si="150"/>
        <v>0</v>
      </c>
      <c r="AJ311" s="20">
        <f t="shared" si="151"/>
        <v>3</v>
      </c>
      <c r="AK311" s="21">
        <f t="shared" si="152"/>
        <v>19</v>
      </c>
    </row>
    <row r="312" spans="1:37" s="16" customFormat="1" ht="11.25">
      <c r="A312" s="15" t="s">
        <v>230</v>
      </c>
      <c r="B312" s="15"/>
      <c r="C312" s="16">
        <f t="shared" si="141"/>
        <v>0</v>
      </c>
      <c r="D312" s="17">
        <f t="shared" si="142"/>
        <v>0</v>
      </c>
      <c r="E312" s="15"/>
      <c r="I312" s="16">
        <f t="shared" si="143"/>
        <v>0</v>
      </c>
      <c r="J312" s="17">
        <f t="shared" si="144"/>
        <v>0</v>
      </c>
      <c r="K312" s="15"/>
      <c r="P312" s="16">
        <v>1</v>
      </c>
      <c r="R312" s="16">
        <v>1</v>
      </c>
      <c r="V312" s="16">
        <f t="shared" si="145"/>
        <v>2</v>
      </c>
      <c r="W312" s="17">
        <f t="shared" si="146"/>
        <v>14</v>
      </c>
      <c r="X312" s="15"/>
      <c r="AD312" s="16">
        <f t="shared" si="147"/>
        <v>0</v>
      </c>
      <c r="AE312" s="17">
        <f t="shared" si="148"/>
        <v>0</v>
      </c>
      <c r="AF312" s="15"/>
      <c r="AH312" s="16">
        <f t="shared" si="149"/>
        <v>0</v>
      </c>
      <c r="AI312" s="17">
        <f t="shared" si="150"/>
        <v>0</v>
      </c>
      <c r="AJ312" s="16">
        <f t="shared" si="151"/>
        <v>2</v>
      </c>
      <c r="AK312" s="17">
        <f t="shared" si="152"/>
        <v>14</v>
      </c>
    </row>
    <row r="313" spans="1:37" s="16" customFormat="1" ht="11.25">
      <c r="A313" s="19" t="s">
        <v>231</v>
      </c>
      <c r="B313" s="19">
        <v>1</v>
      </c>
      <c r="C313" s="20">
        <f t="shared" si="141"/>
        <v>1</v>
      </c>
      <c r="D313" s="21">
        <f t="shared" si="142"/>
        <v>2</v>
      </c>
      <c r="E313" s="19"/>
      <c r="F313" s="20">
        <v>1</v>
      </c>
      <c r="G313" s="20"/>
      <c r="H313" s="20"/>
      <c r="I313" s="20">
        <f t="shared" si="143"/>
        <v>1</v>
      </c>
      <c r="J313" s="21">
        <f t="shared" si="144"/>
        <v>5</v>
      </c>
      <c r="K313" s="19"/>
      <c r="L313" s="20"/>
      <c r="M313" s="20"/>
      <c r="N313" s="20"/>
      <c r="O313" s="20"/>
      <c r="P313" s="20">
        <v>2</v>
      </c>
      <c r="Q313" s="20"/>
      <c r="R313" s="20"/>
      <c r="S313" s="20"/>
      <c r="T313" s="20"/>
      <c r="U313" s="20"/>
      <c r="V313" s="20">
        <f t="shared" si="145"/>
        <v>2</v>
      </c>
      <c r="W313" s="21">
        <f t="shared" si="146"/>
        <v>12</v>
      </c>
      <c r="X313" s="19"/>
      <c r="Y313" s="20"/>
      <c r="Z313" s="20"/>
      <c r="AA313" s="20"/>
      <c r="AB313" s="20"/>
      <c r="AC313" s="20"/>
      <c r="AD313" s="20">
        <f t="shared" si="147"/>
        <v>0</v>
      </c>
      <c r="AE313" s="21">
        <f t="shared" si="148"/>
        <v>0</v>
      </c>
      <c r="AF313" s="19"/>
      <c r="AG313" s="20"/>
      <c r="AH313" s="20">
        <f t="shared" si="149"/>
        <v>0</v>
      </c>
      <c r="AI313" s="21">
        <f t="shared" si="150"/>
        <v>0</v>
      </c>
      <c r="AJ313" s="20">
        <f t="shared" si="151"/>
        <v>4</v>
      </c>
      <c r="AK313" s="21">
        <f t="shared" si="152"/>
        <v>19</v>
      </c>
    </row>
    <row r="314" spans="1:37" s="16" customFormat="1" ht="11.25">
      <c r="A314" s="15" t="s">
        <v>232</v>
      </c>
      <c r="B314" s="15">
        <v>4</v>
      </c>
      <c r="C314" s="16">
        <f t="shared" si="141"/>
        <v>4</v>
      </c>
      <c r="D314" s="17">
        <f t="shared" si="142"/>
        <v>8</v>
      </c>
      <c r="E314" s="15"/>
      <c r="F314" s="16">
        <v>1</v>
      </c>
      <c r="I314" s="16">
        <f t="shared" si="143"/>
        <v>1</v>
      </c>
      <c r="J314" s="17">
        <f t="shared" si="144"/>
        <v>5</v>
      </c>
      <c r="K314" s="15"/>
      <c r="V314" s="16">
        <f t="shared" si="145"/>
        <v>0</v>
      </c>
      <c r="W314" s="17">
        <f t="shared" si="146"/>
        <v>0</v>
      </c>
      <c r="X314" s="15"/>
      <c r="AD314" s="16">
        <f t="shared" si="147"/>
        <v>0</v>
      </c>
      <c r="AE314" s="17">
        <f t="shared" si="148"/>
        <v>0</v>
      </c>
      <c r="AF314" s="15"/>
      <c r="AH314" s="16">
        <f t="shared" si="149"/>
        <v>0</v>
      </c>
      <c r="AI314" s="17">
        <f t="shared" si="150"/>
        <v>0</v>
      </c>
      <c r="AJ314" s="16">
        <f t="shared" si="151"/>
        <v>5</v>
      </c>
      <c r="AK314" s="17">
        <f t="shared" si="152"/>
        <v>13</v>
      </c>
    </row>
    <row r="315" spans="1:37" s="16" customFormat="1" ht="11.25">
      <c r="A315" s="19" t="s">
        <v>233</v>
      </c>
      <c r="B315" s="19"/>
      <c r="C315" s="20">
        <f t="shared" si="141"/>
        <v>0</v>
      </c>
      <c r="D315" s="21">
        <f t="shared" si="142"/>
        <v>0</v>
      </c>
      <c r="E315" s="19"/>
      <c r="F315" s="20"/>
      <c r="G315" s="20"/>
      <c r="H315" s="20"/>
      <c r="I315" s="20">
        <f t="shared" si="143"/>
        <v>0</v>
      </c>
      <c r="J315" s="21">
        <f t="shared" si="144"/>
        <v>0</v>
      </c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>
        <f t="shared" si="145"/>
        <v>0</v>
      </c>
      <c r="W315" s="21">
        <f t="shared" si="146"/>
        <v>0</v>
      </c>
      <c r="X315" s="19"/>
      <c r="Y315" s="20"/>
      <c r="Z315" s="20"/>
      <c r="AA315" s="20"/>
      <c r="AB315" s="20"/>
      <c r="AC315" s="20"/>
      <c r="AD315" s="20">
        <f t="shared" si="147"/>
        <v>0</v>
      </c>
      <c r="AE315" s="21">
        <f t="shared" si="148"/>
        <v>0</v>
      </c>
      <c r="AF315" s="19"/>
      <c r="AG315" s="20"/>
      <c r="AH315" s="20">
        <f t="shared" si="149"/>
        <v>0</v>
      </c>
      <c r="AI315" s="21">
        <f t="shared" si="150"/>
        <v>0</v>
      </c>
      <c r="AJ315" s="20">
        <f t="shared" si="151"/>
        <v>0</v>
      </c>
      <c r="AK315" s="21">
        <f t="shared" si="152"/>
        <v>0</v>
      </c>
    </row>
    <row r="316" spans="1:37" s="16" customFormat="1" ht="11.25">
      <c r="A316" s="15" t="s">
        <v>234</v>
      </c>
      <c r="B316" s="15">
        <v>3</v>
      </c>
      <c r="C316" s="16">
        <f t="shared" si="141"/>
        <v>3</v>
      </c>
      <c r="D316" s="17">
        <f t="shared" si="142"/>
        <v>6</v>
      </c>
      <c r="E316" s="15"/>
      <c r="I316" s="16">
        <f t="shared" si="143"/>
        <v>0</v>
      </c>
      <c r="J316" s="17">
        <f t="shared" si="144"/>
        <v>0</v>
      </c>
      <c r="K316" s="15"/>
      <c r="V316" s="16">
        <f t="shared" si="145"/>
        <v>0</v>
      </c>
      <c r="W316" s="17">
        <f t="shared" si="146"/>
        <v>0</v>
      </c>
      <c r="X316" s="15"/>
      <c r="AD316" s="16">
        <f t="shared" si="147"/>
        <v>0</v>
      </c>
      <c r="AE316" s="17">
        <f t="shared" si="148"/>
        <v>0</v>
      </c>
      <c r="AF316" s="15"/>
      <c r="AH316" s="16">
        <f t="shared" si="149"/>
        <v>0</v>
      </c>
      <c r="AI316" s="17">
        <f t="shared" si="150"/>
        <v>0</v>
      </c>
      <c r="AJ316" s="16">
        <f t="shared" si="151"/>
        <v>3</v>
      </c>
      <c r="AK316" s="17">
        <f t="shared" si="152"/>
        <v>6</v>
      </c>
    </row>
    <row r="317" spans="1:37" s="16" customFormat="1" ht="11.25">
      <c r="A317" s="22" t="s">
        <v>235</v>
      </c>
      <c r="B317" s="22"/>
      <c r="C317" s="23">
        <f t="shared" si="141"/>
        <v>0</v>
      </c>
      <c r="D317" s="24">
        <f t="shared" si="142"/>
        <v>0</v>
      </c>
      <c r="E317" s="22"/>
      <c r="F317" s="23"/>
      <c r="G317" s="23"/>
      <c r="H317" s="23"/>
      <c r="I317" s="23">
        <f t="shared" si="143"/>
        <v>0</v>
      </c>
      <c r="J317" s="24">
        <f t="shared" si="144"/>
        <v>0</v>
      </c>
      <c r="K317" s="22"/>
      <c r="L317" s="23"/>
      <c r="M317" s="23"/>
      <c r="N317" s="23"/>
      <c r="O317" s="23"/>
      <c r="P317" s="23">
        <v>1</v>
      </c>
      <c r="Q317" s="23"/>
      <c r="R317" s="23">
        <v>1</v>
      </c>
      <c r="S317" s="23"/>
      <c r="T317" s="23"/>
      <c r="U317" s="23"/>
      <c r="V317" s="23">
        <f t="shared" si="145"/>
        <v>2</v>
      </c>
      <c r="W317" s="24">
        <f t="shared" si="146"/>
        <v>14</v>
      </c>
      <c r="X317" s="22"/>
      <c r="Y317" s="23"/>
      <c r="Z317" s="23"/>
      <c r="AA317" s="23"/>
      <c r="AB317" s="23"/>
      <c r="AC317" s="23"/>
      <c r="AD317" s="23">
        <f t="shared" si="147"/>
        <v>0</v>
      </c>
      <c r="AE317" s="24">
        <f t="shared" si="148"/>
        <v>0</v>
      </c>
      <c r="AF317" s="22"/>
      <c r="AG317" s="23"/>
      <c r="AH317" s="23">
        <f t="shared" si="149"/>
        <v>0</v>
      </c>
      <c r="AI317" s="24">
        <f t="shared" si="150"/>
        <v>0</v>
      </c>
      <c r="AJ317" s="23">
        <f t="shared" si="151"/>
        <v>2</v>
      </c>
      <c r="AK317" s="24">
        <f t="shared" si="152"/>
        <v>14</v>
      </c>
    </row>
    <row r="318" spans="1:37" s="16" customFormat="1" ht="11.25">
      <c r="A318" s="12" t="s">
        <v>236</v>
      </c>
      <c r="B318" s="12">
        <v>5</v>
      </c>
      <c r="C318" s="13">
        <f t="shared" si="141"/>
        <v>5</v>
      </c>
      <c r="D318" s="14">
        <f t="shared" si="142"/>
        <v>10</v>
      </c>
      <c r="E318" s="12"/>
      <c r="F318" s="13"/>
      <c r="G318" s="13"/>
      <c r="H318" s="13"/>
      <c r="I318" s="13">
        <f t="shared" si="143"/>
        <v>0</v>
      </c>
      <c r="J318" s="14">
        <f t="shared" si="144"/>
        <v>0</v>
      </c>
      <c r="K318" s="12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>
        <f t="shared" si="145"/>
        <v>0</v>
      </c>
      <c r="W318" s="14">
        <f t="shared" si="146"/>
        <v>0</v>
      </c>
      <c r="X318" s="12"/>
      <c r="Y318" s="13"/>
      <c r="Z318" s="13"/>
      <c r="AA318" s="13"/>
      <c r="AB318" s="13"/>
      <c r="AC318" s="13"/>
      <c r="AD318" s="13">
        <f t="shared" si="147"/>
        <v>0</v>
      </c>
      <c r="AE318" s="14">
        <f t="shared" si="148"/>
        <v>0</v>
      </c>
      <c r="AF318" s="12"/>
      <c r="AG318" s="13"/>
      <c r="AH318" s="13">
        <f t="shared" si="149"/>
        <v>0</v>
      </c>
      <c r="AI318" s="14">
        <f t="shared" si="150"/>
        <v>0</v>
      </c>
      <c r="AJ318" s="13">
        <f t="shared" si="151"/>
        <v>5</v>
      </c>
      <c r="AK318" s="14">
        <f t="shared" si="152"/>
        <v>10</v>
      </c>
    </row>
    <row r="319" spans="1:37" s="16" customFormat="1" ht="11.25">
      <c r="A319" s="19" t="s">
        <v>220</v>
      </c>
      <c r="B319" s="19"/>
      <c r="C319" s="20">
        <f t="shared" si="141"/>
        <v>0</v>
      </c>
      <c r="D319" s="21">
        <f t="shared" si="142"/>
        <v>0</v>
      </c>
      <c r="E319" s="19"/>
      <c r="F319" s="20"/>
      <c r="G319" s="20"/>
      <c r="H319" s="20"/>
      <c r="I319" s="20">
        <f t="shared" si="143"/>
        <v>0</v>
      </c>
      <c r="J319" s="21">
        <f t="shared" si="144"/>
        <v>0</v>
      </c>
      <c r="K319" s="19"/>
      <c r="L319" s="20"/>
      <c r="M319" s="20"/>
      <c r="N319" s="20"/>
      <c r="O319" s="20"/>
      <c r="P319" s="20"/>
      <c r="Q319" s="20"/>
      <c r="R319" s="20">
        <v>3</v>
      </c>
      <c r="S319" s="20"/>
      <c r="T319" s="20"/>
      <c r="U319" s="20"/>
      <c r="V319" s="20">
        <f t="shared" si="145"/>
        <v>3</v>
      </c>
      <c r="W319" s="21">
        <f t="shared" si="146"/>
        <v>24</v>
      </c>
      <c r="X319" s="19"/>
      <c r="Y319" s="20"/>
      <c r="Z319" s="20"/>
      <c r="AA319" s="20"/>
      <c r="AB319" s="20"/>
      <c r="AC319" s="20"/>
      <c r="AD319" s="20">
        <f t="shared" si="147"/>
        <v>0</v>
      </c>
      <c r="AE319" s="21">
        <f t="shared" si="148"/>
        <v>0</v>
      </c>
      <c r="AF319" s="19"/>
      <c r="AG319" s="20"/>
      <c r="AH319" s="20">
        <f t="shared" si="149"/>
        <v>0</v>
      </c>
      <c r="AI319" s="21">
        <f t="shared" si="150"/>
        <v>0</v>
      </c>
      <c r="AJ319" s="20">
        <f t="shared" si="151"/>
        <v>3</v>
      </c>
      <c r="AK319" s="21">
        <f t="shared" si="152"/>
        <v>24</v>
      </c>
    </row>
    <row r="320" spans="1:37" s="16" customFormat="1" ht="11.25">
      <c r="A320" s="15" t="s">
        <v>221</v>
      </c>
      <c r="B320" s="15"/>
      <c r="C320" s="16">
        <f t="shared" si="141"/>
        <v>0</v>
      </c>
      <c r="D320" s="17">
        <f t="shared" si="142"/>
        <v>0</v>
      </c>
      <c r="E320" s="15"/>
      <c r="I320" s="16">
        <f t="shared" si="143"/>
        <v>0</v>
      </c>
      <c r="J320" s="17">
        <f t="shared" si="144"/>
        <v>0</v>
      </c>
      <c r="K320" s="15"/>
      <c r="P320" s="16">
        <v>3</v>
      </c>
      <c r="V320" s="16">
        <f t="shared" si="145"/>
        <v>3</v>
      </c>
      <c r="W320" s="17">
        <f t="shared" si="146"/>
        <v>18</v>
      </c>
      <c r="X320" s="15"/>
      <c r="AD320" s="16">
        <f t="shared" si="147"/>
        <v>0</v>
      </c>
      <c r="AE320" s="17">
        <f t="shared" si="148"/>
        <v>0</v>
      </c>
      <c r="AF320" s="15"/>
      <c r="AH320" s="16">
        <f t="shared" si="149"/>
        <v>0</v>
      </c>
      <c r="AI320" s="17">
        <f t="shared" si="150"/>
        <v>0</v>
      </c>
      <c r="AJ320" s="16">
        <f t="shared" si="151"/>
        <v>3</v>
      </c>
      <c r="AK320" s="17">
        <f t="shared" si="152"/>
        <v>18</v>
      </c>
    </row>
    <row r="321" spans="1:37" s="16" customFormat="1" ht="11.25">
      <c r="A321" s="19" t="s">
        <v>222</v>
      </c>
      <c r="B321" s="19"/>
      <c r="C321" s="20">
        <f t="shared" si="141"/>
        <v>0</v>
      </c>
      <c r="D321" s="21">
        <f t="shared" si="142"/>
        <v>0</v>
      </c>
      <c r="E321" s="19"/>
      <c r="F321" s="20"/>
      <c r="G321" s="20"/>
      <c r="H321" s="20"/>
      <c r="I321" s="20">
        <f t="shared" si="143"/>
        <v>0</v>
      </c>
      <c r="J321" s="21">
        <f t="shared" si="144"/>
        <v>0</v>
      </c>
      <c r="K321" s="19"/>
      <c r="L321" s="20"/>
      <c r="M321" s="20"/>
      <c r="N321" s="20"/>
      <c r="O321" s="20"/>
      <c r="P321" s="20"/>
      <c r="Q321" s="20"/>
      <c r="R321" s="20">
        <v>1</v>
      </c>
      <c r="S321" s="20"/>
      <c r="T321" s="20"/>
      <c r="U321" s="20"/>
      <c r="V321" s="20">
        <f t="shared" si="145"/>
        <v>1</v>
      </c>
      <c r="W321" s="21">
        <f t="shared" si="146"/>
        <v>8</v>
      </c>
      <c r="X321" s="19"/>
      <c r="Y321" s="20"/>
      <c r="Z321" s="20"/>
      <c r="AA321" s="20"/>
      <c r="AB321" s="20"/>
      <c r="AC321" s="20"/>
      <c r="AD321" s="20">
        <f t="shared" si="147"/>
        <v>0</v>
      </c>
      <c r="AE321" s="21">
        <f t="shared" si="148"/>
        <v>0</v>
      </c>
      <c r="AF321" s="19"/>
      <c r="AG321" s="20"/>
      <c r="AH321" s="20">
        <f t="shared" si="149"/>
        <v>0</v>
      </c>
      <c r="AI321" s="21">
        <f t="shared" si="150"/>
        <v>0</v>
      </c>
      <c r="AJ321" s="20">
        <f t="shared" si="151"/>
        <v>1</v>
      </c>
      <c r="AK321" s="21">
        <f t="shared" si="152"/>
        <v>8</v>
      </c>
    </row>
    <row r="322" spans="1:37" s="16" customFormat="1" ht="11.25">
      <c r="A322" s="15" t="s">
        <v>223</v>
      </c>
      <c r="B322" s="15"/>
      <c r="C322" s="16">
        <f t="shared" si="141"/>
        <v>0</v>
      </c>
      <c r="D322" s="17">
        <f t="shared" si="142"/>
        <v>0</v>
      </c>
      <c r="E322" s="15"/>
      <c r="I322" s="16">
        <f t="shared" si="143"/>
        <v>0</v>
      </c>
      <c r="J322" s="17">
        <f t="shared" si="144"/>
        <v>0</v>
      </c>
      <c r="K322" s="15"/>
      <c r="V322" s="16">
        <f t="shared" si="145"/>
        <v>0</v>
      </c>
      <c r="W322" s="17">
        <f t="shared" si="146"/>
        <v>0</v>
      </c>
      <c r="X322" s="15"/>
      <c r="AD322" s="16">
        <f t="shared" si="147"/>
        <v>0</v>
      </c>
      <c r="AE322" s="17">
        <f t="shared" si="148"/>
        <v>0</v>
      </c>
      <c r="AF322" s="15"/>
      <c r="AH322" s="16">
        <f t="shared" si="149"/>
        <v>0</v>
      </c>
      <c r="AI322" s="17">
        <f t="shared" si="150"/>
        <v>0</v>
      </c>
      <c r="AJ322" s="16">
        <f t="shared" si="151"/>
        <v>0</v>
      </c>
      <c r="AK322" s="17">
        <f t="shared" si="152"/>
        <v>0</v>
      </c>
    </row>
    <row r="323" spans="1:37" s="16" customFormat="1" ht="11.25">
      <c r="A323" s="19" t="s">
        <v>224</v>
      </c>
      <c r="B323" s="19"/>
      <c r="C323" s="20">
        <f t="shared" si="141"/>
        <v>0</v>
      </c>
      <c r="D323" s="21">
        <f t="shared" si="142"/>
        <v>0</v>
      </c>
      <c r="E323" s="19"/>
      <c r="F323" s="20">
        <v>1</v>
      </c>
      <c r="G323" s="20"/>
      <c r="H323" s="20"/>
      <c r="I323" s="20">
        <f t="shared" si="143"/>
        <v>1</v>
      </c>
      <c r="J323" s="21">
        <f t="shared" si="144"/>
        <v>5</v>
      </c>
      <c r="K323" s="19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>
        <f t="shared" si="145"/>
        <v>0</v>
      </c>
      <c r="W323" s="21">
        <f t="shared" si="146"/>
        <v>0</v>
      </c>
      <c r="X323" s="19"/>
      <c r="Y323" s="20"/>
      <c r="Z323" s="20"/>
      <c r="AA323" s="20"/>
      <c r="AB323" s="20"/>
      <c r="AC323" s="20"/>
      <c r="AD323" s="20">
        <f t="shared" si="147"/>
        <v>0</v>
      </c>
      <c r="AE323" s="21">
        <f t="shared" si="148"/>
        <v>0</v>
      </c>
      <c r="AF323" s="19"/>
      <c r="AG323" s="20"/>
      <c r="AH323" s="20">
        <f t="shared" si="149"/>
        <v>0</v>
      </c>
      <c r="AI323" s="21">
        <f t="shared" si="150"/>
        <v>0</v>
      </c>
      <c r="AJ323" s="20">
        <f t="shared" si="151"/>
        <v>1</v>
      </c>
      <c r="AK323" s="21">
        <f t="shared" si="152"/>
        <v>5</v>
      </c>
    </row>
    <row r="324" spans="1:37" s="16" customFormat="1" ht="11.25">
      <c r="A324" s="15" t="s">
        <v>225</v>
      </c>
      <c r="B324" s="15"/>
      <c r="C324" s="16">
        <f t="shared" si="141"/>
        <v>0</v>
      </c>
      <c r="D324" s="17">
        <f t="shared" si="142"/>
        <v>0</v>
      </c>
      <c r="E324" s="15"/>
      <c r="I324" s="16">
        <f t="shared" si="143"/>
        <v>0</v>
      </c>
      <c r="J324" s="17">
        <f t="shared" si="144"/>
        <v>0</v>
      </c>
      <c r="K324" s="15"/>
      <c r="P324" s="16">
        <v>1</v>
      </c>
      <c r="R324" s="16">
        <v>1</v>
      </c>
      <c r="V324" s="16">
        <f t="shared" si="145"/>
        <v>2</v>
      </c>
      <c r="W324" s="17">
        <f t="shared" si="146"/>
        <v>14</v>
      </c>
      <c r="X324" s="15"/>
      <c r="AD324" s="16">
        <f t="shared" si="147"/>
        <v>0</v>
      </c>
      <c r="AE324" s="17">
        <f t="shared" si="148"/>
        <v>0</v>
      </c>
      <c r="AF324" s="15"/>
      <c r="AH324" s="16">
        <f t="shared" si="149"/>
        <v>0</v>
      </c>
      <c r="AI324" s="17">
        <f t="shared" si="150"/>
        <v>0</v>
      </c>
      <c r="AJ324" s="16">
        <f t="shared" si="151"/>
        <v>2</v>
      </c>
      <c r="AK324" s="17">
        <f t="shared" si="152"/>
        <v>14</v>
      </c>
    </row>
    <row r="325" spans="1:37" s="16" customFormat="1" ht="11.25">
      <c r="A325" s="19" t="s">
        <v>226</v>
      </c>
      <c r="B325" s="19"/>
      <c r="C325" s="20">
        <f t="shared" si="141"/>
        <v>0</v>
      </c>
      <c r="D325" s="21">
        <f t="shared" si="142"/>
        <v>0</v>
      </c>
      <c r="E325" s="19"/>
      <c r="F325" s="20"/>
      <c r="G325" s="20"/>
      <c r="H325" s="20"/>
      <c r="I325" s="20">
        <f t="shared" si="143"/>
        <v>0</v>
      </c>
      <c r="J325" s="21">
        <f t="shared" si="144"/>
        <v>0</v>
      </c>
      <c r="K325" s="19"/>
      <c r="L325" s="20"/>
      <c r="M325" s="20"/>
      <c r="N325" s="20"/>
      <c r="O325" s="20"/>
      <c r="P325" s="20">
        <v>2</v>
      </c>
      <c r="Q325" s="20"/>
      <c r="R325" s="20"/>
      <c r="S325" s="20"/>
      <c r="T325" s="20"/>
      <c r="U325" s="20"/>
      <c r="V325" s="20">
        <f t="shared" si="145"/>
        <v>2</v>
      </c>
      <c r="W325" s="21">
        <f t="shared" si="146"/>
        <v>12</v>
      </c>
      <c r="X325" s="19"/>
      <c r="Y325" s="20"/>
      <c r="Z325" s="20"/>
      <c r="AA325" s="20"/>
      <c r="AB325" s="20"/>
      <c r="AC325" s="20"/>
      <c r="AD325" s="20">
        <f t="shared" si="147"/>
        <v>0</v>
      </c>
      <c r="AE325" s="21">
        <f t="shared" si="148"/>
        <v>0</v>
      </c>
      <c r="AF325" s="19"/>
      <c r="AG325" s="20"/>
      <c r="AH325" s="20">
        <f t="shared" si="149"/>
        <v>0</v>
      </c>
      <c r="AI325" s="21">
        <f t="shared" si="150"/>
        <v>0</v>
      </c>
      <c r="AJ325" s="20">
        <f t="shared" si="151"/>
        <v>2</v>
      </c>
      <c r="AK325" s="21">
        <f t="shared" si="152"/>
        <v>12</v>
      </c>
    </row>
    <row r="326" spans="1:37" s="16" customFormat="1" ht="11.25">
      <c r="A326" s="15" t="s">
        <v>227</v>
      </c>
      <c r="B326" s="15"/>
      <c r="C326" s="16">
        <f t="shared" si="141"/>
        <v>0</v>
      </c>
      <c r="D326" s="17">
        <f t="shared" si="142"/>
        <v>0</v>
      </c>
      <c r="E326" s="15"/>
      <c r="I326" s="16">
        <f t="shared" si="143"/>
        <v>0</v>
      </c>
      <c r="J326" s="17">
        <f t="shared" si="144"/>
        <v>0</v>
      </c>
      <c r="K326" s="15"/>
      <c r="V326" s="16">
        <f t="shared" si="145"/>
        <v>0</v>
      </c>
      <c r="W326" s="17">
        <f t="shared" si="146"/>
        <v>0</v>
      </c>
      <c r="X326" s="15"/>
      <c r="AC326" s="16">
        <v>1</v>
      </c>
      <c r="AD326" s="16">
        <f t="shared" si="147"/>
        <v>1</v>
      </c>
      <c r="AE326" s="17">
        <f t="shared" si="148"/>
        <v>18</v>
      </c>
      <c r="AF326" s="15"/>
      <c r="AH326" s="16">
        <f t="shared" si="149"/>
        <v>0</v>
      </c>
      <c r="AI326" s="17">
        <f t="shared" si="150"/>
        <v>0</v>
      </c>
      <c r="AJ326" s="16">
        <f t="shared" si="151"/>
        <v>1</v>
      </c>
      <c r="AK326" s="17">
        <f t="shared" si="152"/>
        <v>18</v>
      </c>
    </row>
    <row r="327" spans="1:37" s="16" customFormat="1" ht="11.25">
      <c r="A327" s="19" t="s">
        <v>228</v>
      </c>
      <c r="B327" s="19"/>
      <c r="C327" s="20">
        <f t="shared" si="141"/>
        <v>0</v>
      </c>
      <c r="D327" s="21">
        <f t="shared" si="142"/>
        <v>0</v>
      </c>
      <c r="E327" s="19"/>
      <c r="F327" s="20"/>
      <c r="G327" s="20"/>
      <c r="H327" s="20"/>
      <c r="I327" s="20">
        <f t="shared" si="143"/>
        <v>0</v>
      </c>
      <c r="J327" s="21">
        <f t="shared" si="144"/>
        <v>0</v>
      </c>
      <c r="K327" s="19"/>
      <c r="L327" s="20"/>
      <c r="M327" s="20"/>
      <c r="N327" s="20"/>
      <c r="O327" s="20"/>
      <c r="P327" s="20">
        <v>2</v>
      </c>
      <c r="Q327" s="20"/>
      <c r="R327" s="20"/>
      <c r="S327" s="20"/>
      <c r="T327" s="20"/>
      <c r="U327" s="20"/>
      <c r="V327" s="20">
        <f t="shared" si="145"/>
        <v>2</v>
      </c>
      <c r="W327" s="21">
        <f t="shared" si="146"/>
        <v>12</v>
      </c>
      <c r="X327" s="19"/>
      <c r="Y327" s="20"/>
      <c r="Z327" s="20"/>
      <c r="AA327" s="20"/>
      <c r="AB327" s="20"/>
      <c r="AC327" s="20"/>
      <c r="AD327" s="20">
        <f t="shared" si="147"/>
        <v>0</v>
      </c>
      <c r="AE327" s="21">
        <f t="shared" si="148"/>
        <v>0</v>
      </c>
      <c r="AF327" s="19"/>
      <c r="AG327" s="20"/>
      <c r="AH327" s="20">
        <f t="shared" si="149"/>
        <v>0</v>
      </c>
      <c r="AI327" s="21">
        <f t="shared" si="150"/>
        <v>0</v>
      </c>
      <c r="AJ327" s="20">
        <f t="shared" si="151"/>
        <v>2</v>
      </c>
      <c r="AK327" s="21">
        <f t="shared" si="152"/>
        <v>12</v>
      </c>
    </row>
    <row r="328" spans="1:37" s="16" customFormat="1" ht="11.25">
      <c r="A328" s="15" t="s">
        <v>237</v>
      </c>
      <c r="B328" s="15"/>
      <c r="C328" s="16">
        <f t="shared" si="141"/>
        <v>0</v>
      </c>
      <c r="D328" s="17">
        <f t="shared" si="142"/>
        <v>0</v>
      </c>
      <c r="E328" s="15"/>
      <c r="I328" s="16">
        <f t="shared" si="143"/>
        <v>0</v>
      </c>
      <c r="J328" s="17">
        <f t="shared" si="144"/>
        <v>0</v>
      </c>
      <c r="K328" s="15"/>
      <c r="P328" s="16">
        <v>1</v>
      </c>
      <c r="V328" s="16">
        <f t="shared" si="145"/>
        <v>1</v>
      </c>
      <c r="W328" s="17">
        <f t="shared" si="146"/>
        <v>6</v>
      </c>
      <c r="X328" s="15"/>
      <c r="AD328" s="16">
        <f t="shared" si="147"/>
        <v>0</v>
      </c>
      <c r="AE328" s="17">
        <f t="shared" si="148"/>
        <v>0</v>
      </c>
      <c r="AF328" s="15"/>
      <c r="AH328" s="16">
        <f t="shared" si="149"/>
        <v>0</v>
      </c>
      <c r="AI328" s="17">
        <f t="shared" si="150"/>
        <v>0</v>
      </c>
      <c r="AJ328" s="16">
        <f t="shared" si="151"/>
        <v>1</v>
      </c>
      <c r="AK328" s="17">
        <f t="shared" si="152"/>
        <v>6</v>
      </c>
    </row>
    <row r="329" spans="1:37" s="16" customFormat="1" ht="11.25">
      <c r="A329" s="19" t="s">
        <v>238</v>
      </c>
      <c r="B329" s="19"/>
      <c r="C329" s="20">
        <f t="shared" si="141"/>
        <v>0</v>
      </c>
      <c r="D329" s="21">
        <f t="shared" si="142"/>
        <v>0</v>
      </c>
      <c r="E329" s="19"/>
      <c r="F329" s="20"/>
      <c r="G329" s="20"/>
      <c r="H329" s="20"/>
      <c r="I329" s="20">
        <f t="shared" si="143"/>
        <v>0</v>
      </c>
      <c r="J329" s="21">
        <f t="shared" si="144"/>
        <v>0</v>
      </c>
      <c r="K329" s="19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>
        <f t="shared" si="145"/>
        <v>0</v>
      </c>
      <c r="W329" s="21">
        <f t="shared" si="146"/>
        <v>0</v>
      </c>
      <c r="X329" s="19"/>
      <c r="Y329" s="20"/>
      <c r="Z329" s="20"/>
      <c r="AA329" s="20"/>
      <c r="AB329" s="20"/>
      <c r="AC329" s="20"/>
      <c r="AD329" s="20">
        <f t="shared" si="147"/>
        <v>0</v>
      </c>
      <c r="AE329" s="21">
        <f t="shared" si="148"/>
        <v>0</v>
      </c>
      <c r="AF329" s="19"/>
      <c r="AG329" s="20"/>
      <c r="AH329" s="20">
        <f t="shared" si="149"/>
        <v>0</v>
      </c>
      <c r="AI329" s="21">
        <f t="shared" si="150"/>
        <v>0</v>
      </c>
      <c r="AJ329" s="20">
        <f t="shared" si="151"/>
        <v>0</v>
      </c>
      <c r="AK329" s="21">
        <f t="shared" si="152"/>
        <v>0</v>
      </c>
    </row>
    <row r="330" spans="1:37" s="16" customFormat="1" ht="11.25">
      <c r="A330" s="15" t="s">
        <v>239</v>
      </c>
      <c r="B330" s="15"/>
      <c r="C330" s="16">
        <f t="shared" si="141"/>
        <v>0</v>
      </c>
      <c r="D330" s="17">
        <f t="shared" si="142"/>
        <v>0</v>
      </c>
      <c r="E330" s="15"/>
      <c r="I330" s="16">
        <f t="shared" si="143"/>
        <v>0</v>
      </c>
      <c r="J330" s="17">
        <f t="shared" si="144"/>
        <v>0</v>
      </c>
      <c r="K330" s="15"/>
      <c r="V330" s="16">
        <f t="shared" si="145"/>
        <v>0</v>
      </c>
      <c r="W330" s="17">
        <f t="shared" si="146"/>
        <v>0</v>
      </c>
      <c r="X330" s="15"/>
      <c r="AD330" s="16">
        <f t="shared" si="147"/>
        <v>0</v>
      </c>
      <c r="AE330" s="17">
        <f t="shared" si="148"/>
        <v>0</v>
      </c>
      <c r="AF330" s="15"/>
      <c r="AH330" s="16">
        <f t="shared" si="149"/>
        <v>0</v>
      </c>
      <c r="AI330" s="17">
        <f t="shared" si="150"/>
        <v>0</v>
      </c>
      <c r="AJ330" s="16">
        <f t="shared" si="151"/>
        <v>0</v>
      </c>
      <c r="AK330" s="17">
        <f t="shared" si="152"/>
        <v>0</v>
      </c>
    </row>
    <row r="331" spans="1:37" s="16" customFormat="1" ht="11.25">
      <c r="A331" s="19" t="s">
        <v>240</v>
      </c>
      <c r="B331" s="19"/>
      <c r="C331" s="20">
        <f t="shared" si="141"/>
        <v>0</v>
      </c>
      <c r="D331" s="21">
        <f t="shared" si="142"/>
        <v>0</v>
      </c>
      <c r="E331" s="19"/>
      <c r="F331" s="20"/>
      <c r="G331" s="20"/>
      <c r="H331" s="20"/>
      <c r="I331" s="20">
        <f t="shared" si="143"/>
        <v>0</v>
      </c>
      <c r="J331" s="21">
        <f t="shared" si="144"/>
        <v>0</v>
      </c>
      <c r="K331" s="19"/>
      <c r="L331" s="20"/>
      <c r="M331" s="20"/>
      <c r="N331" s="20"/>
      <c r="O331" s="20"/>
      <c r="P331" s="20">
        <v>2</v>
      </c>
      <c r="Q331" s="20"/>
      <c r="R331" s="20">
        <v>1</v>
      </c>
      <c r="S331" s="20"/>
      <c r="T331" s="20"/>
      <c r="U331" s="20"/>
      <c r="V331" s="20">
        <f t="shared" si="145"/>
        <v>3</v>
      </c>
      <c r="W331" s="21">
        <f t="shared" si="146"/>
        <v>20</v>
      </c>
      <c r="X331" s="19"/>
      <c r="Y331" s="20"/>
      <c r="Z331" s="20"/>
      <c r="AA331" s="20"/>
      <c r="AB331" s="20"/>
      <c r="AC331" s="20"/>
      <c r="AD331" s="20">
        <f t="shared" si="147"/>
        <v>0</v>
      </c>
      <c r="AE331" s="21">
        <f t="shared" si="148"/>
        <v>0</v>
      </c>
      <c r="AF331" s="19"/>
      <c r="AG331" s="20"/>
      <c r="AH331" s="20">
        <f t="shared" si="149"/>
        <v>0</v>
      </c>
      <c r="AI331" s="21">
        <f t="shared" si="150"/>
        <v>0</v>
      </c>
      <c r="AJ331" s="20">
        <f t="shared" si="151"/>
        <v>3</v>
      </c>
      <c r="AK331" s="21">
        <f t="shared" si="152"/>
        <v>20</v>
      </c>
    </row>
    <row r="332" spans="1:37" s="16" customFormat="1" ht="11.25">
      <c r="A332" s="15" t="s">
        <v>241</v>
      </c>
      <c r="B332" s="15">
        <v>12</v>
      </c>
      <c r="C332" s="16">
        <f t="shared" si="141"/>
        <v>12</v>
      </c>
      <c r="D332" s="17">
        <f t="shared" si="142"/>
        <v>24</v>
      </c>
      <c r="E332" s="15"/>
      <c r="I332" s="16">
        <f t="shared" si="143"/>
        <v>0</v>
      </c>
      <c r="J332" s="17">
        <f t="shared" si="144"/>
        <v>0</v>
      </c>
      <c r="K332" s="15"/>
      <c r="V332" s="16">
        <f t="shared" si="145"/>
        <v>0</v>
      </c>
      <c r="W332" s="17">
        <f t="shared" si="146"/>
        <v>0</v>
      </c>
      <c r="X332" s="15"/>
      <c r="AD332" s="16">
        <f t="shared" si="147"/>
        <v>0</v>
      </c>
      <c r="AE332" s="17">
        <f t="shared" si="148"/>
        <v>0</v>
      </c>
      <c r="AF332" s="15"/>
      <c r="AH332" s="16">
        <f t="shared" si="149"/>
        <v>0</v>
      </c>
      <c r="AI332" s="17">
        <f t="shared" si="150"/>
        <v>0</v>
      </c>
      <c r="AJ332" s="16">
        <f t="shared" si="151"/>
        <v>12</v>
      </c>
      <c r="AK332" s="17">
        <f t="shared" si="152"/>
        <v>24</v>
      </c>
    </row>
    <row r="333" spans="1:37" s="16" customFormat="1" ht="11.25">
      <c r="A333" s="19" t="s">
        <v>242</v>
      </c>
      <c r="B333" s="19">
        <v>12</v>
      </c>
      <c r="C333" s="20">
        <f t="shared" si="141"/>
        <v>12</v>
      </c>
      <c r="D333" s="21">
        <f t="shared" si="142"/>
        <v>24</v>
      </c>
      <c r="E333" s="19"/>
      <c r="F333" s="20"/>
      <c r="G333" s="20"/>
      <c r="H333" s="20"/>
      <c r="I333" s="20">
        <f t="shared" si="143"/>
        <v>0</v>
      </c>
      <c r="J333" s="21">
        <f t="shared" si="144"/>
        <v>0</v>
      </c>
      <c r="K333" s="19"/>
      <c r="L333" s="20">
        <v>1</v>
      </c>
      <c r="M333" s="20"/>
      <c r="N333" s="20"/>
      <c r="O333" s="20"/>
      <c r="P333" s="20"/>
      <c r="Q333" s="20"/>
      <c r="R333" s="20"/>
      <c r="S333" s="20"/>
      <c r="T333" s="20"/>
      <c r="U333" s="20"/>
      <c r="V333" s="20">
        <f t="shared" si="145"/>
        <v>1</v>
      </c>
      <c r="W333" s="21">
        <f t="shared" si="146"/>
        <v>2</v>
      </c>
      <c r="X333" s="19"/>
      <c r="Y333" s="20"/>
      <c r="Z333" s="20"/>
      <c r="AA333" s="20"/>
      <c r="AB333" s="20"/>
      <c r="AC333" s="20"/>
      <c r="AD333" s="20">
        <f t="shared" si="147"/>
        <v>0</v>
      </c>
      <c r="AE333" s="21">
        <f t="shared" si="148"/>
        <v>0</v>
      </c>
      <c r="AF333" s="19"/>
      <c r="AG333" s="20"/>
      <c r="AH333" s="20">
        <f t="shared" si="149"/>
        <v>0</v>
      </c>
      <c r="AI333" s="21">
        <f t="shared" si="150"/>
        <v>0</v>
      </c>
      <c r="AJ333" s="20">
        <f t="shared" si="151"/>
        <v>13</v>
      </c>
      <c r="AK333" s="21">
        <f t="shared" si="152"/>
        <v>26</v>
      </c>
    </row>
    <row r="334" spans="1:37" s="16" customFormat="1" ht="11.25">
      <c r="A334" s="15" t="s">
        <v>243</v>
      </c>
      <c r="B334" s="15">
        <v>12</v>
      </c>
      <c r="C334" s="16">
        <f t="shared" si="141"/>
        <v>12</v>
      </c>
      <c r="D334" s="17">
        <f t="shared" si="142"/>
        <v>24</v>
      </c>
      <c r="E334" s="15"/>
      <c r="I334" s="16">
        <f t="shared" si="143"/>
        <v>0</v>
      </c>
      <c r="J334" s="17">
        <f t="shared" si="144"/>
        <v>0</v>
      </c>
      <c r="K334" s="15"/>
      <c r="V334" s="16">
        <f t="shared" si="145"/>
        <v>0</v>
      </c>
      <c r="W334" s="17">
        <f t="shared" si="146"/>
        <v>0</v>
      </c>
      <c r="X334" s="15"/>
      <c r="AD334" s="16">
        <f t="shared" si="147"/>
        <v>0</v>
      </c>
      <c r="AE334" s="17">
        <f t="shared" si="148"/>
        <v>0</v>
      </c>
      <c r="AF334" s="15"/>
      <c r="AH334" s="16">
        <f t="shared" si="149"/>
        <v>0</v>
      </c>
      <c r="AI334" s="17">
        <f t="shared" si="150"/>
        <v>0</v>
      </c>
      <c r="AJ334" s="16">
        <f t="shared" si="151"/>
        <v>12</v>
      </c>
      <c r="AK334" s="17">
        <f t="shared" si="152"/>
        <v>24</v>
      </c>
    </row>
    <row r="335" spans="1:37" s="16" customFormat="1" ht="11.25">
      <c r="A335" s="19" t="s">
        <v>244</v>
      </c>
      <c r="B335" s="19">
        <v>12</v>
      </c>
      <c r="C335" s="20">
        <f t="shared" si="141"/>
        <v>12</v>
      </c>
      <c r="D335" s="21">
        <f t="shared" si="142"/>
        <v>24</v>
      </c>
      <c r="E335" s="19"/>
      <c r="F335" s="20"/>
      <c r="G335" s="20"/>
      <c r="H335" s="20"/>
      <c r="I335" s="20">
        <f t="shared" si="143"/>
        <v>0</v>
      </c>
      <c r="J335" s="21">
        <f t="shared" si="144"/>
        <v>0</v>
      </c>
      <c r="K335" s="19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>
        <f t="shared" si="145"/>
        <v>0</v>
      </c>
      <c r="W335" s="21">
        <f t="shared" si="146"/>
        <v>0</v>
      </c>
      <c r="X335" s="19"/>
      <c r="Y335" s="20"/>
      <c r="Z335" s="20"/>
      <c r="AA335" s="20"/>
      <c r="AB335" s="20"/>
      <c r="AC335" s="20"/>
      <c r="AD335" s="20">
        <f t="shared" si="147"/>
        <v>0</v>
      </c>
      <c r="AE335" s="21">
        <f t="shared" si="148"/>
        <v>0</v>
      </c>
      <c r="AF335" s="19"/>
      <c r="AG335" s="20"/>
      <c r="AH335" s="20">
        <f t="shared" si="149"/>
        <v>0</v>
      </c>
      <c r="AI335" s="21">
        <f t="shared" si="150"/>
        <v>0</v>
      </c>
      <c r="AJ335" s="20">
        <f t="shared" si="151"/>
        <v>12</v>
      </c>
      <c r="AK335" s="21">
        <f t="shared" si="152"/>
        <v>24</v>
      </c>
    </row>
    <row r="336" spans="1:37" s="16" customFormat="1" ht="11.25">
      <c r="A336" s="15" t="s">
        <v>245</v>
      </c>
      <c r="B336" s="15">
        <v>12</v>
      </c>
      <c r="C336" s="16">
        <f t="shared" si="141"/>
        <v>12</v>
      </c>
      <c r="D336" s="17">
        <f t="shared" si="142"/>
        <v>24</v>
      </c>
      <c r="E336" s="15"/>
      <c r="I336" s="16">
        <f t="shared" si="143"/>
        <v>0</v>
      </c>
      <c r="J336" s="17">
        <f t="shared" si="144"/>
        <v>0</v>
      </c>
      <c r="K336" s="15"/>
      <c r="V336" s="16">
        <f t="shared" si="145"/>
        <v>0</v>
      </c>
      <c r="W336" s="17">
        <f t="shared" si="146"/>
        <v>0</v>
      </c>
      <c r="X336" s="15"/>
      <c r="AD336" s="16">
        <f t="shared" si="147"/>
        <v>0</v>
      </c>
      <c r="AE336" s="17">
        <f t="shared" si="148"/>
        <v>0</v>
      </c>
      <c r="AF336" s="15"/>
      <c r="AH336" s="16">
        <f t="shared" si="149"/>
        <v>0</v>
      </c>
      <c r="AI336" s="17">
        <f t="shared" si="150"/>
        <v>0</v>
      </c>
      <c r="AJ336" s="16">
        <f t="shared" si="151"/>
        <v>12</v>
      </c>
      <c r="AK336" s="17">
        <f t="shared" si="152"/>
        <v>24</v>
      </c>
    </row>
    <row r="337" spans="1:37" s="16" customFormat="1" ht="11.25">
      <c r="A337" s="19" t="s">
        <v>246</v>
      </c>
      <c r="B337" s="19">
        <v>12</v>
      </c>
      <c r="C337" s="20">
        <f t="shared" si="141"/>
        <v>12</v>
      </c>
      <c r="D337" s="21">
        <f t="shared" si="142"/>
        <v>24</v>
      </c>
      <c r="E337" s="19"/>
      <c r="F337" s="20"/>
      <c r="G337" s="20"/>
      <c r="H337" s="20"/>
      <c r="I337" s="20">
        <f t="shared" si="143"/>
        <v>0</v>
      </c>
      <c r="J337" s="21">
        <f t="shared" si="144"/>
        <v>0</v>
      </c>
      <c r="K337" s="19">
        <v>1</v>
      </c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>
        <f t="shared" si="145"/>
        <v>1</v>
      </c>
      <c r="W337" s="21">
        <f t="shared" si="146"/>
        <v>1</v>
      </c>
      <c r="X337" s="19"/>
      <c r="Y337" s="20"/>
      <c r="Z337" s="20"/>
      <c r="AA337" s="20"/>
      <c r="AB337" s="20"/>
      <c r="AC337" s="20"/>
      <c r="AD337" s="20">
        <f t="shared" si="147"/>
        <v>0</v>
      </c>
      <c r="AE337" s="21">
        <f t="shared" si="148"/>
        <v>0</v>
      </c>
      <c r="AF337" s="19"/>
      <c r="AG337" s="20"/>
      <c r="AH337" s="20">
        <f t="shared" si="149"/>
        <v>0</v>
      </c>
      <c r="AI337" s="21">
        <f t="shared" si="150"/>
        <v>0</v>
      </c>
      <c r="AJ337" s="20">
        <f t="shared" si="151"/>
        <v>13</v>
      </c>
      <c r="AK337" s="21">
        <f t="shared" si="152"/>
        <v>25</v>
      </c>
    </row>
    <row r="338" spans="1:37" s="16" customFormat="1" ht="11.25">
      <c r="A338" s="15" t="s">
        <v>247</v>
      </c>
      <c r="B338" s="15">
        <v>12</v>
      </c>
      <c r="C338" s="16">
        <f t="shared" si="141"/>
        <v>12</v>
      </c>
      <c r="D338" s="17">
        <f t="shared" si="142"/>
        <v>24</v>
      </c>
      <c r="E338" s="15"/>
      <c r="I338" s="16">
        <f t="shared" si="143"/>
        <v>0</v>
      </c>
      <c r="J338" s="17">
        <f t="shared" si="144"/>
        <v>0</v>
      </c>
      <c r="K338" s="15">
        <v>1</v>
      </c>
      <c r="V338" s="16">
        <f t="shared" si="145"/>
        <v>1</v>
      </c>
      <c r="W338" s="17">
        <f t="shared" si="146"/>
        <v>1</v>
      </c>
      <c r="X338" s="15"/>
      <c r="AD338" s="16">
        <f t="shared" si="147"/>
        <v>0</v>
      </c>
      <c r="AE338" s="17">
        <f t="shared" si="148"/>
        <v>0</v>
      </c>
      <c r="AF338" s="15"/>
      <c r="AH338" s="16">
        <f t="shared" si="149"/>
        <v>0</v>
      </c>
      <c r="AI338" s="17">
        <f t="shared" si="150"/>
        <v>0</v>
      </c>
      <c r="AJ338" s="16">
        <f t="shared" si="151"/>
        <v>13</v>
      </c>
      <c r="AK338" s="17">
        <f t="shared" si="152"/>
        <v>25</v>
      </c>
    </row>
    <row r="339" spans="1:37" s="16" customFormat="1" ht="11.25">
      <c r="A339" s="19" t="s">
        <v>248</v>
      </c>
      <c r="B339" s="19">
        <v>12</v>
      </c>
      <c r="C339" s="20">
        <f t="shared" si="141"/>
        <v>12</v>
      </c>
      <c r="D339" s="21">
        <f t="shared" si="142"/>
        <v>24</v>
      </c>
      <c r="E339" s="19"/>
      <c r="F339" s="20"/>
      <c r="G339" s="20"/>
      <c r="H339" s="20"/>
      <c r="I339" s="20">
        <f t="shared" si="143"/>
        <v>0</v>
      </c>
      <c r="J339" s="21">
        <f t="shared" si="144"/>
        <v>0</v>
      </c>
      <c r="K339" s="19"/>
      <c r="L339" s="20"/>
      <c r="M339" s="20"/>
      <c r="N339" s="20">
        <v>1</v>
      </c>
      <c r="O339" s="20"/>
      <c r="P339" s="20"/>
      <c r="Q339" s="20"/>
      <c r="R339" s="20"/>
      <c r="S339" s="20"/>
      <c r="T339" s="20"/>
      <c r="U339" s="20"/>
      <c r="V339" s="20">
        <f t="shared" si="145"/>
        <v>1</v>
      </c>
      <c r="W339" s="21">
        <f t="shared" si="146"/>
        <v>4</v>
      </c>
      <c r="X339" s="19"/>
      <c r="Y339" s="20"/>
      <c r="Z339" s="20"/>
      <c r="AA339" s="20"/>
      <c r="AB339" s="20"/>
      <c r="AC339" s="20"/>
      <c r="AD339" s="20">
        <f t="shared" si="147"/>
        <v>0</v>
      </c>
      <c r="AE339" s="21">
        <f t="shared" si="148"/>
        <v>0</v>
      </c>
      <c r="AF339" s="19"/>
      <c r="AG339" s="20"/>
      <c r="AH339" s="20">
        <f t="shared" si="149"/>
        <v>0</v>
      </c>
      <c r="AI339" s="21">
        <f t="shared" si="150"/>
        <v>0</v>
      </c>
      <c r="AJ339" s="20">
        <f t="shared" si="151"/>
        <v>13</v>
      </c>
      <c r="AK339" s="21">
        <f t="shared" si="152"/>
        <v>28</v>
      </c>
    </row>
    <row r="340" spans="1:37" s="16" customFormat="1" ht="11.25">
      <c r="A340" s="15" t="s">
        <v>249</v>
      </c>
      <c r="B340" s="15"/>
      <c r="C340" s="16">
        <f t="shared" si="141"/>
        <v>0</v>
      </c>
      <c r="D340" s="17">
        <f t="shared" si="142"/>
        <v>0</v>
      </c>
      <c r="E340" s="15"/>
      <c r="I340" s="16">
        <f t="shared" si="143"/>
        <v>0</v>
      </c>
      <c r="J340" s="17">
        <f t="shared" si="144"/>
        <v>0</v>
      </c>
      <c r="K340" s="15"/>
      <c r="R340" s="16">
        <v>2</v>
      </c>
      <c r="V340" s="16">
        <f t="shared" si="145"/>
        <v>2</v>
      </c>
      <c r="W340" s="17">
        <f t="shared" si="146"/>
        <v>16</v>
      </c>
      <c r="X340" s="15"/>
      <c r="AD340" s="16">
        <f t="shared" si="147"/>
        <v>0</v>
      </c>
      <c r="AE340" s="17">
        <f t="shared" si="148"/>
        <v>0</v>
      </c>
      <c r="AF340" s="15"/>
      <c r="AH340" s="16">
        <f t="shared" si="149"/>
        <v>0</v>
      </c>
      <c r="AI340" s="17">
        <f t="shared" si="150"/>
        <v>0</v>
      </c>
      <c r="AJ340" s="16">
        <f t="shared" si="151"/>
        <v>2</v>
      </c>
      <c r="AK340" s="17">
        <f t="shared" si="152"/>
        <v>16</v>
      </c>
    </row>
    <row r="341" spans="1:37" s="16" customFormat="1" ht="11.25">
      <c r="A341" s="19" t="s">
        <v>250</v>
      </c>
      <c r="B341" s="19"/>
      <c r="C341" s="20">
        <f t="shared" si="141"/>
        <v>0</v>
      </c>
      <c r="D341" s="21">
        <f t="shared" si="142"/>
        <v>0</v>
      </c>
      <c r="E341" s="19"/>
      <c r="F341" s="20"/>
      <c r="G341" s="20"/>
      <c r="H341" s="20"/>
      <c r="I341" s="20">
        <f t="shared" si="143"/>
        <v>0</v>
      </c>
      <c r="J341" s="21">
        <f t="shared" si="144"/>
        <v>0</v>
      </c>
      <c r="K341" s="19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>
        <f t="shared" si="145"/>
        <v>0</v>
      </c>
      <c r="W341" s="21">
        <f t="shared" si="146"/>
        <v>0</v>
      </c>
      <c r="X341" s="19"/>
      <c r="Y341" s="20"/>
      <c r="Z341" s="20"/>
      <c r="AA341" s="20"/>
      <c r="AB341" s="20"/>
      <c r="AC341" s="20"/>
      <c r="AD341" s="20">
        <f t="shared" si="147"/>
        <v>0</v>
      </c>
      <c r="AE341" s="21">
        <f t="shared" si="148"/>
        <v>0</v>
      </c>
      <c r="AF341" s="19"/>
      <c r="AG341" s="20"/>
      <c r="AH341" s="20">
        <f t="shared" si="149"/>
        <v>0</v>
      </c>
      <c r="AI341" s="21">
        <f t="shared" si="150"/>
        <v>0</v>
      </c>
      <c r="AJ341" s="20">
        <f t="shared" si="151"/>
        <v>0</v>
      </c>
      <c r="AK341" s="21">
        <f t="shared" si="152"/>
        <v>0</v>
      </c>
    </row>
    <row r="342" spans="1:37" s="16" customFormat="1" ht="11.25">
      <c r="A342" s="15" t="s">
        <v>429</v>
      </c>
      <c r="B342" s="15">
        <v>22</v>
      </c>
      <c r="C342" s="16">
        <f t="shared" si="141"/>
        <v>22</v>
      </c>
      <c r="D342" s="17">
        <f t="shared" si="142"/>
        <v>44</v>
      </c>
      <c r="E342" s="15"/>
      <c r="I342" s="16">
        <f t="shared" si="143"/>
        <v>0</v>
      </c>
      <c r="J342" s="17">
        <f t="shared" si="144"/>
        <v>0</v>
      </c>
      <c r="K342" s="15"/>
      <c r="V342" s="16">
        <f t="shared" si="145"/>
        <v>0</v>
      </c>
      <c r="W342" s="17">
        <f t="shared" si="146"/>
        <v>0</v>
      </c>
      <c r="X342" s="15"/>
      <c r="AD342" s="16">
        <f t="shared" si="147"/>
        <v>0</v>
      </c>
      <c r="AE342" s="17">
        <f t="shared" si="148"/>
        <v>0</v>
      </c>
      <c r="AF342" s="15"/>
      <c r="AH342" s="16">
        <f t="shared" si="149"/>
        <v>0</v>
      </c>
      <c r="AI342" s="17">
        <f t="shared" si="150"/>
        <v>0</v>
      </c>
      <c r="AJ342" s="16">
        <f t="shared" si="151"/>
        <v>22</v>
      </c>
      <c r="AK342" s="17">
        <f t="shared" si="152"/>
        <v>44</v>
      </c>
    </row>
    <row r="343" spans="1:37" s="16" customFormat="1" ht="11.25">
      <c r="A343" s="19" t="s">
        <v>251</v>
      </c>
      <c r="B343" s="19"/>
      <c r="C343" s="20">
        <f t="shared" si="141"/>
        <v>0</v>
      </c>
      <c r="D343" s="21">
        <f t="shared" si="142"/>
        <v>0</v>
      </c>
      <c r="E343" s="19"/>
      <c r="F343" s="20"/>
      <c r="G343" s="20"/>
      <c r="H343" s="20"/>
      <c r="I343" s="20">
        <f t="shared" si="143"/>
        <v>0</v>
      </c>
      <c r="J343" s="21">
        <f t="shared" si="144"/>
        <v>0</v>
      </c>
      <c r="K343" s="19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>
        <f t="shared" si="145"/>
        <v>0</v>
      </c>
      <c r="W343" s="21">
        <f t="shared" si="146"/>
        <v>0</v>
      </c>
      <c r="X343" s="19"/>
      <c r="Y343" s="20"/>
      <c r="Z343" s="20"/>
      <c r="AA343" s="20"/>
      <c r="AB343" s="20"/>
      <c r="AC343" s="20"/>
      <c r="AD343" s="20">
        <f t="shared" si="147"/>
        <v>0</v>
      </c>
      <c r="AE343" s="21">
        <f t="shared" si="148"/>
        <v>0</v>
      </c>
      <c r="AF343" s="19"/>
      <c r="AG343" s="20"/>
      <c r="AH343" s="20">
        <f t="shared" si="149"/>
        <v>0</v>
      </c>
      <c r="AI343" s="21">
        <f t="shared" si="150"/>
        <v>0</v>
      </c>
      <c r="AJ343" s="20">
        <f t="shared" si="151"/>
        <v>0</v>
      </c>
      <c r="AK343" s="21">
        <f t="shared" si="152"/>
        <v>0</v>
      </c>
    </row>
    <row r="344" spans="1:37" s="16" customFormat="1" ht="11.25">
      <c r="A344" s="15" t="s">
        <v>252</v>
      </c>
      <c r="B344" s="15"/>
      <c r="C344" s="16">
        <f t="shared" si="141"/>
        <v>0</v>
      </c>
      <c r="D344" s="17">
        <f t="shared" si="142"/>
        <v>0</v>
      </c>
      <c r="E344" s="15"/>
      <c r="I344" s="16">
        <f t="shared" si="143"/>
        <v>0</v>
      </c>
      <c r="J344" s="17">
        <f t="shared" si="144"/>
        <v>0</v>
      </c>
      <c r="K344" s="15"/>
      <c r="V344" s="16">
        <f t="shared" si="145"/>
        <v>0</v>
      </c>
      <c r="W344" s="17">
        <f t="shared" si="146"/>
        <v>0</v>
      </c>
      <c r="X344" s="15"/>
      <c r="AD344" s="16">
        <f t="shared" si="147"/>
        <v>0</v>
      </c>
      <c r="AE344" s="17">
        <f t="shared" si="148"/>
        <v>0</v>
      </c>
      <c r="AF344" s="15"/>
      <c r="AH344" s="16">
        <f t="shared" si="149"/>
        <v>0</v>
      </c>
      <c r="AI344" s="17">
        <f t="shared" si="150"/>
        <v>0</v>
      </c>
      <c r="AJ344" s="16">
        <f t="shared" si="151"/>
        <v>0</v>
      </c>
      <c r="AK344" s="17">
        <f t="shared" si="152"/>
        <v>0</v>
      </c>
    </row>
    <row r="345" spans="1:37" s="16" customFormat="1" ht="11.25">
      <c r="A345" s="19" t="s">
        <v>253</v>
      </c>
      <c r="B345" s="19"/>
      <c r="C345" s="20">
        <f t="shared" si="141"/>
        <v>0</v>
      </c>
      <c r="D345" s="21">
        <f t="shared" si="142"/>
        <v>0</v>
      </c>
      <c r="E345" s="19"/>
      <c r="F345" s="20"/>
      <c r="G345" s="20"/>
      <c r="H345" s="20"/>
      <c r="I345" s="20">
        <f t="shared" si="143"/>
        <v>0</v>
      </c>
      <c r="J345" s="21">
        <f t="shared" si="144"/>
        <v>0</v>
      </c>
      <c r="K345" s="19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>
        <f t="shared" si="145"/>
        <v>0</v>
      </c>
      <c r="W345" s="21">
        <f t="shared" si="146"/>
        <v>0</v>
      </c>
      <c r="X345" s="19"/>
      <c r="Y345" s="20"/>
      <c r="Z345" s="20"/>
      <c r="AA345" s="20"/>
      <c r="AB345" s="20"/>
      <c r="AC345" s="20"/>
      <c r="AD345" s="20">
        <f t="shared" si="147"/>
        <v>0</v>
      </c>
      <c r="AE345" s="21">
        <f t="shared" si="148"/>
        <v>0</v>
      </c>
      <c r="AF345" s="19"/>
      <c r="AG345" s="20"/>
      <c r="AH345" s="20">
        <f t="shared" si="149"/>
        <v>0</v>
      </c>
      <c r="AI345" s="21">
        <f t="shared" si="150"/>
        <v>0</v>
      </c>
      <c r="AJ345" s="20">
        <f t="shared" si="151"/>
        <v>0</v>
      </c>
      <c r="AK345" s="21">
        <f t="shared" si="152"/>
        <v>0</v>
      </c>
    </row>
    <row r="346" spans="1:37" s="16" customFormat="1" ht="11.25">
      <c r="A346" s="15" t="s">
        <v>254</v>
      </c>
      <c r="B346" s="15"/>
      <c r="C346" s="16">
        <f t="shared" si="141"/>
        <v>0</v>
      </c>
      <c r="D346" s="17">
        <f t="shared" si="142"/>
        <v>0</v>
      </c>
      <c r="E346" s="15"/>
      <c r="I346" s="16">
        <f t="shared" si="143"/>
        <v>0</v>
      </c>
      <c r="J346" s="17">
        <f t="shared" si="144"/>
        <v>0</v>
      </c>
      <c r="K346" s="15"/>
      <c r="R346" s="16">
        <v>1</v>
      </c>
      <c r="V346" s="16">
        <f t="shared" si="145"/>
        <v>1</v>
      </c>
      <c r="W346" s="17">
        <f t="shared" si="146"/>
        <v>8</v>
      </c>
      <c r="X346" s="15"/>
      <c r="AD346" s="16">
        <f t="shared" si="147"/>
        <v>0</v>
      </c>
      <c r="AE346" s="17">
        <f t="shared" si="148"/>
        <v>0</v>
      </c>
      <c r="AF346" s="15"/>
      <c r="AH346" s="16">
        <f t="shared" si="149"/>
        <v>0</v>
      </c>
      <c r="AI346" s="17">
        <f t="shared" si="150"/>
        <v>0</v>
      </c>
      <c r="AJ346" s="16">
        <f t="shared" si="151"/>
        <v>1</v>
      </c>
      <c r="AK346" s="17">
        <f t="shared" si="152"/>
        <v>8</v>
      </c>
    </row>
    <row r="347" spans="1:37" s="16" customFormat="1" ht="11.25">
      <c r="A347" s="19" t="s">
        <v>255</v>
      </c>
      <c r="B347" s="19"/>
      <c r="C347" s="20">
        <f t="shared" si="141"/>
        <v>0</v>
      </c>
      <c r="D347" s="21">
        <f t="shared" si="142"/>
        <v>0</v>
      </c>
      <c r="E347" s="19"/>
      <c r="F347" s="20"/>
      <c r="G347" s="20"/>
      <c r="H347" s="20"/>
      <c r="I347" s="20">
        <f t="shared" si="143"/>
        <v>0</v>
      </c>
      <c r="J347" s="21">
        <f t="shared" si="144"/>
        <v>0</v>
      </c>
      <c r="K347" s="19"/>
      <c r="L347" s="20"/>
      <c r="M347" s="20"/>
      <c r="N347" s="20"/>
      <c r="O347" s="20"/>
      <c r="P347" s="20"/>
      <c r="Q347" s="20">
        <v>1</v>
      </c>
      <c r="R347" s="20"/>
      <c r="S347" s="20"/>
      <c r="T347" s="20"/>
      <c r="U347" s="20"/>
      <c r="V347" s="20">
        <f t="shared" si="145"/>
        <v>1</v>
      </c>
      <c r="W347" s="21">
        <f t="shared" si="146"/>
        <v>7</v>
      </c>
      <c r="X347" s="19"/>
      <c r="Y347" s="20"/>
      <c r="Z347" s="20"/>
      <c r="AA347" s="20"/>
      <c r="AB347" s="20"/>
      <c r="AC347" s="20"/>
      <c r="AD347" s="20">
        <f t="shared" si="147"/>
        <v>0</v>
      </c>
      <c r="AE347" s="21">
        <f t="shared" si="148"/>
        <v>0</v>
      </c>
      <c r="AF347" s="19"/>
      <c r="AG347" s="20"/>
      <c r="AH347" s="20">
        <f t="shared" si="149"/>
        <v>0</v>
      </c>
      <c r="AI347" s="21">
        <f t="shared" si="150"/>
        <v>0</v>
      </c>
      <c r="AJ347" s="20">
        <f t="shared" si="151"/>
        <v>1</v>
      </c>
      <c r="AK347" s="21">
        <f t="shared" si="152"/>
        <v>7</v>
      </c>
    </row>
    <row r="348" spans="1:37" s="16" customFormat="1" ht="11.25">
      <c r="A348" s="34" t="s">
        <v>256</v>
      </c>
      <c r="B348" s="34"/>
      <c r="C348" s="35">
        <f t="shared" si="141"/>
        <v>0</v>
      </c>
      <c r="D348" s="36">
        <f t="shared" si="142"/>
        <v>0</v>
      </c>
      <c r="E348" s="34"/>
      <c r="F348" s="35"/>
      <c r="G348" s="35"/>
      <c r="H348" s="35"/>
      <c r="I348" s="35">
        <f t="shared" si="143"/>
        <v>0</v>
      </c>
      <c r="J348" s="36">
        <f t="shared" si="144"/>
        <v>0</v>
      </c>
      <c r="K348" s="34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>
        <f t="shared" si="145"/>
        <v>0</v>
      </c>
      <c r="W348" s="36">
        <f t="shared" si="146"/>
        <v>0</v>
      </c>
      <c r="X348" s="34"/>
      <c r="Y348" s="35"/>
      <c r="Z348" s="35"/>
      <c r="AA348" s="35"/>
      <c r="AB348" s="35"/>
      <c r="AC348" s="35"/>
      <c r="AD348" s="35">
        <f t="shared" si="147"/>
        <v>0</v>
      </c>
      <c r="AE348" s="36">
        <f t="shared" si="148"/>
        <v>0</v>
      </c>
      <c r="AF348" s="34"/>
      <c r="AG348" s="35"/>
      <c r="AH348" s="35">
        <f t="shared" si="149"/>
        <v>0</v>
      </c>
      <c r="AI348" s="36">
        <f t="shared" si="150"/>
        <v>0</v>
      </c>
      <c r="AJ348" s="35">
        <f t="shared" si="151"/>
        <v>0</v>
      </c>
      <c r="AK348" s="36">
        <f t="shared" si="152"/>
        <v>0</v>
      </c>
    </row>
    <row r="349" spans="1:37" s="16" customFormat="1" ht="12">
      <c r="A349" s="48" t="s">
        <v>329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50"/>
    </row>
    <row r="350" spans="1:37" s="16" customFormat="1" ht="11.25">
      <c r="A350" s="15" t="s">
        <v>492</v>
      </c>
      <c r="B350" s="15">
        <v>18</v>
      </c>
      <c r="C350" s="16">
        <f aca="true" t="shared" si="153" ref="C350:C379">SUM(B350)</f>
        <v>18</v>
      </c>
      <c r="D350" s="17">
        <f aca="true" t="shared" si="154" ref="D350:D379">(B350*B$6)</f>
        <v>36</v>
      </c>
      <c r="E350" s="15"/>
      <c r="I350" s="16">
        <f aca="true" t="shared" si="155" ref="I350:I379">SUM(E350:H350)</f>
        <v>0</v>
      </c>
      <c r="J350" s="17">
        <f aca="true" t="shared" si="156" ref="J350:J379">(E350*E$6)+(F350*F$6)+(G350*G$6)+(H350*H$6)</f>
        <v>0</v>
      </c>
      <c r="K350" s="15"/>
      <c r="V350" s="16">
        <f aca="true" t="shared" si="157" ref="V350:V379">SUM(K350:U350)</f>
        <v>0</v>
      </c>
      <c r="W350" s="17">
        <f aca="true" t="shared" si="158" ref="W350:W379">(K350*K$6)+(L350*L$6)+(M350*M$6)+(N350*N$6)+(O350*O$6)+(P350*P$6)+(Q350*Q$6)+(R350*R$6)+(S350*S$6)+(T350*T$6)+(U350*U$6)</f>
        <v>0</v>
      </c>
      <c r="X350" s="15"/>
      <c r="AD350" s="16">
        <f aca="true" t="shared" si="159" ref="AD350:AD379">SUM(X350:AC350)</f>
        <v>0</v>
      </c>
      <c r="AE350" s="17">
        <f aca="true" t="shared" si="160" ref="AE350:AE379">(X350*X$6)+(Y350*Y$6)+(Z350*Z$6)+(AA350*AA$6)+(AB350*AB$6)+(AC350*AC$6)</f>
        <v>0</v>
      </c>
      <c r="AF350" s="15"/>
      <c r="AH350" s="16">
        <f aca="true" t="shared" si="161" ref="AH350:AH379">SUM(AF350:AG350)</f>
        <v>0</v>
      </c>
      <c r="AI350" s="17">
        <f aca="true" t="shared" si="162" ref="AI350:AI379">(AF350*AF$6)+(AG350*AG$6)</f>
        <v>0</v>
      </c>
      <c r="AJ350" s="16">
        <f aca="true" t="shared" si="163" ref="AJ350:AJ379">SUM(C350,I350,V350,AD350,AH350)</f>
        <v>18</v>
      </c>
      <c r="AK350" s="17">
        <f aca="true" t="shared" si="164" ref="AK350:AK379">SUM(D350,J350,W350,AE350,AI350)</f>
        <v>36</v>
      </c>
    </row>
    <row r="351" spans="1:37" s="16" customFormat="1" ht="11.25">
      <c r="A351" s="19" t="s">
        <v>257</v>
      </c>
      <c r="B351" s="19">
        <v>22</v>
      </c>
      <c r="C351" s="20">
        <f t="shared" si="153"/>
        <v>22</v>
      </c>
      <c r="D351" s="21">
        <f t="shared" si="154"/>
        <v>44</v>
      </c>
      <c r="E351" s="19"/>
      <c r="F351" s="20"/>
      <c r="G351" s="20"/>
      <c r="H351" s="20"/>
      <c r="I351" s="20">
        <f t="shared" si="155"/>
        <v>0</v>
      </c>
      <c r="J351" s="21">
        <f t="shared" si="156"/>
        <v>0</v>
      </c>
      <c r="K351" s="19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>
        <f t="shared" si="157"/>
        <v>0</v>
      </c>
      <c r="W351" s="21">
        <f t="shared" si="158"/>
        <v>0</v>
      </c>
      <c r="X351" s="19"/>
      <c r="Y351" s="20"/>
      <c r="Z351" s="20"/>
      <c r="AA351" s="20"/>
      <c r="AB351" s="20"/>
      <c r="AC351" s="20"/>
      <c r="AD351" s="20">
        <f t="shared" si="159"/>
        <v>0</v>
      </c>
      <c r="AE351" s="21">
        <f t="shared" si="160"/>
        <v>0</v>
      </c>
      <c r="AF351" s="19"/>
      <c r="AG351" s="20"/>
      <c r="AH351" s="20">
        <f t="shared" si="161"/>
        <v>0</v>
      </c>
      <c r="AI351" s="21">
        <f t="shared" si="162"/>
        <v>0</v>
      </c>
      <c r="AJ351" s="20">
        <f t="shared" si="163"/>
        <v>22</v>
      </c>
      <c r="AK351" s="21">
        <f t="shared" si="164"/>
        <v>44</v>
      </c>
    </row>
    <row r="352" spans="1:37" s="16" customFormat="1" ht="11.25">
      <c r="A352" s="15" t="s">
        <v>258</v>
      </c>
      <c r="B352" s="15"/>
      <c r="C352" s="16">
        <f t="shared" si="153"/>
        <v>0</v>
      </c>
      <c r="D352" s="17">
        <f t="shared" si="154"/>
        <v>0</v>
      </c>
      <c r="E352" s="15"/>
      <c r="I352" s="16">
        <f t="shared" si="155"/>
        <v>0</v>
      </c>
      <c r="J352" s="17">
        <f t="shared" si="156"/>
        <v>0</v>
      </c>
      <c r="K352" s="15"/>
      <c r="V352" s="16">
        <f t="shared" si="157"/>
        <v>0</v>
      </c>
      <c r="W352" s="17">
        <f t="shared" si="158"/>
        <v>0</v>
      </c>
      <c r="X352" s="15"/>
      <c r="AD352" s="16">
        <f t="shared" si="159"/>
        <v>0</v>
      </c>
      <c r="AE352" s="17">
        <f t="shared" si="160"/>
        <v>0</v>
      </c>
      <c r="AF352" s="15"/>
      <c r="AH352" s="16">
        <f t="shared" si="161"/>
        <v>0</v>
      </c>
      <c r="AI352" s="17">
        <f t="shared" si="162"/>
        <v>0</v>
      </c>
      <c r="AJ352" s="16">
        <f t="shared" si="163"/>
        <v>0</v>
      </c>
      <c r="AK352" s="17">
        <f t="shared" si="164"/>
        <v>0</v>
      </c>
    </row>
    <row r="353" spans="1:37" s="16" customFormat="1" ht="11.25">
      <c r="A353" s="19" t="s">
        <v>259</v>
      </c>
      <c r="B353" s="19">
        <v>4</v>
      </c>
      <c r="C353" s="20">
        <f t="shared" si="153"/>
        <v>4</v>
      </c>
      <c r="D353" s="21">
        <f t="shared" si="154"/>
        <v>8</v>
      </c>
      <c r="E353" s="19"/>
      <c r="F353" s="20"/>
      <c r="G353" s="20"/>
      <c r="H353" s="20"/>
      <c r="I353" s="20">
        <f t="shared" si="155"/>
        <v>0</v>
      </c>
      <c r="J353" s="21">
        <f t="shared" si="156"/>
        <v>0</v>
      </c>
      <c r="K353" s="19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>
        <f t="shared" si="157"/>
        <v>0</v>
      </c>
      <c r="W353" s="21">
        <f t="shared" si="158"/>
        <v>0</v>
      </c>
      <c r="X353" s="19"/>
      <c r="Y353" s="20"/>
      <c r="Z353" s="20"/>
      <c r="AA353" s="20"/>
      <c r="AB353" s="20"/>
      <c r="AC353" s="20"/>
      <c r="AD353" s="20">
        <f t="shared" si="159"/>
        <v>0</v>
      </c>
      <c r="AE353" s="21">
        <f t="shared" si="160"/>
        <v>0</v>
      </c>
      <c r="AF353" s="19"/>
      <c r="AG353" s="20"/>
      <c r="AH353" s="20">
        <f t="shared" si="161"/>
        <v>0</v>
      </c>
      <c r="AI353" s="21">
        <f t="shared" si="162"/>
        <v>0</v>
      </c>
      <c r="AJ353" s="20">
        <f t="shared" si="163"/>
        <v>4</v>
      </c>
      <c r="AK353" s="21">
        <f t="shared" si="164"/>
        <v>8</v>
      </c>
    </row>
    <row r="354" spans="1:37" s="16" customFormat="1" ht="11.25">
      <c r="A354" s="15" t="s">
        <v>362</v>
      </c>
      <c r="B354" s="15">
        <v>10</v>
      </c>
      <c r="C354" s="16">
        <f t="shared" si="153"/>
        <v>10</v>
      </c>
      <c r="D354" s="17">
        <f t="shared" si="154"/>
        <v>20</v>
      </c>
      <c r="E354" s="15"/>
      <c r="I354" s="16">
        <f t="shared" si="155"/>
        <v>0</v>
      </c>
      <c r="J354" s="17">
        <f t="shared" si="156"/>
        <v>0</v>
      </c>
      <c r="K354" s="15"/>
      <c r="R354" s="16">
        <v>2</v>
      </c>
      <c r="V354" s="16">
        <f t="shared" si="157"/>
        <v>2</v>
      </c>
      <c r="W354" s="17">
        <f t="shared" si="158"/>
        <v>16</v>
      </c>
      <c r="X354" s="15"/>
      <c r="AD354" s="16">
        <f t="shared" si="159"/>
        <v>0</v>
      </c>
      <c r="AE354" s="17">
        <f t="shared" si="160"/>
        <v>0</v>
      </c>
      <c r="AF354" s="15"/>
      <c r="AH354" s="16">
        <f t="shared" si="161"/>
        <v>0</v>
      </c>
      <c r="AI354" s="17">
        <f t="shared" si="162"/>
        <v>0</v>
      </c>
      <c r="AJ354" s="16">
        <f t="shared" si="163"/>
        <v>12</v>
      </c>
      <c r="AK354" s="17">
        <f t="shared" si="164"/>
        <v>36</v>
      </c>
    </row>
    <row r="355" spans="1:37" s="16" customFormat="1" ht="11.25">
      <c r="A355" s="19" t="s">
        <v>260</v>
      </c>
      <c r="B355" s="19"/>
      <c r="C355" s="20">
        <f t="shared" si="153"/>
        <v>0</v>
      </c>
      <c r="D355" s="21">
        <f t="shared" si="154"/>
        <v>0</v>
      </c>
      <c r="E355" s="19"/>
      <c r="F355" s="20"/>
      <c r="G355" s="20"/>
      <c r="H355" s="20"/>
      <c r="I355" s="20">
        <f t="shared" si="155"/>
        <v>0</v>
      </c>
      <c r="J355" s="21">
        <f t="shared" si="156"/>
        <v>0</v>
      </c>
      <c r="K355" s="19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>
        <f t="shared" si="157"/>
        <v>0</v>
      </c>
      <c r="W355" s="21">
        <f t="shared" si="158"/>
        <v>0</v>
      </c>
      <c r="X355" s="19"/>
      <c r="Y355" s="20"/>
      <c r="Z355" s="20"/>
      <c r="AA355" s="20"/>
      <c r="AB355" s="20"/>
      <c r="AC355" s="20"/>
      <c r="AD355" s="20">
        <f t="shared" si="159"/>
        <v>0</v>
      </c>
      <c r="AE355" s="21">
        <f t="shared" si="160"/>
        <v>0</v>
      </c>
      <c r="AF355" s="19"/>
      <c r="AG355" s="20"/>
      <c r="AH355" s="20">
        <f t="shared" si="161"/>
        <v>0</v>
      </c>
      <c r="AI355" s="21">
        <f t="shared" si="162"/>
        <v>0</v>
      </c>
      <c r="AJ355" s="20">
        <f t="shared" si="163"/>
        <v>0</v>
      </c>
      <c r="AK355" s="21">
        <f t="shared" si="164"/>
        <v>0</v>
      </c>
    </row>
    <row r="356" spans="1:37" s="16" customFormat="1" ht="11.25">
      <c r="A356" s="15" t="s">
        <v>261</v>
      </c>
      <c r="B356" s="15">
        <v>4</v>
      </c>
      <c r="C356" s="16">
        <f t="shared" si="153"/>
        <v>4</v>
      </c>
      <c r="D356" s="17">
        <f t="shared" si="154"/>
        <v>8</v>
      </c>
      <c r="E356" s="15"/>
      <c r="I356" s="16">
        <f t="shared" si="155"/>
        <v>0</v>
      </c>
      <c r="J356" s="17">
        <f t="shared" si="156"/>
        <v>0</v>
      </c>
      <c r="K356" s="15"/>
      <c r="V356" s="16">
        <f t="shared" si="157"/>
        <v>0</v>
      </c>
      <c r="W356" s="17">
        <f t="shared" si="158"/>
        <v>0</v>
      </c>
      <c r="X356" s="15"/>
      <c r="AD356" s="16">
        <f t="shared" si="159"/>
        <v>0</v>
      </c>
      <c r="AE356" s="17">
        <f t="shared" si="160"/>
        <v>0</v>
      </c>
      <c r="AF356" s="15"/>
      <c r="AH356" s="16">
        <f t="shared" si="161"/>
        <v>0</v>
      </c>
      <c r="AI356" s="17">
        <f t="shared" si="162"/>
        <v>0</v>
      </c>
      <c r="AJ356" s="16">
        <f t="shared" si="163"/>
        <v>4</v>
      </c>
      <c r="AK356" s="17">
        <f t="shared" si="164"/>
        <v>8</v>
      </c>
    </row>
    <row r="357" spans="1:37" s="16" customFormat="1" ht="11.25">
      <c r="A357" s="22" t="s">
        <v>495</v>
      </c>
      <c r="B357" s="22">
        <v>14</v>
      </c>
      <c r="C357" s="23">
        <f t="shared" si="153"/>
        <v>14</v>
      </c>
      <c r="D357" s="24">
        <f t="shared" si="154"/>
        <v>28</v>
      </c>
      <c r="E357" s="22"/>
      <c r="F357" s="23"/>
      <c r="G357" s="23"/>
      <c r="H357" s="23"/>
      <c r="I357" s="23">
        <f t="shared" si="155"/>
        <v>0</v>
      </c>
      <c r="J357" s="24">
        <f t="shared" si="156"/>
        <v>0</v>
      </c>
      <c r="K357" s="22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>
        <f t="shared" si="157"/>
        <v>0</v>
      </c>
      <c r="W357" s="24">
        <f t="shared" si="158"/>
        <v>0</v>
      </c>
      <c r="X357" s="22"/>
      <c r="Y357" s="23"/>
      <c r="Z357" s="23"/>
      <c r="AA357" s="23"/>
      <c r="AB357" s="23"/>
      <c r="AC357" s="23"/>
      <c r="AD357" s="23">
        <f t="shared" si="159"/>
        <v>0</v>
      </c>
      <c r="AE357" s="24">
        <f t="shared" si="160"/>
        <v>0</v>
      </c>
      <c r="AF357" s="22"/>
      <c r="AG357" s="23"/>
      <c r="AH357" s="23">
        <f t="shared" si="161"/>
        <v>0</v>
      </c>
      <c r="AI357" s="24">
        <f t="shared" si="162"/>
        <v>0</v>
      </c>
      <c r="AJ357" s="23">
        <f t="shared" si="163"/>
        <v>14</v>
      </c>
      <c r="AK357" s="24">
        <f t="shared" si="164"/>
        <v>28</v>
      </c>
    </row>
    <row r="358" spans="1:37" s="16" customFormat="1" ht="11.25">
      <c r="A358" s="12" t="s">
        <v>262</v>
      </c>
      <c r="B358" s="12"/>
      <c r="C358" s="13">
        <f t="shared" si="153"/>
        <v>0</v>
      </c>
      <c r="D358" s="14">
        <f t="shared" si="154"/>
        <v>0</v>
      </c>
      <c r="E358" s="12"/>
      <c r="F358" s="13"/>
      <c r="G358" s="13"/>
      <c r="H358" s="13"/>
      <c r="I358" s="13">
        <f t="shared" si="155"/>
        <v>0</v>
      </c>
      <c r="J358" s="14">
        <f t="shared" si="156"/>
        <v>0</v>
      </c>
      <c r="K358" s="12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>
        <f t="shared" si="157"/>
        <v>0</v>
      </c>
      <c r="W358" s="14">
        <f t="shared" si="158"/>
        <v>0</v>
      </c>
      <c r="X358" s="12"/>
      <c r="Y358" s="13"/>
      <c r="Z358" s="13"/>
      <c r="AA358" s="13"/>
      <c r="AB358" s="13"/>
      <c r="AC358" s="13"/>
      <c r="AD358" s="13">
        <f t="shared" si="159"/>
        <v>0</v>
      </c>
      <c r="AE358" s="14">
        <f t="shared" si="160"/>
        <v>0</v>
      </c>
      <c r="AF358" s="12"/>
      <c r="AG358" s="13"/>
      <c r="AH358" s="13">
        <f t="shared" si="161"/>
        <v>0</v>
      </c>
      <c r="AI358" s="14">
        <f t="shared" si="162"/>
        <v>0</v>
      </c>
      <c r="AJ358" s="13">
        <f t="shared" si="163"/>
        <v>0</v>
      </c>
      <c r="AK358" s="14">
        <f t="shared" si="164"/>
        <v>0</v>
      </c>
    </row>
    <row r="359" spans="1:37" s="16" customFormat="1" ht="11.25">
      <c r="A359" s="19" t="s">
        <v>263</v>
      </c>
      <c r="B359" s="19"/>
      <c r="C359" s="20">
        <f t="shared" si="153"/>
        <v>0</v>
      </c>
      <c r="D359" s="21">
        <f t="shared" si="154"/>
        <v>0</v>
      </c>
      <c r="E359" s="19"/>
      <c r="F359" s="20"/>
      <c r="G359" s="20"/>
      <c r="H359" s="20"/>
      <c r="I359" s="20">
        <f t="shared" si="155"/>
        <v>0</v>
      </c>
      <c r="J359" s="21">
        <f t="shared" si="156"/>
        <v>0</v>
      </c>
      <c r="K359" s="19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>
        <f t="shared" si="157"/>
        <v>0</v>
      </c>
      <c r="W359" s="21">
        <f t="shared" si="158"/>
        <v>0</v>
      </c>
      <c r="X359" s="19"/>
      <c r="Y359" s="20"/>
      <c r="Z359" s="20"/>
      <c r="AA359" s="20"/>
      <c r="AB359" s="20"/>
      <c r="AC359" s="20"/>
      <c r="AD359" s="20">
        <f t="shared" si="159"/>
        <v>0</v>
      </c>
      <c r="AE359" s="21">
        <f t="shared" si="160"/>
        <v>0</v>
      </c>
      <c r="AF359" s="19"/>
      <c r="AG359" s="20"/>
      <c r="AH359" s="20">
        <f t="shared" si="161"/>
        <v>0</v>
      </c>
      <c r="AI359" s="21">
        <f t="shared" si="162"/>
        <v>0</v>
      </c>
      <c r="AJ359" s="20">
        <f t="shared" si="163"/>
        <v>0</v>
      </c>
      <c r="AK359" s="21">
        <f t="shared" si="164"/>
        <v>0</v>
      </c>
    </row>
    <row r="360" spans="1:37" s="16" customFormat="1" ht="11.25">
      <c r="A360" s="15" t="s">
        <v>264</v>
      </c>
      <c r="B360" s="15"/>
      <c r="C360" s="16">
        <f t="shared" si="153"/>
        <v>0</v>
      </c>
      <c r="D360" s="17">
        <f t="shared" si="154"/>
        <v>0</v>
      </c>
      <c r="E360" s="15"/>
      <c r="I360" s="16">
        <f t="shared" si="155"/>
        <v>0</v>
      </c>
      <c r="J360" s="17">
        <f t="shared" si="156"/>
        <v>0</v>
      </c>
      <c r="K360" s="15"/>
      <c r="V360" s="16">
        <f t="shared" si="157"/>
        <v>0</v>
      </c>
      <c r="W360" s="17">
        <f t="shared" si="158"/>
        <v>0</v>
      </c>
      <c r="X360" s="15"/>
      <c r="AD360" s="16">
        <f t="shared" si="159"/>
        <v>0</v>
      </c>
      <c r="AE360" s="17">
        <f t="shared" si="160"/>
        <v>0</v>
      </c>
      <c r="AF360" s="15"/>
      <c r="AH360" s="16">
        <f t="shared" si="161"/>
        <v>0</v>
      </c>
      <c r="AI360" s="17">
        <f t="shared" si="162"/>
        <v>0</v>
      </c>
      <c r="AJ360" s="16">
        <f t="shared" si="163"/>
        <v>0</v>
      </c>
      <c r="AK360" s="17">
        <f t="shared" si="164"/>
        <v>0</v>
      </c>
    </row>
    <row r="361" spans="1:37" s="16" customFormat="1" ht="11.25">
      <c r="A361" s="19" t="s">
        <v>265</v>
      </c>
      <c r="B361" s="19"/>
      <c r="C361" s="20">
        <f t="shared" si="153"/>
        <v>0</v>
      </c>
      <c r="D361" s="21">
        <f t="shared" si="154"/>
        <v>0</v>
      </c>
      <c r="E361" s="19"/>
      <c r="F361" s="20"/>
      <c r="G361" s="20"/>
      <c r="H361" s="20"/>
      <c r="I361" s="20">
        <f t="shared" si="155"/>
        <v>0</v>
      </c>
      <c r="J361" s="21">
        <f t="shared" si="156"/>
        <v>0</v>
      </c>
      <c r="K361" s="19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>
        <f t="shared" si="157"/>
        <v>0</v>
      </c>
      <c r="W361" s="21">
        <f t="shared" si="158"/>
        <v>0</v>
      </c>
      <c r="X361" s="19"/>
      <c r="Y361" s="20"/>
      <c r="Z361" s="20"/>
      <c r="AA361" s="20"/>
      <c r="AB361" s="20"/>
      <c r="AC361" s="20"/>
      <c r="AD361" s="20">
        <f t="shared" si="159"/>
        <v>0</v>
      </c>
      <c r="AE361" s="21">
        <f t="shared" si="160"/>
        <v>0</v>
      </c>
      <c r="AF361" s="19"/>
      <c r="AG361" s="20"/>
      <c r="AH361" s="20">
        <f t="shared" si="161"/>
        <v>0</v>
      </c>
      <c r="AI361" s="21">
        <f t="shared" si="162"/>
        <v>0</v>
      </c>
      <c r="AJ361" s="20">
        <f t="shared" si="163"/>
        <v>0</v>
      </c>
      <c r="AK361" s="21">
        <f t="shared" si="164"/>
        <v>0</v>
      </c>
    </row>
    <row r="362" spans="1:37" s="16" customFormat="1" ht="11.25">
      <c r="A362" s="15" t="s">
        <v>266</v>
      </c>
      <c r="B362" s="15"/>
      <c r="C362" s="16">
        <f t="shared" si="153"/>
        <v>0</v>
      </c>
      <c r="D362" s="17">
        <f t="shared" si="154"/>
        <v>0</v>
      </c>
      <c r="E362" s="15"/>
      <c r="I362" s="16">
        <f t="shared" si="155"/>
        <v>0</v>
      </c>
      <c r="J362" s="17">
        <f t="shared" si="156"/>
        <v>0</v>
      </c>
      <c r="K362" s="15"/>
      <c r="V362" s="16">
        <f t="shared" si="157"/>
        <v>0</v>
      </c>
      <c r="W362" s="17">
        <f t="shared" si="158"/>
        <v>0</v>
      </c>
      <c r="X362" s="15"/>
      <c r="AD362" s="16">
        <f t="shared" si="159"/>
        <v>0</v>
      </c>
      <c r="AE362" s="17">
        <f t="shared" si="160"/>
        <v>0</v>
      </c>
      <c r="AF362" s="15"/>
      <c r="AH362" s="16">
        <f t="shared" si="161"/>
        <v>0</v>
      </c>
      <c r="AI362" s="17">
        <f t="shared" si="162"/>
        <v>0</v>
      </c>
      <c r="AJ362" s="16">
        <f t="shared" si="163"/>
        <v>0</v>
      </c>
      <c r="AK362" s="17">
        <f t="shared" si="164"/>
        <v>0</v>
      </c>
    </row>
    <row r="363" spans="1:37" s="16" customFormat="1" ht="11.25">
      <c r="A363" s="19" t="s">
        <v>460</v>
      </c>
      <c r="B363" s="19"/>
      <c r="C363" s="20">
        <f t="shared" si="153"/>
        <v>0</v>
      </c>
      <c r="D363" s="21">
        <f t="shared" si="154"/>
        <v>0</v>
      </c>
      <c r="E363" s="19"/>
      <c r="F363" s="20"/>
      <c r="G363" s="20"/>
      <c r="H363" s="20"/>
      <c r="I363" s="20">
        <f t="shared" si="155"/>
        <v>0</v>
      </c>
      <c r="J363" s="21">
        <f t="shared" si="156"/>
        <v>0</v>
      </c>
      <c r="K363" s="19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>
        <f t="shared" si="157"/>
        <v>0</v>
      </c>
      <c r="W363" s="21">
        <f t="shared" si="158"/>
        <v>0</v>
      </c>
      <c r="X363" s="19"/>
      <c r="Y363" s="20"/>
      <c r="Z363" s="20"/>
      <c r="AA363" s="20"/>
      <c r="AB363" s="20"/>
      <c r="AC363" s="20"/>
      <c r="AD363" s="20">
        <f t="shared" si="159"/>
        <v>0</v>
      </c>
      <c r="AE363" s="21">
        <f t="shared" si="160"/>
        <v>0</v>
      </c>
      <c r="AF363" s="19"/>
      <c r="AG363" s="20"/>
      <c r="AH363" s="20">
        <f t="shared" si="161"/>
        <v>0</v>
      </c>
      <c r="AI363" s="21">
        <f t="shared" si="162"/>
        <v>0</v>
      </c>
      <c r="AJ363" s="20">
        <f t="shared" si="163"/>
        <v>0</v>
      </c>
      <c r="AK363" s="21">
        <f t="shared" si="164"/>
        <v>0</v>
      </c>
    </row>
    <row r="364" spans="1:37" s="16" customFormat="1" ht="11.25">
      <c r="A364" s="15" t="s">
        <v>267</v>
      </c>
      <c r="B364" s="15"/>
      <c r="C364" s="16">
        <f t="shared" si="153"/>
        <v>0</v>
      </c>
      <c r="D364" s="17">
        <f t="shared" si="154"/>
        <v>0</v>
      </c>
      <c r="E364" s="15"/>
      <c r="I364" s="16">
        <f t="shared" si="155"/>
        <v>0</v>
      </c>
      <c r="J364" s="17">
        <f t="shared" si="156"/>
        <v>0</v>
      </c>
      <c r="K364" s="15"/>
      <c r="V364" s="16">
        <f t="shared" si="157"/>
        <v>0</v>
      </c>
      <c r="W364" s="17">
        <f t="shared" si="158"/>
        <v>0</v>
      </c>
      <c r="X364" s="15"/>
      <c r="AD364" s="16">
        <f t="shared" si="159"/>
        <v>0</v>
      </c>
      <c r="AE364" s="17">
        <f t="shared" si="160"/>
        <v>0</v>
      </c>
      <c r="AF364" s="15"/>
      <c r="AH364" s="16">
        <f t="shared" si="161"/>
        <v>0</v>
      </c>
      <c r="AI364" s="17">
        <f t="shared" si="162"/>
        <v>0</v>
      </c>
      <c r="AJ364" s="16">
        <f t="shared" si="163"/>
        <v>0</v>
      </c>
      <c r="AK364" s="17">
        <f t="shared" si="164"/>
        <v>0</v>
      </c>
    </row>
    <row r="365" spans="1:37" s="16" customFormat="1" ht="11.25">
      <c r="A365" s="19" t="s">
        <v>268</v>
      </c>
      <c r="B365" s="19"/>
      <c r="C365" s="20">
        <f t="shared" si="153"/>
        <v>0</v>
      </c>
      <c r="D365" s="21">
        <f t="shared" si="154"/>
        <v>0</v>
      </c>
      <c r="E365" s="19"/>
      <c r="F365" s="20"/>
      <c r="G365" s="20"/>
      <c r="H365" s="20"/>
      <c r="I365" s="20">
        <f t="shared" si="155"/>
        <v>0</v>
      </c>
      <c r="J365" s="21">
        <f t="shared" si="156"/>
        <v>0</v>
      </c>
      <c r="K365" s="19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>
        <f t="shared" si="157"/>
        <v>0</v>
      </c>
      <c r="W365" s="21">
        <f t="shared" si="158"/>
        <v>0</v>
      </c>
      <c r="X365" s="19"/>
      <c r="Y365" s="20"/>
      <c r="Z365" s="20"/>
      <c r="AA365" s="20"/>
      <c r="AB365" s="20"/>
      <c r="AC365" s="20"/>
      <c r="AD365" s="20">
        <f t="shared" si="159"/>
        <v>0</v>
      </c>
      <c r="AE365" s="21">
        <f t="shared" si="160"/>
        <v>0</v>
      </c>
      <c r="AF365" s="19"/>
      <c r="AG365" s="20"/>
      <c r="AH365" s="20">
        <f t="shared" si="161"/>
        <v>0</v>
      </c>
      <c r="AI365" s="21">
        <f t="shared" si="162"/>
        <v>0</v>
      </c>
      <c r="AJ365" s="20">
        <f t="shared" si="163"/>
        <v>0</v>
      </c>
      <c r="AK365" s="21">
        <f t="shared" si="164"/>
        <v>0</v>
      </c>
    </row>
    <row r="366" spans="1:37" s="16" customFormat="1" ht="11.25">
      <c r="A366" s="15" t="s">
        <v>269</v>
      </c>
      <c r="B366" s="15"/>
      <c r="C366" s="16">
        <f t="shared" si="153"/>
        <v>0</v>
      </c>
      <c r="D366" s="17">
        <f t="shared" si="154"/>
        <v>0</v>
      </c>
      <c r="E366" s="15"/>
      <c r="I366" s="16">
        <f t="shared" si="155"/>
        <v>0</v>
      </c>
      <c r="J366" s="17">
        <f t="shared" si="156"/>
        <v>0</v>
      </c>
      <c r="K366" s="15"/>
      <c r="V366" s="16">
        <f t="shared" si="157"/>
        <v>0</v>
      </c>
      <c r="W366" s="17">
        <f t="shared" si="158"/>
        <v>0</v>
      </c>
      <c r="X366" s="15"/>
      <c r="AD366" s="16">
        <f t="shared" si="159"/>
        <v>0</v>
      </c>
      <c r="AE366" s="17">
        <f t="shared" si="160"/>
        <v>0</v>
      </c>
      <c r="AF366" s="15"/>
      <c r="AH366" s="16">
        <f t="shared" si="161"/>
        <v>0</v>
      </c>
      <c r="AI366" s="17">
        <f t="shared" si="162"/>
        <v>0</v>
      </c>
      <c r="AJ366" s="16">
        <f t="shared" si="163"/>
        <v>0</v>
      </c>
      <c r="AK366" s="17">
        <f t="shared" si="164"/>
        <v>0</v>
      </c>
    </row>
    <row r="367" spans="1:37" s="16" customFormat="1" ht="11.25">
      <c r="A367" s="19" t="s">
        <v>363</v>
      </c>
      <c r="B367" s="19"/>
      <c r="C367" s="20">
        <f t="shared" si="153"/>
        <v>0</v>
      </c>
      <c r="D367" s="21">
        <f t="shared" si="154"/>
        <v>0</v>
      </c>
      <c r="E367" s="19"/>
      <c r="F367" s="20"/>
      <c r="G367" s="20"/>
      <c r="H367" s="20"/>
      <c r="I367" s="20">
        <f t="shared" si="155"/>
        <v>0</v>
      </c>
      <c r="J367" s="21">
        <f t="shared" si="156"/>
        <v>0</v>
      </c>
      <c r="K367" s="19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>
        <f t="shared" si="157"/>
        <v>0</v>
      </c>
      <c r="W367" s="21">
        <f t="shared" si="158"/>
        <v>0</v>
      </c>
      <c r="X367" s="19"/>
      <c r="Y367" s="20"/>
      <c r="Z367" s="20"/>
      <c r="AA367" s="20"/>
      <c r="AB367" s="20"/>
      <c r="AC367" s="20"/>
      <c r="AD367" s="20">
        <f t="shared" si="159"/>
        <v>0</v>
      </c>
      <c r="AE367" s="21">
        <f t="shared" si="160"/>
        <v>0</v>
      </c>
      <c r="AF367" s="19"/>
      <c r="AG367" s="20"/>
      <c r="AH367" s="20">
        <f t="shared" si="161"/>
        <v>0</v>
      </c>
      <c r="AI367" s="21">
        <f t="shared" si="162"/>
        <v>0</v>
      </c>
      <c r="AJ367" s="20">
        <f t="shared" si="163"/>
        <v>0</v>
      </c>
      <c r="AK367" s="21">
        <f t="shared" si="164"/>
        <v>0</v>
      </c>
    </row>
    <row r="368" spans="1:37" s="16" customFormat="1" ht="11.25">
      <c r="A368" s="15" t="s">
        <v>430</v>
      </c>
      <c r="B368" s="15">
        <v>8</v>
      </c>
      <c r="C368" s="16">
        <f t="shared" si="153"/>
        <v>8</v>
      </c>
      <c r="D368" s="17">
        <f t="shared" si="154"/>
        <v>16</v>
      </c>
      <c r="E368" s="15"/>
      <c r="I368" s="16">
        <f t="shared" si="155"/>
        <v>0</v>
      </c>
      <c r="J368" s="17">
        <f t="shared" si="156"/>
        <v>0</v>
      </c>
      <c r="K368" s="15"/>
      <c r="V368" s="16">
        <f t="shared" si="157"/>
        <v>0</v>
      </c>
      <c r="W368" s="17">
        <f t="shared" si="158"/>
        <v>0</v>
      </c>
      <c r="X368" s="15"/>
      <c r="AD368" s="16">
        <f t="shared" si="159"/>
        <v>0</v>
      </c>
      <c r="AE368" s="17">
        <f t="shared" si="160"/>
        <v>0</v>
      </c>
      <c r="AF368" s="15"/>
      <c r="AH368" s="16">
        <f t="shared" si="161"/>
        <v>0</v>
      </c>
      <c r="AI368" s="17">
        <f t="shared" si="162"/>
        <v>0</v>
      </c>
      <c r="AJ368" s="16">
        <f t="shared" si="163"/>
        <v>8</v>
      </c>
      <c r="AK368" s="17">
        <f t="shared" si="164"/>
        <v>16</v>
      </c>
    </row>
    <row r="369" spans="1:37" s="16" customFormat="1" ht="11.25">
      <c r="A369" s="19" t="s">
        <v>270</v>
      </c>
      <c r="B369" s="19"/>
      <c r="C369" s="20">
        <f t="shared" si="153"/>
        <v>0</v>
      </c>
      <c r="D369" s="21">
        <f t="shared" si="154"/>
        <v>0</v>
      </c>
      <c r="E369" s="19"/>
      <c r="F369" s="20"/>
      <c r="G369" s="20"/>
      <c r="H369" s="20"/>
      <c r="I369" s="20">
        <f t="shared" si="155"/>
        <v>0</v>
      </c>
      <c r="J369" s="21">
        <f t="shared" si="156"/>
        <v>0</v>
      </c>
      <c r="K369" s="19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>
        <f t="shared" si="157"/>
        <v>0</v>
      </c>
      <c r="W369" s="21">
        <f t="shared" si="158"/>
        <v>0</v>
      </c>
      <c r="X369" s="19"/>
      <c r="Y369" s="20"/>
      <c r="Z369" s="20"/>
      <c r="AA369" s="20"/>
      <c r="AB369" s="20"/>
      <c r="AC369" s="20"/>
      <c r="AD369" s="20">
        <f t="shared" si="159"/>
        <v>0</v>
      </c>
      <c r="AE369" s="21">
        <f t="shared" si="160"/>
        <v>0</v>
      </c>
      <c r="AF369" s="19"/>
      <c r="AG369" s="20"/>
      <c r="AH369" s="20">
        <f t="shared" si="161"/>
        <v>0</v>
      </c>
      <c r="AI369" s="21">
        <f t="shared" si="162"/>
        <v>0</v>
      </c>
      <c r="AJ369" s="20">
        <f t="shared" si="163"/>
        <v>0</v>
      </c>
      <c r="AK369" s="21">
        <f t="shared" si="164"/>
        <v>0</v>
      </c>
    </row>
    <row r="370" spans="1:37" s="16" customFormat="1" ht="11.25">
      <c r="A370" s="15" t="s">
        <v>402</v>
      </c>
      <c r="B370" s="15">
        <v>34</v>
      </c>
      <c r="C370" s="16">
        <f t="shared" si="153"/>
        <v>34</v>
      </c>
      <c r="D370" s="17">
        <f t="shared" si="154"/>
        <v>68</v>
      </c>
      <c r="E370" s="15"/>
      <c r="I370" s="16">
        <f t="shared" si="155"/>
        <v>0</v>
      </c>
      <c r="J370" s="17">
        <f t="shared" si="156"/>
        <v>0</v>
      </c>
      <c r="K370" s="15"/>
      <c r="V370" s="16">
        <f t="shared" si="157"/>
        <v>0</v>
      </c>
      <c r="W370" s="17">
        <f t="shared" si="158"/>
        <v>0</v>
      </c>
      <c r="X370" s="15"/>
      <c r="AD370" s="16">
        <f t="shared" si="159"/>
        <v>0</v>
      </c>
      <c r="AE370" s="17">
        <f t="shared" si="160"/>
        <v>0</v>
      </c>
      <c r="AF370" s="15"/>
      <c r="AH370" s="16">
        <f t="shared" si="161"/>
        <v>0</v>
      </c>
      <c r="AI370" s="17">
        <f t="shared" si="162"/>
        <v>0</v>
      </c>
      <c r="AJ370" s="16">
        <f t="shared" si="163"/>
        <v>34</v>
      </c>
      <c r="AK370" s="17">
        <f t="shared" si="164"/>
        <v>68</v>
      </c>
    </row>
    <row r="371" spans="1:37" s="16" customFormat="1" ht="11.25">
      <c r="A371" s="19" t="s">
        <v>271</v>
      </c>
      <c r="B371" s="19">
        <v>36</v>
      </c>
      <c r="C371" s="20">
        <f t="shared" si="153"/>
        <v>36</v>
      </c>
      <c r="D371" s="21">
        <f t="shared" si="154"/>
        <v>72</v>
      </c>
      <c r="E371" s="19"/>
      <c r="F371" s="20"/>
      <c r="G371" s="20"/>
      <c r="H371" s="20"/>
      <c r="I371" s="20">
        <f t="shared" si="155"/>
        <v>0</v>
      </c>
      <c r="J371" s="21">
        <f t="shared" si="156"/>
        <v>0</v>
      </c>
      <c r="K371" s="19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>
        <f t="shared" si="157"/>
        <v>0</v>
      </c>
      <c r="W371" s="21">
        <f t="shared" si="158"/>
        <v>0</v>
      </c>
      <c r="X371" s="19"/>
      <c r="Y371" s="20"/>
      <c r="Z371" s="20"/>
      <c r="AA371" s="20"/>
      <c r="AB371" s="20"/>
      <c r="AC371" s="20"/>
      <c r="AD371" s="20">
        <f t="shared" si="159"/>
        <v>0</v>
      </c>
      <c r="AE371" s="21">
        <f t="shared" si="160"/>
        <v>0</v>
      </c>
      <c r="AF371" s="19"/>
      <c r="AG371" s="20"/>
      <c r="AH371" s="20">
        <f t="shared" si="161"/>
        <v>0</v>
      </c>
      <c r="AI371" s="21">
        <f t="shared" si="162"/>
        <v>0</v>
      </c>
      <c r="AJ371" s="20">
        <f t="shared" si="163"/>
        <v>36</v>
      </c>
      <c r="AK371" s="21">
        <f t="shared" si="164"/>
        <v>72</v>
      </c>
    </row>
    <row r="372" spans="1:37" s="16" customFormat="1" ht="11.25">
      <c r="A372" s="15" t="s">
        <v>461</v>
      </c>
      <c r="B372" s="15">
        <v>29</v>
      </c>
      <c r="C372" s="16">
        <f t="shared" si="153"/>
        <v>29</v>
      </c>
      <c r="D372" s="17">
        <f t="shared" si="154"/>
        <v>58</v>
      </c>
      <c r="E372" s="15"/>
      <c r="I372" s="16">
        <f t="shared" si="155"/>
        <v>0</v>
      </c>
      <c r="J372" s="17">
        <f t="shared" si="156"/>
        <v>0</v>
      </c>
      <c r="K372" s="15"/>
      <c r="V372" s="16">
        <f t="shared" si="157"/>
        <v>0</v>
      </c>
      <c r="W372" s="17">
        <f t="shared" si="158"/>
        <v>0</v>
      </c>
      <c r="X372" s="15"/>
      <c r="AD372" s="16">
        <f t="shared" si="159"/>
        <v>0</v>
      </c>
      <c r="AE372" s="17">
        <f t="shared" si="160"/>
        <v>0</v>
      </c>
      <c r="AF372" s="15"/>
      <c r="AH372" s="16">
        <f t="shared" si="161"/>
        <v>0</v>
      </c>
      <c r="AI372" s="17">
        <f t="shared" si="162"/>
        <v>0</v>
      </c>
      <c r="AJ372" s="16">
        <f t="shared" si="163"/>
        <v>29</v>
      </c>
      <c r="AK372" s="17">
        <f t="shared" si="164"/>
        <v>58</v>
      </c>
    </row>
    <row r="373" spans="1:37" s="16" customFormat="1" ht="11.25">
      <c r="A373" s="19" t="s">
        <v>364</v>
      </c>
      <c r="B373" s="19"/>
      <c r="C373" s="20">
        <f t="shared" si="153"/>
        <v>0</v>
      </c>
      <c r="D373" s="21">
        <f t="shared" si="154"/>
        <v>0</v>
      </c>
      <c r="E373" s="19"/>
      <c r="F373" s="20"/>
      <c r="G373" s="20"/>
      <c r="H373" s="20"/>
      <c r="I373" s="20">
        <f t="shared" si="155"/>
        <v>0</v>
      </c>
      <c r="J373" s="21">
        <f t="shared" si="156"/>
        <v>0</v>
      </c>
      <c r="K373" s="19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>
        <f t="shared" si="157"/>
        <v>0</v>
      </c>
      <c r="W373" s="21">
        <f t="shared" si="158"/>
        <v>0</v>
      </c>
      <c r="X373" s="19"/>
      <c r="Y373" s="20"/>
      <c r="Z373" s="20"/>
      <c r="AA373" s="20"/>
      <c r="AB373" s="20"/>
      <c r="AC373" s="20"/>
      <c r="AD373" s="20">
        <f t="shared" si="159"/>
        <v>0</v>
      </c>
      <c r="AE373" s="21">
        <f t="shared" si="160"/>
        <v>0</v>
      </c>
      <c r="AF373" s="19"/>
      <c r="AG373" s="20"/>
      <c r="AH373" s="20">
        <f t="shared" si="161"/>
        <v>0</v>
      </c>
      <c r="AI373" s="21">
        <f t="shared" si="162"/>
        <v>0</v>
      </c>
      <c r="AJ373" s="20">
        <f t="shared" si="163"/>
        <v>0</v>
      </c>
      <c r="AK373" s="21">
        <f t="shared" si="164"/>
        <v>0</v>
      </c>
    </row>
    <row r="374" spans="1:37" s="16" customFormat="1" ht="11.25">
      <c r="A374" s="15" t="s">
        <v>365</v>
      </c>
      <c r="B374" s="15">
        <v>4</v>
      </c>
      <c r="C374" s="16">
        <f t="shared" si="153"/>
        <v>4</v>
      </c>
      <c r="D374" s="17">
        <f t="shared" si="154"/>
        <v>8</v>
      </c>
      <c r="E374" s="15"/>
      <c r="I374" s="16">
        <f t="shared" si="155"/>
        <v>0</v>
      </c>
      <c r="J374" s="17">
        <f t="shared" si="156"/>
        <v>0</v>
      </c>
      <c r="K374" s="15"/>
      <c r="V374" s="16">
        <f t="shared" si="157"/>
        <v>0</v>
      </c>
      <c r="W374" s="17">
        <f t="shared" si="158"/>
        <v>0</v>
      </c>
      <c r="X374" s="15"/>
      <c r="AD374" s="16">
        <f t="shared" si="159"/>
        <v>0</v>
      </c>
      <c r="AE374" s="17">
        <f t="shared" si="160"/>
        <v>0</v>
      </c>
      <c r="AF374" s="15"/>
      <c r="AH374" s="16">
        <f t="shared" si="161"/>
        <v>0</v>
      </c>
      <c r="AI374" s="17">
        <f t="shared" si="162"/>
        <v>0</v>
      </c>
      <c r="AJ374" s="16">
        <f t="shared" si="163"/>
        <v>4</v>
      </c>
      <c r="AK374" s="17">
        <f t="shared" si="164"/>
        <v>8</v>
      </c>
    </row>
    <row r="375" spans="1:37" s="16" customFormat="1" ht="11.25">
      <c r="A375" s="19" t="s">
        <v>366</v>
      </c>
      <c r="B375" s="19"/>
      <c r="C375" s="20">
        <f t="shared" si="153"/>
        <v>0</v>
      </c>
      <c r="D375" s="21">
        <f t="shared" si="154"/>
        <v>0</v>
      </c>
      <c r="E375" s="19"/>
      <c r="F375" s="20"/>
      <c r="G375" s="20"/>
      <c r="H375" s="20"/>
      <c r="I375" s="20">
        <f t="shared" si="155"/>
        <v>0</v>
      </c>
      <c r="J375" s="21">
        <f t="shared" si="156"/>
        <v>0</v>
      </c>
      <c r="K375" s="19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>
        <f t="shared" si="157"/>
        <v>0</v>
      </c>
      <c r="W375" s="21">
        <f t="shared" si="158"/>
        <v>0</v>
      </c>
      <c r="X375" s="19"/>
      <c r="Y375" s="20"/>
      <c r="Z375" s="20"/>
      <c r="AA375" s="20"/>
      <c r="AB375" s="20"/>
      <c r="AC375" s="20"/>
      <c r="AD375" s="20">
        <f t="shared" si="159"/>
        <v>0</v>
      </c>
      <c r="AE375" s="21">
        <f t="shared" si="160"/>
        <v>0</v>
      </c>
      <c r="AF375" s="19"/>
      <c r="AG375" s="20"/>
      <c r="AH375" s="20">
        <f t="shared" si="161"/>
        <v>0</v>
      </c>
      <c r="AI375" s="21">
        <f t="shared" si="162"/>
        <v>0</v>
      </c>
      <c r="AJ375" s="20">
        <f t="shared" si="163"/>
        <v>0</v>
      </c>
      <c r="AK375" s="21">
        <f t="shared" si="164"/>
        <v>0</v>
      </c>
    </row>
    <row r="376" spans="1:37" s="16" customFormat="1" ht="11.25">
      <c r="A376" s="15" t="s">
        <v>367</v>
      </c>
      <c r="B376" s="15"/>
      <c r="C376" s="16">
        <f t="shared" si="153"/>
        <v>0</v>
      </c>
      <c r="D376" s="17">
        <f t="shared" si="154"/>
        <v>0</v>
      </c>
      <c r="E376" s="15"/>
      <c r="I376" s="16">
        <f t="shared" si="155"/>
        <v>0</v>
      </c>
      <c r="J376" s="17">
        <f t="shared" si="156"/>
        <v>0</v>
      </c>
      <c r="K376" s="15"/>
      <c r="V376" s="16">
        <f t="shared" si="157"/>
        <v>0</v>
      </c>
      <c r="W376" s="17">
        <f t="shared" si="158"/>
        <v>0</v>
      </c>
      <c r="X376" s="15"/>
      <c r="AD376" s="16">
        <f t="shared" si="159"/>
        <v>0</v>
      </c>
      <c r="AE376" s="17">
        <f t="shared" si="160"/>
        <v>0</v>
      </c>
      <c r="AF376" s="15"/>
      <c r="AH376" s="16">
        <f t="shared" si="161"/>
        <v>0</v>
      </c>
      <c r="AI376" s="17">
        <f t="shared" si="162"/>
        <v>0</v>
      </c>
      <c r="AJ376" s="16">
        <f t="shared" si="163"/>
        <v>0</v>
      </c>
      <c r="AK376" s="17">
        <f t="shared" si="164"/>
        <v>0</v>
      </c>
    </row>
    <row r="377" spans="1:37" s="16" customFormat="1" ht="11.25">
      <c r="A377" s="19" t="s">
        <v>272</v>
      </c>
      <c r="B377" s="19">
        <v>10</v>
      </c>
      <c r="C377" s="20">
        <f t="shared" si="153"/>
        <v>10</v>
      </c>
      <c r="D377" s="21">
        <f t="shared" si="154"/>
        <v>20</v>
      </c>
      <c r="E377" s="19"/>
      <c r="F377" s="20"/>
      <c r="G377" s="20"/>
      <c r="H377" s="20"/>
      <c r="I377" s="20">
        <f t="shared" si="155"/>
        <v>0</v>
      </c>
      <c r="J377" s="21">
        <f t="shared" si="156"/>
        <v>0</v>
      </c>
      <c r="K377" s="19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>
        <f t="shared" si="157"/>
        <v>0</v>
      </c>
      <c r="W377" s="21">
        <f t="shared" si="158"/>
        <v>0</v>
      </c>
      <c r="X377" s="19"/>
      <c r="Y377" s="20"/>
      <c r="Z377" s="20"/>
      <c r="AA377" s="20"/>
      <c r="AB377" s="20"/>
      <c r="AC377" s="20"/>
      <c r="AD377" s="20">
        <f t="shared" si="159"/>
        <v>0</v>
      </c>
      <c r="AE377" s="21">
        <f t="shared" si="160"/>
        <v>0</v>
      </c>
      <c r="AF377" s="19"/>
      <c r="AG377" s="20"/>
      <c r="AH377" s="20">
        <f t="shared" si="161"/>
        <v>0</v>
      </c>
      <c r="AI377" s="21">
        <f t="shared" si="162"/>
        <v>0</v>
      </c>
      <c r="AJ377" s="20">
        <f t="shared" si="163"/>
        <v>10</v>
      </c>
      <c r="AK377" s="21">
        <f t="shared" si="164"/>
        <v>20</v>
      </c>
    </row>
    <row r="378" spans="1:37" s="16" customFormat="1" ht="11.25">
      <c r="A378" s="15" t="s">
        <v>273</v>
      </c>
      <c r="B378" s="15">
        <v>5</v>
      </c>
      <c r="C378" s="16">
        <f t="shared" si="153"/>
        <v>5</v>
      </c>
      <c r="D378" s="17">
        <f t="shared" si="154"/>
        <v>10</v>
      </c>
      <c r="E378" s="15"/>
      <c r="H378" s="16">
        <v>4</v>
      </c>
      <c r="I378" s="16">
        <f t="shared" si="155"/>
        <v>4</v>
      </c>
      <c r="J378" s="17">
        <f t="shared" si="156"/>
        <v>36</v>
      </c>
      <c r="K378" s="15"/>
      <c r="V378" s="16">
        <f t="shared" si="157"/>
        <v>0</v>
      </c>
      <c r="W378" s="17">
        <f t="shared" si="158"/>
        <v>0</v>
      </c>
      <c r="X378" s="15"/>
      <c r="AD378" s="16">
        <f t="shared" si="159"/>
        <v>0</v>
      </c>
      <c r="AE378" s="17">
        <f t="shared" si="160"/>
        <v>0</v>
      </c>
      <c r="AF378" s="15"/>
      <c r="AH378" s="16">
        <f t="shared" si="161"/>
        <v>0</v>
      </c>
      <c r="AI378" s="17">
        <f t="shared" si="162"/>
        <v>0</v>
      </c>
      <c r="AJ378" s="16">
        <f t="shared" si="163"/>
        <v>9</v>
      </c>
      <c r="AK378" s="17">
        <f t="shared" si="164"/>
        <v>46</v>
      </c>
    </row>
    <row r="379" spans="1:37" s="16" customFormat="1" ht="11.25">
      <c r="A379" s="19" t="s">
        <v>274</v>
      </c>
      <c r="B379" s="19"/>
      <c r="C379" s="20">
        <f t="shared" si="153"/>
        <v>0</v>
      </c>
      <c r="D379" s="21">
        <f t="shared" si="154"/>
        <v>0</v>
      </c>
      <c r="E379" s="19"/>
      <c r="F379" s="20"/>
      <c r="G379" s="20"/>
      <c r="H379" s="20"/>
      <c r="I379" s="20">
        <f t="shared" si="155"/>
        <v>0</v>
      </c>
      <c r="J379" s="21">
        <f t="shared" si="156"/>
        <v>0</v>
      </c>
      <c r="K379" s="19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>
        <f t="shared" si="157"/>
        <v>0</v>
      </c>
      <c r="W379" s="21">
        <f t="shared" si="158"/>
        <v>0</v>
      </c>
      <c r="X379" s="19"/>
      <c r="Y379" s="20"/>
      <c r="Z379" s="20"/>
      <c r="AA379" s="20"/>
      <c r="AB379" s="20"/>
      <c r="AC379" s="20"/>
      <c r="AD379" s="20">
        <f t="shared" si="159"/>
        <v>0</v>
      </c>
      <c r="AE379" s="21">
        <f t="shared" si="160"/>
        <v>0</v>
      </c>
      <c r="AF379" s="19"/>
      <c r="AG379" s="20"/>
      <c r="AH379" s="20">
        <f t="shared" si="161"/>
        <v>0</v>
      </c>
      <c r="AI379" s="21">
        <f t="shared" si="162"/>
        <v>0</v>
      </c>
      <c r="AJ379" s="20">
        <f t="shared" si="163"/>
        <v>0</v>
      </c>
      <c r="AK379" s="21">
        <f t="shared" si="164"/>
        <v>0</v>
      </c>
    </row>
    <row r="380" spans="1:37" s="16" customFormat="1" ht="12">
      <c r="A380" s="48" t="s">
        <v>330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50"/>
    </row>
    <row r="381" spans="1:37" s="16" customFormat="1" ht="11.25">
      <c r="A381" s="15" t="s">
        <v>275</v>
      </c>
      <c r="B381" s="15"/>
      <c r="C381" s="16">
        <f aca="true" t="shared" si="165" ref="C381:C415">SUM(B381)</f>
        <v>0</v>
      </c>
      <c r="D381" s="17">
        <f aca="true" t="shared" si="166" ref="D381:D415">(B381*B$6)</f>
        <v>0</v>
      </c>
      <c r="E381" s="15"/>
      <c r="I381" s="16">
        <f aca="true" t="shared" si="167" ref="I381:I415">SUM(E381:H381)</f>
        <v>0</v>
      </c>
      <c r="J381" s="17">
        <f aca="true" t="shared" si="168" ref="J381:J415">(E381*E$6)+(F381*F$6)+(G381*G$6)+(H381*H$6)</f>
        <v>0</v>
      </c>
      <c r="K381" s="15"/>
      <c r="R381" s="16">
        <v>1</v>
      </c>
      <c r="V381" s="16">
        <f aca="true" t="shared" si="169" ref="V381:V415">SUM(K381:U381)</f>
        <v>1</v>
      </c>
      <c r="W381" s="17">
        <f aca="true" t="shared" si="170" ref="W381:W415">(K381*K$6)+(L381*L$6)+(M381*M$6)+(N381*N$6)+(O381*O$6)+(P381*P$6)+(Q381*Q$6)+(R381*R$6)+(S381*S$6)+(T381*T$6)+(U381*U$6)</f>
        <v>8</v>
      </c>
      <c r="X381" s="15"/>
      <c r="AD381" s="16">
        <f aca="true" t="shared" si="171" ref="AD381:AD415">SUM(X381:AC381)</f>
        <v>0</v>
      </c>
      <c r="AE381" s="17">
        <f aca="true" t="shared" si="172" ref="AE381:AE415">(X381*X$6)+(Y381*Y$6)+(Z381*Z$6)+(AA381*AA$6)+(AB381*AB$6)+(AC381*AC$6)</f>
        <v>0</v>
      </c>
      <c r="AF381" s="15"/>
      <c r="AH381" s="16">
        <f aca="true" t="shared" si="173" ref="AH381:AH415">SUM(AF381:AG381)</f>
        <v>0</v>
      </c>
      <c r="AI381" s="17">
        <f aca="true" t="shared" si="174" ref="AI381:AI415">(AF381*AF$6)+(AG381*AG$6)</f>
        <v>0</v>
      </c>
      <c r="AJ381" s="16">
        <f aca="true" t="shared" si="175" ref="AJ381:AJ415">SUM(C381,I381,V381,AD381,AH381)</f>
        <v>1</v>
      </c>
      <c r="AK381" s="17">
        <f aca="true" t="shared" si="176" ref="AK381:AK415">SUM(D381,J381,W381,AE381,AI381)</f>
        <v>8</v>
      </c>
    </row>
    <row r="382" spans="1:37" s="16" customFormat="1" ht="11.25">
      <c r="A382" s="19" t="s">
        <v>276</v>
      </c>
      <c r="B382" s="19">
        <v>112</v>
      </c>
      <c r="C382" s="20">
        <f t="shared" si="165"/>
        <v>112</v>
      </c>
      <c r="D382" s="21">
        <f t="shared" si="166"/>
        <v>224</v>
      </c>
      <c r="E382" s="19"/>
      <c r="F382" s="20"/>
      <c r="G382" s="20"/>
      <c r="H382" s="20"/>
      <c r="I382" s="20">
        <f t="shared" si="167"/>
        <v>0</v>
      </c>
      <c r="J382" s="21">
        <f t="shared" si="168"/>
        <v>0</v>
      </c>
      <c r="K382" s="19"/>
      <c r="L382" s="20"/>
      <c r="M382" s="20"/>
      <c r="N382" s="20"/>
      <c r="O382" s="20"/>
      <c r="P382" s="20"/>
      <c r="Q382" s="20">
        <v>1</v>
      </c>
      <c r="R382" s="20"/>
      <c r="S382" s="20"/>
      <c r="T382" s="20"/>
      <c r="U382" s="20"/>
      <c r="V382" s="20">
        <f t="shared" si="169"/>
        <v>1</v>
      </c>
      <c r="W382" s="21">
        <f t="shared" si="170"/>
        <v>7</v>
      </c>
      <c r="X382" s="19"/>
      <c r="Y382" s="20"/>
      <c r="Z382" s="20"/>
      <c r="AA382" s="20"/>
      <c r="AB382" s="20"/>
      <c r="AC382" s="20"/>
      <c r="AD382" s="20">
        <f t="shared" si="171"/>
        <v>0</v>
      </c>
      <c r="AE382" s="21">
        <f t="shared" si="172"/>
        <v>0</v>
      </c>
      <c r="AF382" s="19"/>
      <c r="AG382" s="20"/>
      <c r="AH382" s="20">
        <f t="shared" si="173"/>
        <v>0</v>
      </c>
      <c r="AI382" s="21">
        <f t="shared" si="174"/>
        <v>0</v>
      </c>
      <c r="AJ382" s="20">
        <f t="shared" si="175"/>
        <v>113</v>
      </c>
      <c r="AK382" s="21">
        <f t="shared" si="176"/>
        <v>231</v>
      </c>
    </row>
    <row r="383" spans="1:37" s="16" customFormat="1" ht="11.25">
      <c r="A383" s="15" t="s">
        <v>277</v>
      </c>
      <c r="B383" s="15">
        <v>64</v>
      </c>
      <c r="C383" s="16">
        <f t="shared" si="165"/>
        <v>64</v>
      </c>
      <c r="D383" s="17">
        <f t="shared" si="166"/>
        <v>128</v>
      </c>
      <c r="E383" s="15"/>
      <c r="I383" s="16">
        <f t="shared" si="167"/>
        <v>0</v>
      </c>
      <c r="J383" s="17">
        <f t="shared" si="168"/>
        <v>0</v>
      </c>
      <c r="K383" s="15"/>
      <c r="V383" s="16">
        <f t="shared" si="169"/>
        <v>0</v>
      </c>
      <c r="W383" s="17">
        <f t="shared" si="170"/>
        <v>0</v>
      </c>
      <c r="X383" s="15"/>
      <c r="AD383" s="16">
        <f t="shared" si="171"/>
        <v>0</v>
      </c>
      <c r="AE383" s="17">
        <f t="shared" si="172"/>
        <v>0</v>
      </c>
      <c r="AF383" s="15"/>
      <c r="AH383" s="16">
        <f t="shared" si="173"/>
        <v>0</v>
      </c>
      <c r="AI383" s="17">
        <f t="shared" si="174"/>
        <v>0</v>
      </c>
      <c r="AJ383" s="16">
        <f t="shared" si="175"/>
        <v>64</v>
      </c>
      <c r="AK383" s="17">
        <f t="shared" si="176"/>
        <v>128</v>
      </c>
    </row>
    <row r="384" spans="1:37" s="16" customFormat="1" ht="11.25">
      <c r="A384" s="19" t="s">
        <v>278</v>
      </c>
      <c r="B384" s="19">
        <v>72</v>
      </c>
      <c r="C384" s="20">
        <f t="shared" si="165"/>
        <v>72</v>
      </c>
      <c r="D384" s="21">
        <f t="shared" si="166"/>
        <v>144</v>
      </c>
      <c r="E384" s="19"/>
      <c r="F384" s="20"/>
      <c r="G384" s="20"/>
      <c r="H384" s="20"/>
      <c r="I384" s="20">
        <f t="shared" si="167"/>
        <v>0</v>
      </c>
      <c r="J384" s="21">
        <f t="shared" si="168"/>
        <v>0</v>
      </c>
      <c r="K384" s="19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>
        <f t="shared" si="169"/>
        <v>0</v>
      </c>
      <c r="W384" s="21">
        <f t="shared" si="170"/>
        <v>0</v>
      </c>
      <c r="X384" s="19"/>
      <c r="Y384" s="20"/>
      <c r="Z384" s="20"/>
      <c r="AA384" s="20"/>
      <c r="AB384" s="20"/>
      <c r="AC384" s="20"/>
      <c r="AD384" s="20">
        <f t="shared" si="171"/>
        <v>0</v>
      </c>
      <c r="AE384" s="21">
        <f t="shared" si="172"/>
        <v>0</v>
      </c>
      <c r="AF384" s="19"/>
      <c r="AG384" s="20"/>
      <c r="AH384" s="20">
        <f t="shared" si="173"/>
        <v>0</v>
      </c>
      <c r="AI384" s="21">
        <f t="shared" si="174"/>
        <v>0</v>
      </c>
      <c r="AJ384" s="20">
        <f t="shared" si="175"/>
        <v>72</v>
      </c>
      <c r="AK384" s="21">
        <f t="shared" si="176"/>
        <v>144</v>
      </c>
    </row>
    <row r="385" spans="1:37" s="16" customFormat="1" ht="11.25">
      <c r="A385" s="15" t="s">
        <v>496</v>
      </c>
      <c r="B385" s="15">
        <v>8</v>
      </c>
      <c r="C385" s="16">
        <f t="shared" si="165"/>
        <v>8</v>
      </c>
      <c r="D385" s="17">
        <f t="shared" si="166"/>
        <v>16</v>
      </c>
      <c r="E385" s="15"/>
      <c r="I385" s="16">
        <f t="shared" si="167"/>
        <v>0</v>
      </c>
      <c r="J385" s="17">
        <f t="shared" si="168"/>
        <v>0</v>
      </c>
      <c r="K385" s="15"/>
      <c r="V385" s="16">
        <f t="shared" si="169"/>
        <v>0</v>
      </c>
      <c r="W385" s="17">
        <f t="shared" si="170"/>
        <v>0</v>
      </c>
      <c r="X385" s="15"/>
      <c r="AD385" s="16">
        <f t="shared" si="171"/>
        <v>0</v>
      </c>
      <c r="AE385" s="17">
        <f t="shared" si="172"/>
        <v>0</v>
      </c>
      <c r="AF385" s="15"/>
      <c r="AH385" s="16">
        <f t="shared" si="173"/>
        <v>0</v>
      </c>
      <c r="AI385" s="17">
        <f t="shared" si="174"/>
        <v>0</v>
      </c>
      <c r="AJ385" s="16">
        <f t="shared" si="175"/>
        <v>8</v>
      </c>
      <c r="AK385" s="17">
        <f t="shared" si="176"/>
        <v>16</v>
      </c>
    </row>
    <row r="386" spans="1:37" s="16" customFormat="1" ht="11.25">
      <c r="A386" s="19" t="s">
        <v>280</v>
      </c>
      <c r="B386" s="19">
        <v>1</v>
      </c>
      <c r="C386" s="20">
        <f t="shared" si="165"/>
        <v>1</v>
      </c>
      <c r="D386" s="21">
        <f t="shared" si="166"/>
        <v>2</v>
      </c>
      <c r="E386" s="19"/>
      <c r="F386" s="20"/>
      <c r="G386" s="20"/>
      <c r="H386" s="20"/>
      <c r="I386" s="20">
        <f t="shared" si="167"/>
        <v>0</v>
      </c>
      <c r="J386" s="21">
        <f t="shared" si="168"/>
        <v>0</v>
      </c>
      <c r="K386" s="19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>
        <f t="shared" si="169"/>
        <v>0</v>
      </c>
      <c r="W386" s="21">
        <f t="shared" si="170"/>
        <v>0</v>
      </c>
      <c r="X386" s="19"/>
      <c r="Y386" s="20">
        <v>1</v>
      </c>
      <c r="Z386" s="20"/>
      <c r="AA386" s="20"/>
      <c r="AB386" s="20"/>
      <c r="AC386" s="20"/>
      <c r="AD386" s="20">
        <f t="shared" si="171"/>
        <v>1</v>
      </c>
      <c r="AE386" s="21">
        <f t="shared" si="172"/>
        <v>6</v>
      </c>
      <c r="AF386" s="19"/>
      <c r="AG386" s="20"/>
      <c r="AH386" s="20">
        <f t="shared" si="173"/>
        <v>0</v>
      </c>
      <c r="AI386" s="21">
        <f t="shared" si="174"/>
        <v>0</v>
      </c>
      <c r="AJ386" s="20">
        <f t="shared" si="175"/>
        <v>2</v>
      </c>
      <c r="AK386" s="21">
        <f t="shared" si="176"/>
        <v>8</v>
      </c>
    </row>
    <row r="387" spans="1:37" s="16" customFormat="1" ht="11.25">
      <c r="A387" s="15" t="s">
        <v>191</v>
      </c>
      <c r="B387" s="15"/>
      <c r="C387" s="16">
        <f t="shared" si="165"/>
        <v>0</v>
      </c>
      <c r="D387" s="17">
        <f t="shared" si="166"/>
        <v>0</v>
      </c>
      <c r="E387" s="15"/>
      <c r="I387" s="16">
        <f t="shared" si="167"/>
        <v>0</v>
      </c>
      <c r="J387" s="17">
        <f t="shared" si="168"/>
        <v>0</v>
      </c>
      <c r="K387" s="15"/>
      <c r="V387" s="16">
        <f t="shared" si="169"/>
        <v>0</v>
      </c>
      <c r="W387" s="17">
        <f t="shared" si="170"/>
        <v>0</v>
      </c>
      <c r="X387" s="15"/>
      <c r="AD387" s="16">
        <f t="shared" si="171"/>
        <v>0</v>
      </c>
      <c r="AE387" s="17">
        <f t="shared" si="172"/>
        <v>0</v>
      </c>
      <c r="AF387" s="15"/>
      <c r="AH387" s="16">
        <f t="shared" si="173"/>
        <v>0</v>
      </c>
      <c r="AI387" s="17">
        <f t="shared" si="174"/>
        <v>0</v>
      </c>
      <c r="AJ387" s="16">
        <f t="shared" si="175"/>
        <v>0</v>
      </c>
      <c r="AK387" s="17">
        <f t="shared" si="176"/>
        <v>0</v>
      </c>
    </row>
    <row r="388" spans="1:37" s="16" customFormat="1" ht="11.25">
      <c r="A388" s="19" t="s">
        <v>281</v>
      </c>
      <c r="B388" s="19">
        <v>23</v>
      </c>
      <c r="C388" s="20">
        <f t="shared" si="165"/>
        <v>23</v>
      </c>
      <c r="D388" s="21">
        <f t="shared" si="166"/>
        <v>46</v>
      </c>
      <c r="E388" s="19"/>
      <c r="F388" s="20"/>
      <c r="G388" s="20"/>
      <c r="H388" s="20"/>
      <c r="I388" s="20">
        <f t="shared" si="167"/>
        <v>0</v>
      </c>
      <c r="J388" s="21">
        <f t="shared" si="168"/>
        <v>0</v>
      </c>
      <c r="K388" s="19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>
        <f t="shared" si="169"/>
        <v>0</v>
      </c>
      <c r="W388" s="21">
        <f t="shared" si="170"/>
        <v>0</v>
      </c>
      <c r="X388" s="19"/>
      <c r="Y388" s="20"/>
      <c r="Z388" s="20"/>
      <c r="AA388" s="20"/>
      <c r="AB388" s="20"/>
      <c r="AC388" s="20"/>
      <c r="AD388" s="20">
        <f t="shared" si="171"/>
        <v>0</v>
      </c>
      <c r="AE388" s="21">
        <f t="shared" si="172"/>
        <v>0</v>
      </c>
      <c r="AF388" s="19"/>
      <c r="AG388" s="20"/>
      <c r="AH388" s="20">
        <f t="shared" si="173"/>
        <v>0</v>
      </c>
      <c r="AI388" s="21">
        <f t="shared" si="174"/>
        <v>0</v>
      </c>
      <c r="AJ388" s="20">
        <f t="shared" si="175"/>
        <v>23</v>
      </c>
      <c r="AK388" s="21">
        <f t="shared" si="176"/>
        <v>46</v>
      </c>
    </row>
    <row r="389" spans="1:37" s="16" customFormat="1" ht="11.25">
      <c r="A389" s="15" t="s">
        <v>282</v>
      </c>
      <c r="B389" s="15"/>
      <c r="C389" s="16">
        <f t="shared" si="165"/>
        <v>0</v>
      </c>
      <c r="D389" s="17">
        <f t="shared" si="166"/>
        <v>0</v>
      </c>
      <c r="E389" s="15"/>
      <c r="I389" s="16">
        <f t="shared" si="167"/>
        <v>0</v>
      </c>
      <c r="J389" s="17">
        <f t="shared" si="168"/>
        <v>0</v>
      </c>
      <c r="K389" s="15"/>
      <c r="V389" s="16">
        <f t="shared" si="169"/>
        <v>0</v>
      </c>
      <c r="W389" s="17">
        <f t="shared" si="170"/>
        <v>0</v>
      </c>
      <c r="X389" s="15"/>
      <c r="AD389" s="16">
        <f t="shared" si="171"/>
        <v>0</v>
      </c>
      <c r="AE389" s="17">
        <f t="shared" si="172"/>
        <v>0</v>
      </c>
      <c r="AF389" s="15"/>
      <c r="AH389" s="16">
        <f t="shared" si="173"/>
        <v>0</v>
      </c>
      <c r="AI389" s="17">
        <f t="shared" si="174"/>
        <v>0</v>
      </c>
      <c r="AJ389" s="16">
        <f t="shared" si="175"/>
        <v>0</v>
      </c>
      <c r="AK389" s="17">
        <f t="shared" si="176"/>
        <v>0</v>
      </c>
    </row>
    <row r="390" spans="1:37" s="16" customFormat="1" ht="11.25">
      <c r="A390" s="19" t="s">
        <v>283</v>
      </c>
      <c r="B390" s="19">
        <v>38</v>
      </c>
      <c r="C390" s="20">
        <f t="shared" si="165"/>
        <v>38</v>
      </c>
      <c r="D390" s="21">
        <f t="shared" si="166"/>
        <v>76</v>
      </c>
      <c r="E390" s="19"/>
      <c r="F390" s="20"/>
      <c r="G390" s="20"/>
      <c r="H390" s="20"/>
      <c r="I390" s="20">
        <f t="shared" si="167"/>
        <v>0</v>
      </c>
      <c r="J390" s="21">
        <f t="shared" si="168"/>
        <v>0</v>
      </c>
      <c r="K390" s="19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>
        <f t="shared" si="169"/>
        <v>0</v>
      </c>
      <c r="W390" s="21">
        <f t="shared" si="170"/>
        <v>0</v>
      </c>
      <c r="X390" s="19"/>
      <c r="Y390" s="20"/>
      <c r="Z390" s="20"/>
      <c r="AA390" s="20"/>
      <c r="AB390" s="20"/>
      <c r="AC390" s="20"/>
      <c r="AD390" s="20">
        <f t="shared" si="171"/>
        <v>0</v>
      </c>
      <c r="AE390" s="21">
        <f t="shared" si="172"/>
        <v>0</v>
      </c>
      <c r="AF390" s="19"/>
      <c r="AG390" s="20"/>
      <c r="AH390" s="20">
        <f t="shared" si="173"/>
        <v>0</v>
      </c>
      <c r="AI390" s="21">
        <f t="shared" si="174"/>
        <v>0</v>
      </c>
      <c r="AJ390" s="20">
        <f t="shared" si="175"/>
        <v>38</v>
      </c>
      <c r="AK390" s="21">
        <f t="shared" si="176"/>
        <v>76</v>
      </c>
    </row>
    <row r="391" spans="1:37" s="16" customFormat="1" ht="11.25">
      <c r="A391" s="15" t="s">
        <v>284</v>
      </c>
      <c r="B391" s="15">
        <v>26</v>
      </c>
      <c r="C391" s="16">
        <f t="shared" si="165"/>
        <v>26</v>
      </c>
      <c r="D391" s="17">
        <f t="shared" si="166"/>
        <v>52</v>
      </c>
      <c r="E391" s="15"/>
      <c r="I391" s="16">
        <f t="shared" si="167"/>
        <v>0</v>
      </c>
      <c r="J391" s="17">
        <f t="shared" si="168"/>
        <v>0</v>
      </c>
      <c r="K391" s="15"/>
      <c r="V391" s="16">
        <f t="shared" si="169"/>
        <v>0</v>
      </c>
      <c r="W391" s="17">
        <f t="shared" si="170"/>
        <v>0</v>
      </c>
      <c r="X391" s="15"/>
      <c r="AD391" s="16">
        <f t="shared" si="171"/>
        <v>0</v>
      </c>
      <c r="AE391" s="17">
        <f t="shared" si="172"/>
        <v>0</v>
      </c>
      <c r="AF391" s="15"/>
      <c r="AH391" s="16">
        <f t="shared" si="173"/>
        <v>0</v>
      </c>
      <c r="AI391" s="17">
        <f t="shared" si="174"/>
        <v>0</v>
      </c>
      <c r="AJ391" s="16">
        <f t="shared" si="175"/>
        <v>26</v>
      </c>
      <c r="AK391" s="17">
        <f t="shared" si="176"/>
        <v>52</v>
      </c>
    </row>
    <row r="392" spans="1:37" s="16" customFormat="1" ht="11.25">
      <c r="A392" s="19" t="s">
        <v>285</v>
      </c>
      <c r="B392" s="19"/>
      <c r="C392" s="20">
        <f t="shared" si="165"/>
        <v>0</v>
      </c>
      <c r="D392" s="21">
        <f t="shared" si="166"/>
        <v>0</v>
      </c>
      <c r="E392" s="19"/>
      <c r="F392" s="20"/>
      <c r="G392" s="20"/>
      <c r="H392" s="20"/>
      <c r="I392" s="20">
        <f t="shared" si="167"/>
        <v>0</v>
      </c>
      <c r="J392" s="21">
        <f t="shared" si="168"/>
        <v>0</v>
      </c>
      <c r="K392" s="19"/>
      <c r="L392" s="20"/>
      <c r="M392" s="20"/>
      <c r="N392" s="20"/>
      <c r="O392" s="20"/>
      <c r="P392" s="20"/>
      <c r="Q392" s="20"/>
      <c r="R392" s="20"/>
      <c r="S392" s="20">
        <v>2</v>
      </c>
      <c r="T392" s="20"/>
      <c r="U392" s="20"/>
      <c r="V392" s="20">
        <f t="shared" si="169"/>
        <v>2</v>
      </c>
      <c r="W392" s="21">
        <f t="shared" si="170"/>
        <v>18</v>
      </c>
      <c r="X392" s="19"/>
      <c r="Y392" s="20"/>
      <c r="Z392" s="20"/>
      <c r="AA392" s="20"/>
      <c r="AB392" s="20"/>
      <c r="AC392" s="20"/>
      <c r="AD392" s="20">
        <f t="shared" si="171"/>
        <v>0</v>
      </c>
      <c r="AE392" s="21">
        <f t="shared" si="172"/>
        <v>0</v>
      </c>
      <c r="AF392" s="19"/>
      <c r="AG392" s="20"/>
      <c r="AH392" s="20">
        <f t="shared" si="173"/>
        <v>0</v>
      </c>
      <c r="AI392" s="21">
        <f t="shared" si="174"/>
        <v>0</v>
      </c>
      <c r="AJ392" s="20">
        <f t="shared" si="175"/>
        <v>2</v>
      </c>
      <c r="AK392" s="21">
        <f t="shared" si="176"/>
        <v>18</v>
      </c>
    </row>
    <row r="393" spans="1:37" s="16" customFormat="1" ht="11.25">
      <c r="A393" s="15" t="s">
        <v>368</v>
      </c>
      <c r="B393" s="15"/>
      <c r="C393" s="16">
        <f t="shared" si="165"/>
        <v>0</v>
      </c>
      <c r="D393" s="17">
        <f t="shared" si="166"/>
        <v>0</v>
      </c>
      <c r="E393" s="15"/>
      <c r="I393" s="16">
        <f t="shared" si="167"/>
        <v>0</v>
      </c>
      <c r="J393" s="17">
        <f t="shared" si="168"/>
        <v>0</v>
      </c>
      <c r="K393" s="15"/>
      <c r="V393" s="16">
        <f t="shared" si="169"/>
        <v>0</v>
      </c>
      <c r="W393" s="17">
        <f t="shared" si="170"/>
        <v>0</v>
      </c>
      <c r="X393" s="15"/>
      <c r="AD393" s="16">
        <f t="shared" si="171"/>
        <v>0</v>
      </c>
      <c r="AE393" s="17">
        <f t="shared" si="172"/>
        <v>0</v>
      </c>
      <c r="AF393" s="15"/>
      <c r="AH393" s="16">
        <f t="shared" si="173"/>
        <v>0</v>
      </c>
      <c r="AI393" s="17">
        <f t="shared" si="174"/>
        <v>0</v>
      </c>
      <c r="AJ393" s="16">
        <f t="shared" si="175"/>
        <v>0</v>
      </c>
      <c r="AK393" s="17">
        <f t="shared" si="176"/>
        <v>0</v>
      </c>
    </row>
    <row r="394" spans="1:37" s="16" customFormat="1" ht="11.25">
      <c r="A394" s="19" t="s">
        <v>286</v>
      </c>
      <c r="B394" s="19">
        <v>34</v>
      </c>
      <c r="C394" s="20">
        <f t="shared" si="165"/>
        <v>34</v>
      </c>
      <c r="D394" s="21">
        <f t="shared" si="166"/>
        <v>68</v>
      </c>
      <c r="E394" s="19"/>
      <c r="F394" s="20"/>
      <c r="G394" s="20"/>
      <c r="H394" s="20"/>
      <c r="I394" s="20">
        <f t="shared" si="167"/>
        <v>0</v>
      </c>
      <c r="J394" s="21">
        <f t="shared" si="168"/>
        <v>0</v>
      </c>
      <c r="K394" s="19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>
        <f t="shared" si="169"/>
        <v>0</v>
      </c>
      <c r="W394" s="21">
        <f t="shared" si="170"/>
        <v>0</v>
      </c>
      <c r="X394" s="19"/>
      <c r="Y394" s="20"/>
      <c r="Z394" s="20"/>
      <c r="AA394" s="20"/>
      <c r="AB394" s="20"/>
      <c r="AC394" s="20"/>
      <c r="AD394" s="20">
        <f t="shared" si="171"/>
        <v>0</v>
      </c>
      <c r="AE394" s="21">
        <f t="shared" si="172"/>
        <v>0</v>
      </c>
      <c r="AF394" s="19"/>
      <c r="AG394" s="20"/>
      <c r="AH394" s="20">
        <f t="shared" si="173"/>
        <v>0</v>
      </c>
      <c r="AI394" s="21">
        <f t="shared" si="174"/>
        <v>0</v>
      </c>
      <c r="AJ394" s="20">
        <f t="shared" si="175"/>
        <v>34</v>
      </c>
      <c r="AK394" s="21">
        <f t="shared" si="176"/>
        <v>68</v>
      </c>
    </row>
    <row r="395" spans="1:37" s="16" customFormat="1" ht="11.25">
      <c r="A395" s="15" t="s">
        <v>287</v>
      </c>
      <c r="B395" s="15"/>
      <c r="C395" s="16">
        <f t="shared" si="165"/>
        <v>0</v>
      </c>
      <c r="D395" s="17">
        <f t="shared" si="166"/>
        <v>0</v>
      </c>
      <c r="E395" s="15"/>
      <c r="I395" s="16">
        <f t="shared" si="167"/>
        <v>0</v>
      </c>
      <c r="J395" s="17">
        <f t="shared" si="168"/>
        <v>0</v>
      </c>
      <c r="K395" s="15"/>
      <c r="V395" s="16">
        <f t="shared" si="169"/>
        <v>0</v>
      </c>
      <c r="W395" s="17">
        <f t="shared" si="170"/>
        <v>0</v>
      </c>
      <c r="X395" s="15"/>
      <c r="AD395" s="16">
        <f t="shared" si="171"/>
        <v>0</v>
      </c>
      <c r="AE395" s="17">
        <f t="shared" si="172"/>
        <v>0</v>
      </c>
      <c r="AF395" s="15"/>
      <c r="AH395" s="16">
        <f t="shared" si="173"/>
        <v>0</v>
      </c>
      <c r="AI395" s="17">
        <f t="shared" si="174"/>
        <v>0</v>
      </c>
      <c r="AJ395" s="16">
        <f t="shared" si="175"/>
        <v>0</v>
      </c>
      <c r="AK395" s="17">
        <f t="shared" si="176"/>
        <v>0</v>
      </c>
    </row>
    <row r="396" spans="1:37" s="16" customFormat="1" ht="11.25">
      <c r="A396" s="22" t="s">
        <v>288</v>
      </c>
      <c r="B396" s="22"/>
      <c r="C396" s="23">
        <f t="shared" si="165"/>
        <v>0</v>
      </c>
      <c r="D396" s="24">
        <f t="shared" si="166"/>
        <v>0</v>
      </c>
      <c r="E396" s="22"/>
      <c r="F396" s="23"/>
      <c r="G396" s="23"/>
      <c r="H396" s="23"/>
      <c r="I396" s="23">
        <f t="shared" si="167"/>
        <v>0</v>
      </c>
      <c r="J396" s="24">
        <f t="shared" si="168"/>
        <v>0</v>
      </c>
      <c r="K396" s="22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>
        <f t="shared" si="169"/>
        <v>0</v>
      </c>
      <c r="W396" s="24">
        <f t="shared" si="170"/>
        <v>0</v>
      </c>
      <c r="X396" s="22"/>
      <c r="Y396" s="23"/>
      <c r="Z396" s="23"/>
      <c r="AA396" s="23"/>
      <c r="AB396" s="23"/>
      <c r="AC396" s="23"/>
      <c r="AD396" s="23">
        <f t="shared" si="171"/>
        <v>0</v>
      </c>
      <c r="AE396" s="24">
        <f t="shared" si="172"/>
        <v>0</v>
      </c>
      <c r="AF396" s="22"/>
      <c r="AG396" s="23"/>
      <c r="AH396" s="23">
        <f t="shared" si="173"/>
        <v>0</v>
      </c>
      <c r="AI396" s="24">
        <f t="shared" si="174"/>
        <v>0</v>
      </c>
      <c r="AJ396" s="23">
        <f t="shared" si="175"/>
        <v>0</v>
      </c>
      <c r="AK396" s="24">
        <f t="shared" si="176"/>
        <v>0</v>
      </c>
    </row>
    <row r="397" spans="1:37" s="16" customFormat="1" ht="11.25">
      <c r="A397" s="12" t="s">
        <v>289</v>
      </c>
      <c r="B397" s="12"/>
      <c r="C397" s="13">
        <f t="shared" si="165"/>
        <v>0</v>
      </c>
      <c r="D397" s="14">
        <f t="shared" si="166"/>
        <v>0</v>
      </c>
      <c r="E397" s="12"/>
      <c r="F397" s="13"/>
      <c r="G397" s="13"/>
      <c r="H397" s="13"/>
      <c r="I397" s="13">
        <f t="shared" si="167"/>
        <v>0</v>
      </c>
      <c r="J397" s="14">
        <f t="shared" si="168"/>
        <v>0</v>
      </c>
      <c r="K397" s="12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>
        <f t="shared" si="169"/>
        <v>0</v>
      </c>
      <c r="W397" s="14">
        <f t="shared" si="170"/>
        <v>0</v>
      </c>
      <c r="X397" s="12"/>
      <c r="Y397" s="13"/>
      <c r="Z397" s="13"/>
      <c r="AA397" s="13"/>
      <c r="AB397" s="13"/>
      <c r="AC397" s="13"/>
      <c r="AD397" s="13">
        <f t="shared" si="171"/>
        <v>0</v>
      </c>
      <c r="AE397" s="14">
        <f t="shared" si="172"/>
        <v>0</v>
      </c>
      <c r="AF397" s="12"/>
      <c r="AG397" s="13"/>
      <c r="AH397" s="13">
        <f t="shared" si="173"/>
        <v>0</v>
      </c>
      <c r="AI397" s="14">
        <f t="shared" si="174"/>
        <v>0</v>
      </c>
      <c r="AJ397" s="13">
        <f t="shared" si="175"/>
        <v>0</v>
      </c>
      <c r="AK397" s="14">
        <f t="shared" si="176"/>
        <v>0</v>
      </c>
    </row>
    <row r="398" spans="1:37" s="16" customFormat="1" ht="11.25">
      <c r="A398" s="19" t="s">
        <v>290</v>
      </c>
      <c r="B398" s="19"/>
      <c r="C398" s="20">
        <f t="shared" si="165"/>
        <v>0</v>
      </c>
      <c r="D398" s="21">
        <f t="shared" si="166"/>
        <v>0</v>
      </c>
      <c r="E398" s="19"/>
      <c r="F398" s="20"/>
      <c r="G398" s="20"/>
      <c r="H398" s="20"/>
      <c r="I398" s="20">
        <f t="shared" si="167"/>
        <v>0</v>
      </c>
      <c r="J398" s="21">
        <f t="shared" si="168"/>
        <v>0</v>
      </c>
      <c r="K398" s="19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>
        <f t="shared" si="169"/>
        <v>0</v>
      </c>
      <c r="W398" s="21">
        <f t="shared" si="170"/>
        <v>0</v>
      </c>
      <c r="X398" s="19"/>
      <c r="Y398" s="20"/>
      <c r="Z398" s="20"/>
      <c r="AA398" s="20"/>
      <c r="AB398" s="20"/>
      <c r="AC398" s="20"/>
      <c r="AD398" s="20">
        <f t="shared" si="171"/>
        <v>0</v>
      </c>
      <c r="AE398" s="21">
        <f t="shared" si="172"/>
        <v>0</v>
      </c>
      <c r="AF398" s="19"/>
      <c r="AG398" s="20"/>
      <c r="AH398" s="20">
        <f t="shared" si="173"/>
        <v>0</v>
      </c>
      <c r="AI398" s="21">
        <f t="shared" si="174"/>
        <v>0</v>
      </c>
      <c r="AJ398" s="20">
        <f t="shared" si="175"/>
        <v>0</v>
      </c>
      <c r="AK398" s="21">
        <f t="shared" si="176"/>
        <v>0</v>
      </c>
    </row>
    <row r="399" spans="1:37" s="16" customFormat="1" ht="11.25">
      <c r="A399" s="15" t="s">
        <v>291</v>
      </c>
      <c r="B399" s="15"/>
      <c r="C399" s="16">
        <f t="shared" si="165"/>
        <v>0</v>
      </c>
      <c r="D399" s="17">
        <f t="shared" si="166"/>
        <v>0</v>
      </c>
      <c r="E399" s="15"/>
      <c r="I399" s="16">
        <f t="shared" si="167"/>
        <v>0</v>
      </c>
      <c r="J399" s="17">
        <f t="shared" si="168"/>
        <v>0</v>
      </c>
      <c r="K399" s="15"/>
      <c r="V399" s="16">
        <f t="shared" si="169"/>
        <v>0</v>
      </c>
      <c r="W399" s="17">
        <f t="shared" si="170"/>
        <v>0</v>
      </c>
      <c r="X399" s="15"/>
      <c r="AD399" s="16">
        <f t="shared" si="171"/>
        <v>0</v>
      </c>
      <c r="AE399" s="17">
        <f t="shared" si="172"/>
        <v>0</v>
      </c>
      <c r="AF399" s="15"/>
      <c r="AH399" s="16">
        <f t="shared" si="173"/>
        <v>0</v>
      </c>
      <c r="AI399" s="17">
        <f t="shared" si="174"/>
        <v>0</v>
      </c>
      <c r="AJ399" s="16">
        <f t="shared" si="175"/>
        <v>0</v>
      </c>
      <c r="AK399" s="17">
        <f t="shared" si="176"/>
        <v>0</v>
      </c>
    </row>
    <row r="400" spans="1:37" s="16" customFormat="1" ht="11.25">
      <c r="A400" s="19" t="s">
        <v>292</v>
      </c>
      <c r="B400" s="19"/>
      <c r="C400" s="20">
        <f t="shared" si="165"/>
        <v>0</v>
      </c>
      <c r="D400" s="21">
        <f t="shared" si="166"/>
        <v>0</v>
      </c>
      <c r="E400" s="19"/>
      <c r="F400" s="20"/>
      <c r="G400" s="20"/>
      <c r="H400" s="20"/>
      <c r="I400" s="20">
        <f t="shared" si="167"/>
        <v>0</v>
      </c>
      <c r="J400" s="21">
        <f t="shared" si="168"/>
        <v>0</v>
      </c>
      <c r="K400" s="19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>
        <f t="shared" si="169"/>
        <v>0</v>
      </c>
      <c r="W400" s="21">
        <f t="shared" si="170"/>
        <v>0</v>
      </c>
      <c r="X400" s="19"/>
      <c r="Y400" s="20"/>
      <c r="Z400" s="20"/>
      <c r="AA400" s="20"/>
      <c r="AB400" s="20"/>
      <c r="AC400" s="20"/>
      <c r="AD400" s="20">
        <f t="shared" si="171"/>
        <v>0</v>
      </c>
      <c r="AE400" s="21">
        <f t="shared" si="172"/>
        <v>0</v>
      </c>
      <c r="AF400" s="19"/>
      <c r="AG400" s="20"/>
      <c r="AH400" s="20">
        <f t="shared" si="173"/>
        <v>0</v>
      </c>
      <c r="AI400" s="21">
        <f t="shared" si="174"/>
        <v>0</v>
      </c>
      <c r="AJ400" s="20">
        <f t="shared" si="175"/>
        <v>0</v>
      </c>
      <c r="AK400" s="21">
        <f t="shared" si="176"/>
        <v>0</v>
      </c>
    </row>
    <row r="401" spans="1:37" s="16" customFormat="1" ht="11.25">
      <c r="A401" s="15" t="s">
        <v>293</v>
      </c>
      <c r="B401" s="15"/>
      <c r="C401" s="16">
        <f t="shared" si="165"/>
        <v>0</v>
      </c>
      <c r="D401" s="17">
        <f t="shared" si="166"/>
        <v>0</v>
      </c>
      <c r="E401" s="15"/>
      <c r="I401" s="16">
        <f t="shared" si="167"/>
        <v>0</v>
      </c>
      <c r="J401" s="17">
        <f t="shared" si="168"/>
        <v>0</v>
      </c>
      <c r="K401" s="15"/>
      <c r="V401" s="16">
        <f t="shared" si="169"/>
        <v>0</v>
      </c>
      <c r="W401" s="17">
        <f t="shared" si="170"/>
        <v>0</v>
      </c>
      <c r="X401" s="15"/>
      <c r="AD401" s="16">
        <f t="shared" si="171"/>
        <v>0</v>
      </c>
      <c r="AE401" s="17">
        <f t="shared" si="172"/>
        <v>0</v>
      </c>
      <c r="AF401" s="15"/>
      <c r="AH401" s="16">
        <f t="shared" si="173"/>
        <v>0</v>
      </c>
      <c r="AI401" s="17">
        <f t="shared" si="174"/>
        <v>0</v>
      </c>
      <c r="AJ401" s="16">
        <f t="shared" si="175"/>
        <v>0</v>
      </c>
      <c r="AK401" s="17">
        <f t="shared" si="176"/>
        <v>0</v>
      </c>
    </row>
    <row r="402" spans="1:37" s="16" customFormat="1" ht="11.25">
      <c r="A402" s="19" t="s">
        <v>294</v>
      </c>
      <c r="B402" s="19">
        <v>20</v>
      </c>
      <c r="C402" s="20">
        <f t="shared" si="165"/>
        <v>20</v>
      </c>
      <c r="D402" s="21">
        <f t="shared" si="166"/>
        <v>40</v>
      </c>
      <c r="E402" s="19"/>
      <c r="F402" s="20"/>
      <c r="G402" s="20"/>
      <c r="H402" s="20"/>
      <c r="I402" s="20">
        <f t="shared" si="167"/>
        <v>0</v>
      </c>
      <c r="J402" s="21">
        <f t="shared" si="168"/>
        <v>0</v>
      </c>
      <c r="K402" s="19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>
        <f t="shared" si="169"/>
        <v>0</v>
      </c>
      <c r="W402" s="21">
        <f t="shared" si="170"/>
        <v>0</v>
      </c>
      <c r="X402" s="19"/>
      <c r="Y402" s="20"/>
      <c r="Z402" s="20"/>
      <c r="AA402" s="20"/>
      <c r="AB402" s="20"/>
      <c r="AC402" s="20"/>
      <c r="AD402" s="20">
        <f t="shared" si="171"/>
        <v>0</v>
      </c>
      <c r="AE402" s="21">
        <f t="shared" si="172"/>
        <v>0</v>
      </c>
      <c r="AF402" s="19"/>
      <c r="AG402" s="20"/>
      <c r="AH402" s="20">
        <f t="shared" si="173"/>
        <v>0</v>
      </c>
      <c r="AI402" s="21">
        <f t="shared" si="174"/>
        <v>0</v>
      </c>
      <c r="AJ402" s="20">
        <f t="shared" si="175"/>
        <v>20</v>
      </c>
      <c r="AK402" s="21">
        <f t="shared" si="176"/>
        <v>40</v>
      </c>
    </row>
    <row r="403" spans="1:37" s="16" customFormat="1" ht="11.25">
      <c r="A403" s="15" t="s">
        <v>295</v>
      </c>
      <c r="B403" s="15"/>
      <c r="C403" s="16">
        <f t="shared" si="165"/>
        <v>0</v>
      </c>
      <c r="D403" s="17">
        <f t="shared" si="166"/>
        <v>0</v>
      </c>
      <c r="E403" s="15"/>
      <c r="I403" s="16">
        <f t="shared" si="167"/>
        <v>0</v>
      </c>
      <c r="J403" s="17">
        <f t="shared" si="168"/>
        <v>0</v>
      </c>
      <c r="K403" s="15"/>
      <c r="V403" s="16">
        <f t="shared" si="169"/>
        <v>0</v>
      </c>
      <c r="W403" s="17">
        <f t="shared" si="170"/>
        <v>0</v>
      </c>
      <c r="X403" s="15"/>
      <c r="AD403" s="16">
        <f t="shared" si="171"/>
        <v>0</v>
      </c>
      <c r="AE403" s="17">
        <f t="shared" si="172"/>
        <v>0</v>
      </c>
      <c r="AF403" s="15"/>
      <c r="AH403" s="16">
        <f t="shared" si="173"/>
        <v>0</v>
      </c>
      <c r="AI403" s="17">
        <f t="shared" si="174"/>
        <v>0</v>
      </c>
      <c r="AJ403" s="16">
        <f t="shared" si="175"/>
        <v>0</v>
      </c>
      <c r="AK403" s="17">
        <f t="shared" si="176"/>
        <v>0</v>
      </c>
    </row>
    <row r="404" spans="1:37" s="16" customFormat="1" ht="11.25">
      <c r="A404" s="19" t="s">
        <v>462</v>
      </c>
      <c r="B404" s="19">
        <v>14</v>
      </c>
      <c r="C404" s="20">
        <f t="shared" si="165"/>
        <v>14</v>
      </c>
      <c r="D404" s="21">
        <f t="shared" si="166"/>
        <v>28</v>
      </c>
      <c r="E404" s="19"/>
      <c r="F404" s="20"/>
      <c r="G404" s="20"/>
      <c r="H404" s="20"/>
      <c r="I404" s="20">
        <f t="shared" si="167"/>
        <v>0</v>
      </c>
      <c r="J404" s="21">
        <f t="shared" si="168"/>
        <v>0</v>
      </c>
      <c r="K404" s="19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>
        <f t="shared" si="169"/>
        <v>0</v>
      </c>
      <c r="W404" s="21">
        <f t="shared" si="170"/>
        <v>0</v>
      </c>
      <c r="X404" s="19"/>
      <c r="Y404" s="20"/>
      <c r="Z404" s="20"/>
      <c r="AA404" s="20"/>
      <c r="AB404" s="20"/>
      <c r="AC404" s="20"/>
      <c r="AD404" s="20">
        <f t="shared" si="171"/>
        <v>0</v>
      </c>
      <c r="AE404" s="21">
        <f t="shared" si="172"/>
        <v>0</v>
      </c>
      <c r="AF404" s="19"/>
      <c r="AG404" s="20"/>
      <c r="AH404" s="20">
        <f t="shared" si="173"/>
        <v>0</v>
      </c>
      <c r="AI404" s="21">
        <f t="shared" si="174"/>
        <v>0</v>
      </c>
      <c r="AJ404" s="20">
        <f t="shared" si="175"/>
        <v>14</v>
      </c>
      <c r="AK404" s="21">
        <f t="shared" si="176"/>
        <v>28</v>
      </c>
    </row>
    <row r="405" spans="1:37" s="16" customFormat="1" ht="11.25">
      <c r="A405" s="15" t="s">
        <v>463</v>
      </c>
      <c r="B405" s="15">
        <v>5</v>
      </c>
      <c r="C405" s="16">
        <f t="shared" si="165"/>
        <v>5</v>
      </c>
      <c r="D405" s="17">
        <f t="shared" si="166"/>
        <v>10</v>
      </c>
      <c r="E405" s="15"/>
      <c r="I405" s="16">
        <f t="shared" si="167"/>
        <v>0</v>
      </c>
      <c r="J405" s="17">
        <f t="shared" si="168"/>
        <v>0</v>
      </c>
      <c r="K405" s="15"/>
      <c r="V405" s="16">
        <f t="shared" si="169"/>
        <v>0</v>
      </c>
      <c r="W405" s="17">
        <f t="shared" si="170"/>
        <v>0</v>
      </c>
      <c r="X405" s="15"/>
      <c r="AD405" s="16">
        <f t="shared" si="171"/>
        <v>0</v>
      </c>
      <c r="AE405" s="17">
        <f t="shared" si="172"/>
        <v>0</v>
      </c>
      <c r="AF405" s="15"/>
      <c r="AH405" s="16">
        <f t="shared" si="173"/>
        <v>0</v>
      </c>
      <c r="AI405" s="17">
        <f t="shared" si="174"/>
        <v>0</v>
      </c>
      <c r="AJ405" s="16">
        <f t="shared" si="175"/>
        <v>5</v>
      </c>
      <c r="AK405" s="17">
        <f t="shared" si="176"/>
        <v>10</v>
      </c>
    </row>
    <row r="406" spans="1:37" s="16" customFormat="1" ht="11.25">
      <c r="A406" s="19" t="s">
        <v>464</v>
      </c>
      <c r="B406" s="19"/>
      <c r="C406" s="20">
        <f t="shared" si="165"/>
        <v>0</v>
      </c>
      <c r="D406" s="21">
        <f t="shared" si="166"/>
        <v>0</v>
      </c>
      <c r="E406" s="19"/>
      <c r="F406" s="20"/>
      <c r="G406" s="20"/>
      <c r="H406" s="20"/>
      <c r="I406" s="20">
        <f t="shared" si="167"/>
        <v>0</v>
      </c>
      <c r="J406" s="21">
        <f t="shared" si="168"/>
        <v>0</v>
      </c>
      <c r="K406" s="19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>
        <f t="shared" si="169"/>
        <v>0</v>
      </c>
      <c r="W406" s="21">
        <f t="shared" si="170"/>
        <v>0</v>
      </c>
      <c r="X406" s="19"/>
      <c r="Y406" s="20"/>
      <c r="Z406" s="20"/>
      <c r="AA406" s="20"/>
      <c r="AB406" s="20"/>
      <c r="AC406" s="20"/>
      <c r="AD406" s="20">
        <f t="shared" si="171"/>
        <v>0</v>
      </c>
      <c r="AE406" s="21">
        <f t="shared" si="172"/>
        <v>0</v>
      </c>
      <c r="AF406" s="19"/>
      <c r="AG406" s="20"/>
      <c r="AH406" s="20">
        <f t="shared" si="173"/>
        <v>0</v>
      </c>
      <c r="AI406" s="21">
        <f t="shared" si="174"/>
        <v>0</v>
      </c>
      <c r="AJ406" s="20">
        <f t="shared" si="175"/>
        <v>0</v>
      </c>
      <c r="AK406" s="21">
        <f t="shared" si="176"/>
        <v>0</v>
      </c>
    </row>
    <row r="407" spans="1:37" s="16" customFormat="1" ht="11.25">
      <c r="A407" s="15" t="s">
        <v>465</v>
      </c>
      <c r="B407" s="15"/>
      <c r="C407" s="16">
        <f t="shared" si="165"/>
        <v>0</v>
      </c>
      <c r="D407" s="17">
        <f t="shared" si="166"/>
        <v>0</v>
      </c>
      <c r="E407" s="15"/>
      <c r="I407" s="16">
        <f t="shared" si="167"/>
        <v>0</v>
      </c>
      <c r="J407" s="17">
        <f t="shared" si="168"/>
        <v>0</v>
      </c>
      <c r="K407" s="15"/>
      <c r="V407" s="16">
        <f t="shared" si="169"/>
        <v>0</v>
      </c>
      <c r="W407" s="17">
        <f t="shared" si="170"/>
        <v>0</v>
      </c>
      <c r="X407" s="15"/>
      <c r="AD407" s="16">
        <f t="shared" si="171"/>
        <v>0</v>
      </c>
      <c r="AE407" s="17">
        <f t="shared" si="172"/>
        <v>0</v>
      </c>
      <c r="AF407" s="15"/>
      <c r="AH407" s="16">
        <f t="shared" si="173"/>
        <v>0</v>
      </c>
      <c r="AI407" s="17">
        <f t="shared" si="174"/>
        <v>0</v>
      </c>
      <c r="AJ407" s="16">
        <f t="shared" si="175"/>
        <v>0</v>
      </c>
      <c r="AK407" s="17">
        <f t="shared" si="176"/>
        <v>0</v>
      </c>
    </row>
    <row r="408" spans="1:37" s="16" customFormat="1" ht="11.25">
      <c r="A408" s="19" t="s">
        <v>466</v>
      </c>
      <c r="B408" s="19">
        <v>4</v>
      </c>
      <c r="C408" s="20">
        <f t="shared" si="165"/>
        <v>4</v>
      </c>
      <c r="D408" s="21">
        <f t="shared" si="166"/>
        <v>8</v>
      </c>
      <c r="E408" s="19"/>
      <c r="F408" s="20"/>
      <c r="G408" s="20"/>
      <c r="H408" s="20"/>
      <c r="I408" s="20">
        <f t="shared" si="167"/>
        <v>0</v>
      </c>
      <c r="J408" s="21">
        <f t="shared" si="168"/>
        <v>0</v>
      </c>
      <c r="K408" s="19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>
        <f t="shared" si="169"/>
        <v>0</v>
      </c>
      <c r="W408" s="21">
        <f t="shared" si="170"/>
        <v>0</v>
      </c>
      <c r="X408" s="19"/>
      <c r="Y408" s="20"/>
      <c r="Z408" s="20"/>
      <c r="AA408" s="20"/>
      <c r="AB408" s="20"/>
      <c r="AC408" s="20"/>
      <c r="AD408" s="20">
        <f t="shared" si="171"/>
        <v>0</v>
      </c>
      <c r="AE408" s="21">
        <f t="shared" si="172"/>
        <v>0</v>
      </c>
      <c r="AF408" s="19"/>
      <c r="AG408" s="20"/>
      <c r="AH408" s="20">
        <f t="shared" si="173"/>
        <v>0</v>
      </c>
      <c r="AI408" s="21">
        <f t="shared" si="174"/>
        <v>0</v>
      </c>
      <c r="AJ408" s="20">
        <f t="shared" si="175"/>
        <v>4</v>
      </c>
      <c r="AK408" s="21">
        <f t="shared" si="176"/>
        <v>8</v>
      </c>
    </row>
    <row r="409" spans="1:37" s="16" customFormat="1" ht="11.25">
      <c r="A409" s="15" t="s">
        <v>467</v>
      </c>
      <c r="B409" s="15"/>
      <c r="C409" s="16">
        <f t="shared" si="165"/>
        <v>0</v>
      </c>
      <c r="D409" s="17">
        <f t="shared" si="166"/>
        <v>0</v>
      </c>
      <c r="E409" s="15"/>
      <c r="I409" s="16">
        <f t="shared" si="167"/>
        <v>0</v>
      </c>
      <c r="J409" s="17">
        <f t="shared" si="168"/>
        <v>0</v>
      </c>
      <c r="K409" s="15"/>
      <c r="V409" s="16">
        <f t="shared" si="169"/>
        <v>0</v>
      </c>
      <c r="W409" s="17">
        <f t="shared" si="170"/>
        <v>0</v>
      </c>
      <c r="X409" s="15"/>
      <c r="AD409" s="16">
        <f t="shared" si="171"/>
        <v>0</v>
      </c>
      <c r="AE409" s="17">
        <f t="shared" si="172"/>
        <v>0</v>
      </c>
      <c r="AF409" s="15"/>
      <c r="AH409" s="16">
        <f t="shared" si="173"/>
        <v>0</v>
      </c>
      <c r="AI409" s="17">
        <f t="shared" si="174"/>
        <v>0</v>
      </c>
      <c r="AJ409" s="16">
        <f t="shared" si="175"/>
        <v>0</v>
      </c>
      <c r="AK409" s="17">
        <f t="shared" si="176"/>
        <v>0</v>
      </c>
    </row>
    <row r="410" spans="1:37" s="16" customFormat="1" ht="11.25">
      <c r="A410" s="19" t="s">
        <v>468</v>
      </c>
      <c r="B410" s="19"/>
      <c r="C410" s="20">
        <f t="shared" si="165"/>
        <v>0</v>
      </c>
      <c r="D410" s="21">
        <f t="shared" si="166"/>
        <v>0</v>
      </c>
      <c r="E410" s="19"/>
      <c r="F410" s="20"/>
      <c r="G410" s="20"/>
      <c r="H410" s="20"/>
      <c r="I410" s="20">
        <f t="shared" si="167"/>
        <v>0</v>
      </c>
      <c r="J410" s="21">
        <f t="shared" si="168"/>
        <v>0</v>
      </c>
      <c r="K410" s="19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>
        <f t="shared" si="169"/>
        <v>0</v>
      </c>
      <c r="W410" s="21">
        <f t="shared" si="170"/>
        <v>0</v>
      </c>
      <c r="X410" s="19"/>
      <c r="Y410" s="20"/>
      <c r="Z410" s="20"/>
      <c r="AA410" s="20"/>
      <c r="AB410" s="20"/>
      <c r="AC410" s="20"/>
      <c r="AD410" s="20">
        <f t="shared" si="171"/>
        <v>0</v>
      </c>
      <c r="AE410" s="21">
        <f t="shared" si="172"/>
        <v>0</v>
      </c>
      <c r="AF410" s="19"/>
      <c r="AG410" s="20"/>
      <c r="AH410" s="20">
        <f t="shared" si="173"/>
        <v>0</v>
      </c>
      <c r="AI410" s="21">
        <f t="shared" si="174"/>
        <v>0</v>
      </c>
      <c r="AJ410" s="20">
        <f t="shared" si="175"/>
        <v>0</v>
      </c>
      <c r="AK410" s="21">
        <f t="shared" si="176"/>
        <v>0</v>
      </c>
    </row>
    <row r="411" spans="1:37" s="16" customFormat="1" ht="11.25">
      <c r="A411" s="15" t="s">
        <v>469</v>
      </c>
      <c r="B411" s="15"/>
      <c r="C411" s="16">
        <f t="shared" si="165"/>
        <v>0</v>
      </c>
      <c r="D411" s="17">
        <f t="shared" si="166"/>
        <v>0</v>
      </c>
      <c r="E411" s="15"/>
      <c r="I411" s="16">
        <f t="shared" si="167"/>
        <v>0</v>
      </c>
      <c r="J411" s="17">
        <f t="shared" si="168"/>
        <v>0</v>
      </c>
      <c r="K411" s="15"/>
      <c r="V411" s="16">
        <f t="shared" si="169"/>
        <v>0</v>
      </c>
      <c r="W411" s="17">
        <f t="shared" si="170"/>
        <v>0</v>
      </c>
      <c r="X411" s="15"/>
      <c r="AD411" s="16">
        <f t="shared" si="171"/>
        <v>0</v>
      </c>
      <c r="AE411" s="17">
        <f t="shared" si="172"/>
        <v>0</v>
      </c>
      <c r="AF411" s="15"/>
      <c r="AH411" s="16">
        <f t="shared" si="173"/>
        <v>0</v>
      </c>
      <c r="AI411" s="17">
        <f t="shared" si="174"/>
        <v>0</v>
      </c>
      <c r="AJ411" s="16">
        <f t="shared" si="175"/>
        <v>0</v>
      </c>
      <c r="AK411" s="17">
        <f t="shared" si="176"/>
        <v>0</v>
      </c>
    </row>
    <row r="412" spans="1:37" s="16" customFormat="1" ht="11.25">
      <c r="A412" s="19" t="s">
        <v>470</v>
      </c>
      <c r="B412" s="19">
        <v>9</v>
      </c>
      <c r="C412" s="20">
        <f t="shared" si="165"/>
        <v>9</v>
      </c>
      <c r="D412" s="21">
        <f t="shared" si="166"/>
        <v>18</v>
      </c>
      <c r="E412" s="19"/>
      <c r="F412" s="20"/>
      <c r="G412" s="20"/>
      <c r="H412" s="20"/>
      <c r="I412" s="20">
        <f t="shared" si="167"/>
        <v>0</v>
      </c>
      <c r="J412" s="21">
        <f t="shared" si="168"/>
        <v>0</v>
      </c>
      <c r="K412" s="19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>
        <f t="shared" si="169"/>
        <v>0</v>
      </c>
      <c r="W412" s="21">
        <f t="shared" si="170"/>
        <v>0</v>
      </c>
      <c r="X412" s="19"/>
      <c r="Y412" s="20"/>
      <c r="Z412" s="20"/>
      <c r="AA412" s="20"/>
      <c r="AB412" s="20"/>
      <c r="AC412" s="20"/>
      <c r="AD412" s="20">
        <f t="shared" si="171"/>
        <v>0</v>
      </c>
      <c r="AE412" s="21">
        <f t="shared" si="172"/>
        <v>0</v>
      </c>
      <c r="AF412" s="19"/>
      <c r="AG412" s="20"/>
      <c r="AH412" s="20">
        <f t="shared" si="173"/>
        <v>0</v>
      </c>
      <c r="AI412" s="21">
        <f t="shared" si="174"/>
        <v>0</v>
      </c>
      <c r="AJ412" s="20">
        <f t="shared" si="175"/>
        <v>9</v>
      </c>
      <c r="AK412" s="21">
        <f t="shared" si="176"/>
        <v>18</v>
      </c>
    </row>
    <row r="413" spans="1:37" s="16" customFormat="1" ht="11.25">
      <c r="A413" s="15" t="s">
        <v>471</v>
      </c>
      <c r="B413" s="15"/>
      <c r="C413" s="16">
        <f t="shared" si="165"/>
        <v>0</v>
      </c>
      <c r="D413" s="17">
        <f t="shared" si="166"/>
        <v>0</v>
      </c>
      <c r="E413" s="15"/>
      <c r="I413" s="16">
        <f t="shared" si="167"/>
        <v>0</v>
      </c>
      <c r="J413" s="17">
        <f t="shared" si="168"/>
        <v>0</v>
      </c>
      <c r="K413" s="15"/>
      <c r="V413" s="16">
        <f t="shared" si="169"/>
        <v>0</v>
      </c>
      <c r="W413" s="17">
        <f t="shared" si="170"/>
        <v>0</v>
      </c>
      <c r="X413" s="15"/>
      <c r="AD413" s="16">
        <f t="shared" si="171"/>
        <v>0</v>
      </c>
      <c r="AE413" s="17">
        <f t="shared" si="172"/>
        <v>0</v>
      </c>
      <c r="AF413" s="15"/>
      <c r="AH413" s="16">
        <f t="shared" si="173"/>
        <v>0</v>
      </c>
      <c r="AI413" s="17">
        <f t="shared" si="174"/>
        <v>0</v>
      </c>
      <c r="AJ413" s="16">
        <f t="shared" si="175"/>
        <v>0</v>
      </c>
      <c r="AK413" s="17">
        <f t="shared" si="176"/>
        <v>0</v>
      </c>
    </row>
    <row r="414" spans="1:37" s="16" customFormat="1" ht="11.25">
      <c r="A414" s="19" t="s">
        <v>472</v>
      </c>
      <c r="B414" s="19"/>
      <c r="C414" s="20">
        <f t="shared" si="165"/>
        <v>0</v>
      </c>
      <c r="D414" s="21">
        <f t="shared" si="166"/>
        <v>0</v>
      </c>
      <c r="E414" s="19"/>
      <c r="F414" s="20"/>
      <c r="G414" s="20"/>
      <c r="H414" s="20"/>
      <c r="I414" s="20">
        <f t="shared" si="167"/>
        <v>0</v>
      </c>
      <c r="J414" s="21">
        <f t="shared" si="168"/>
        <v>0</v>
      </c>
      <c r="K414" s="19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>
        <f t="shared" si="169"/>
        <v>0</v>
      </c>
      <c r="W414" s="21">
        <f t="shared" si="170"/>
        <v>0</v>
      </c>
      <c r="X414" s="19"/>
      <c r="Y414" s="20"/>
      <c r="Z414" s="20"/>
      <c r="AA414" s="20"/>
      <c r="AB414" s="20"/>
      <c r="AC414" s="20"/>
      <c r="AD414" s="20">
        <f t="shared" si="171"/>
        <v>0</v>
      </c>
      <c r="AE414" s="21">
        <f t="shared" si="172"/>
        <v>0</v>
      </c>
      <c r="AF414" s="19"/>
      <c r="AG414" s="20"/>
      <c r="AH414" s="20">
        <f t="shared" si="173"/>
        <v>0</v>
      </c>
      <c r="AI414" s="21">
        <f t="shared" si="174"/>
        <v>0</v>
      </c>
      <c r="AJ414" s="20">
        <f t="shared" si="175"/>
        <v>0</v>
      </c>
      <c r="AK414" s="21">
        <f t="shared" si="176"/>
        <v>0</v>
      </c>
    </row>
    <row r="415" spans="1:37" s="16" customFormat="1" ht="11.25">
      <c r="A415" s="34" t="s">
        <v>473</v>
      </c>
      <c r="B415" s="34">
        <v>2</v>
      </c>
      <c r="C415" s="35">
        <f t="shared" si="165"/>
        <v>2</v>
      </c>
      <c r="D415" s="36">
        <f t="shared" si="166"/>
        <v>4</v>
      </c>
      <c r="E415" s="34"/>
      <c r="F415" s="35"/>
      <c r="G415" s="35"/>
      <c r="H415" s="35"/>
      <c r="I415" s="35">
        <f t="shared" si="167"/>
        <v>0</v>
      </c>
      <c r="J415" s="36">
        <f t="shared" si="168"/>
        <v>0</v>
      </c>
      <c r="K415" s="34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>
        <f t="shared" si="169"/>
        <v>0</v>
      </c>
      <c r="W415" s="36">
        <f t="shared" si="170"/>
        <v>0</v>
      </c>
      <c r="X415" s="34"/>
      <c r="Y415" s="35"/>
      <c r="Z415" s="35"/>
      <c r="AA415" s="35"/>
      <c r="AB415" s="35"/>
      <c r="AC415" s="35"/>
      <c r="AD415" s="35">
        <f t="shared" si="171"/>
        <v>0</v>
      </c>
      <c r="AE415" s="36">
        <f t="shared" si="172"/>
        <v>0</v>
      </c>
      <c r="AF415" s="34"/>
      <c r="AG415" s="35"/>
      <c r="AH415" s="35">
        <f t="shared" si="173"/>
        <v>0</v>
      </c>
      <c r="AI415" s="36">
        <f t="shared" si="174"/>
        <v>0</v>
      </c>
      <c r="AJ415" s="35">
        <f t="shared" si="175"/>
        <v>2</v>
      </c>
      <c r="AK415" s="36">
        <f t="shared" si="176"/>
        <v>4</v>
      </c>
    </row>
    <row r="416" spans="1:37" s="16" customFormat="1" ht="12">
      <c r="A416" s="48" t="s">
        <v>331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50"/>
    </row>
    <row r="417" spans="1:37" s="16" customFormat="1" ht="11.25">
      <c r="A417" s="15" t="s">
        <v>296</v>
      </c>
      <c r="B417" s="15">
        <v>8</v>
      </c>
      <c r="C417" s="16">
        <f>SUM(B417)</f>
        <v>8</v>
      </c>
      <c r="D417" s="17">
        <f>(B417*B$6)</f>
        <v>16</v>
      </c>
      <c r="E417" s="15"/>
      <c r="I417" s="16">
        <f>SUM(E417:H417)</f>
        <v>0</v>
      </c>
      <c r="J417" s="17">
        <f>(E417*E$6)+(F417*F$6)+(G417*G$6)+(H417*H$6)</f>
        <v>0</v>
      </c>
      <c r="K417" s="15"/>
      <c r="U417" s="16">
        <v>1</v>
      </c>
      <c r="V417" s="16">
        <f>SUM(K417:U417)</f>
        <v>1</v>
      </c>
      <c r="W417" s="17">
        <f>(K417*K$6)+(L417*L$6)+(M417*M$6)+(N417*N$6)+(O417*O$6)+(P417*P$6)+(Q417*Q$6)+(R417*R$6)+(S417*S$6)+(T417*T$6)+(U417*U$6)</f>
        <v>15</v>
      </c>
      <c r="X417" s="15"/>
      <c r="AD417" s="16">
        <f>SUM(X417:AC417)</f>
        <v>0</v>
      </c>
      <c r="AE417" s="17">
        <f>(X417*X$6)+(Y417*Y$6)+(Z417*Z$6)+(AA417*AA$6)+(AB417*AB$6)+(AC417*AC$6)</f>
        <v>0</v>
      </c>
      <c r="AF417" s="15"/>
      <c r="AH417" s="16">
        <f>SUM(AF417:AG417)</f>
        <v>0</v>
      </c>
      <c r="AI417" s="17">
        <f>(AF417*AF$6)+(AG417*AG$6)</f>
        <v>0</v>
      </c>
      <c r="AJ417" s="16">
        <f>SUM(C417,I417,V417,AD417,AH417)</f>
        <v>9</v>
      </c>
      <c r="AK417" s="17">
        <f>SUM(D417,J417,W417,AE417,AI417)</f>
        <v>31</v>
      </c>
    </row>
    <row r="418" spans="1:37" s="16" customFormat="1" ht="11.25">
      <c r="A418" s="19" t="s">
        <v>493</v>
      </c>
      <c r="B418" s="19">
        <v>54</v>
      </c>
      <c r="C418" s="20">
        <f>SUM(B418)</f>
        <v>54</v>
      </c>
      <c r="D418" s="21">
        <f>(B418*B$6)</f>
        <v>108</v>
      </c>
      <c r="E418" s="19"/>
      <c r="F418" s="20"/>
      <c r="G418" s="20"/>
      <c r="H418" s="20"/>
      <c r="I418" s="20">
        <f>SUM(E418:H418)</f>
        <v>0</v>
      </c>
      <c r="J418" s="21">
        <f>(E418*E$6)+(F418*F$6)+(G418*G$6)+(H418*H$6)</f>
        <v>0</v>
      </c>
      <c r="K418" s="19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>
        <f>SUM(K418:U418)</f>
        <v>0</v>
      </c>
      <c r="W418" s="21">
        <f>(K418*K$6)+(L418*L$6)+(M418*M$6)+(N418*N$6)+(O418*O$6)+(P418*P$6)+(Q418*Q$6)+(R418*R$6)+(S418*S$6)+(T418*T$6)+(U418*U$6)</f>
        <v>0</v>
      </c>
      <c r="X418" s="19"/>
      <c r="Y418" s="20"/>
      <c r="Z418" s="20"/>
      <c r="AA418" s="20"/>
      <c r="AB418" s="20"/>
      <c r="AC418" s="20"/>
      <c r="AD418" s="20">
        <f>SUM(X418:AC418)</f>
        <v>0</v>
      </c>
      <c r="AE418" s="21">
        <f>(X418*X$6)+(Y418*Y$6)+(Z418*Z$6)+(AA418*AA$6)+(AB418*AB$6)+(AC418*AC$6)</f>
        <v>0</v>
      </c>
      <c r="AF418" s="19"/>
      <c r="AG418" s="20"/>
      <c r="AH418" s="20">
        <f>SUM(AF418:AG418)</f>
        <v>0</v>
      </c>
      <c r="AI418" s="21">
        <f>(AF418*AF$6)+(AG418*AG$6)</f>
        <v>0</v>
      </c>
      <c r="AJ418" s="20">
        <f>SUM(C418,I418,V418,AD418,AH418)</f>
        <v>54</v>
      </c>
      <c r="AK418" s="21">
        <f>SUM(D418,J418,W418,AE418,AI418)</f>
        <v>108</v>
      </c>
    </row>
    <row r="419" spans="1:37" s="16" customFormat="1" ht="12">
      <c r="A419" s="48" t="s">
        <v>332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50"/>
    </row>
    <row r="420" spans="1:37" s="16" customFormat="1" ht="11.25">
      <c r="A420" s="15" t="s">
        <v>301</v>
      </c>
      <c r="B420" s="15">
        <v>5</v>
      </c>
      <c r="C420" s="16">
        <f aca="true" t="shared" si="177" ref="C420:C436">SUM(B420)</f>
        <v>5</v>
      </c>
      <c r="D420" s="17">
        <f aca="true" t="shared" si="178" ref="D420:D436">(B420*B$6)</f>
        <v>10</v>
      </c>
      <c r="E420" s="15"/>
      <c r="I420" s="16">
        <f aca="true" t="shared" si="179" ref="I420:I436">SUM(E420:H420)</f>
        <v>0</v>
      </c>
      <c r="J420" s="17">
        <f aca="true" t="shared" si="180" ref="J420:J436">(E420*E$6)+(F420*F$6)+(G420*G$6)+(H420*H$6)</f>
        <v>0</v>
      </c>
      <c r="K420" s="15"/>
      <c r="V420" s="16">
        <f aca="true" t="shared" si="181" ref="V420:V436">SUM(K420:U420)</f>
        <v>0</v>
      </c>
      <c r="W420" s="17">
        <f aca="true" t="shared" si="182" ref="W420:W436">(K420*K$6)+(L420*L$6)+(M420*M$6)+(N420*N$6)+(O420*O$6)+(P420*P$6)+(Q420*Q$6)+(R420*R$6)+(S420*S$6)+(T420*T$6)+(U420*U$6)</f>
        <v>0</v>
      </c>
      <c r="X420" s="15"/>
      <c r="AD420" s="16">
        <f aca="true" t="shared" si="183" ref="AD420:AD436">SUM(X420:AC420)</f>
        <v>0</v>
      </c>
      <c r="AE420" s="17">
        <f aca="true" t="shared" si="184" ref="AE420:AE436">(X420*X$6)+(Y420*Y$6)+(Z420*Z$6)+(AA420*AA$6)+(AB420*AB$6)+(AC420*AC$6)</f>
        <v>0</v>
      </c>
      <c r="AF420" s="15"/>
      <c r="AH420" s="16">
        <f aca="true" t="shared" si="185" ref="AH420:AH436">SUM(AF420:AG420)</f>
        <v>0</v>
      </c>
      <c r="AI420" s="17">
        <f aca="true" t="shared" si="186" ref="AI420:AI436">(AF420*AF$6)+(AG420*AG$6)</f>
        <v>0</v>
      </c>
      <c r="AJ420" s="16">
        <f aca="true" t="shared" si="187" ref="AJ420:AJ436">SUM(C420,I420,V420,AD420,AH420)</f>
        <v>5</v>
      </c>
      <c r="AK420" s="17">
        <f aca="true" t="shared" si="188" ref="AK420:AK436">SUM(D420,J420,W420,AE420,AI420)</f>
        <v>10</v>
      </c>
    </row>
    <row r="421" spans="1:37" s="16" customFormat="1" ht="11.25">
      <c r="A421" s="19" t="s">
        <v>369</v>
      </c>
      <c r="B421" s="19"/>
      <c r="C421" s="20">
        <f t="shared" si="177"/>
        <v>0</v>
      </c>
      <c r="D421" s="21">
        <f t="shared" si="178"/>
        <v>0</v>
      </c>
      <c r="E421" s="19"/>
      <c r="F421" s="20"/>
      <c r="G421" s="20"/>
      <c r="H421" s="20"/>
      <c r="I421" s="20">
        <f t="shared" si="179"/>
        <v>0</v>
      </c>
      <c r="J421" s="21">
        <f t="shared" si="180"/>
        <v>0</v>
      </c>
      <c r="K421" s="19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>
        <f t="shared" si="181"/>
        <v>0</v>
      </c>
      <c r="W421" s="21">
        <f t="shared" si="182"/>
        <v>0</v>
      </c>
      <c r="X421" s="19"/>
      <c r="Y421" s="20"/>
      <c r="Z421" s="20"/>
      <c r="AA421" s="20"/>
      <c r="AB421" s="20"/>
      <c r="AC421" s="20"/>
      <c r="AD421" s="20">
        <f t="shared" si="183"/>
        <v>0</v>
      </c>
      <c r="AE421" s="21">
        <f t="shared" si="184"/>
        <v>0</v>
      </c>
      <c r="AF421" s="19"/>
      <c r="AG421" s="20"/>
      <c r="AH421" s="20">
        <f t="shared" si="185"/>
        <v>0</v>
      </c>
      <c r="AI421" s="21">
        <f t="shared" si="186"/>
        <v>0</v>
      </c>
      <c r="AJ421" s="20">
        <f t="shared" si="187"/>
        <v>0</v>
      </c>
      <c r="AK421" s="21">
        <f t="shared" si="188"/>
        <v>0</v>
      </c>
    </row>
    <row r="422" spans="1:37" s="16" customFormat="1" ht="11.25">
      <c r="A422" s="15" t="s">
        <v>431</v>
      </c>
      <c r="B422" s="15">
        <v>4</v>
      </c>
      <c r="C422" s="16">
        <f t="shared" si="177"/>
        <v>4</v>
      </c>
      <c r="D422" s="17">
        <f t="shared" si="178"/>
        <v>8</v>
      </c>
      <c r="E422" s="15"/>
      <c r="I422" s="16">
        <f t="shared" si="179"/>
        <v>0</v>
      </c>
      <c r="J422" s="17">
        <f t="shared" si="180"/>
        <v>0</v>
      </c>
      <c r="K422" s="15"/>
      <c r="V422" s="16">
        <f t="shared" si="181"/>
        <v>0</v>
      </c>
      <c r="W422" s="17">
        <f t="shared" si="182"/>
        <v>0</v>
      </c>
      <c r="X422" s="15"/>
      <c r="AD422" s="16">
        <f t="shared" si="183"/>
        <v>0</v>
      </c>
      <c r="AE422" s="17">
        <f t="shared" si="184"/>
        <v>0</v>
      </c>
      <c r="AF422" s="15"/>
      <c r="AH422" s="16">
        <f t="shared" si="185"/>
        <v>0</v>
      </c>
      <c r="AI422" s="17">
        <f t="shared" si="186"/>
        <v>0</v>
      </c>
      <c r="AJ422" s="16">
        <f t="shared" si="187"/>
        <v>4</v>
      </c>
      <c r="AK422" s="17">
        <f t="shared" si="188"/>
        <v>8</v>
      </c>
    </row>
    <row r="423" spans="1:37" s="16" customFormat="1" ht="11.25">
      <c r="A423" s="19" t="s">
        <v>403</v>
      </c>
      <c r="B423" s="19">
        <v>10</v>
      </c>
      <c r="C423" s="20">
        <f t="shared" si="177"/>
        <v>10</v>
      </c>
      <c r="D423" s="21">
        <f t="shared" si="178"/>
        <v>20</v>
      </c>
      <c r="E423" s="19"/>
      <c r="F423" s="20"/>
      <c r="G423" s="20"/>
      <c r="H423" s="20"/>
      <c r="I423" s="20">
        <f t="shared" si="179"/>
        <v>0</v>
      </c>
      <c r="J423" s="21">
        <f t="shared" si="180"/>
        <v>0</v>
      </c>
      <c r="K423" s="19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>
        <f t="shared" si="181"/>
        <v>0</v>
      </c>
      <c r="W423" s="21">
        <f t="shared" si="182"/>
        <v>0</v>
      </c>
      <c r="X423" s="19"/>
      <c r="Y423" s="20"/>
      <c r="Z423" s="20"/>
      <c r="AA423" s="20"/>
      <c r="AB423" s="20"/>
      <c r="AC423" s="20"/>
      <c r="AD423" s="20">
        <f t="shared" si="183"/>
        <v>0</v>
      </c>
      <c r="AE423" s="21">
        <f t="shared" si="184"/>
        <v>0</v>
      </c>
      <c r="AF423" s="19"/>
      <c r="AG423" s="20"/>
      <c r="AH423" s="20">
        <f t="shared" si="185"/>
        <v>0</v>
      </c>
      <c r="AI423" s="21">
        <f t="shared" si="186"/>
        <v>0</v>
      </c>
      <c r="AJ423" s="20">
        <f t="shared" si="187"/>
        <v>10</v>
      </c>
      <c r="AK423" s="21">
        <f t="shared" si="188"/>
        <v>20</v>
      </c>
    </row>
    <row r="424" spans="1:37" s="16" customFormat="1" ht="11.25">
      <c r="A424" s="15" t="s">
        <v>297</v>
      </c>
      <c r="B424" s="15"/>
      <c r="C424" s="16">
        <f t="shared" si="177"/>
        <v>0</v>
      </c>
      <c r="D424" s="17">
        <f t="shared" si="178"/>
        <v>0</v>
      </c>
      <c r="E424" s="15"/>
      <c r="I424" s="16">
        <f t="shared" si="179"/>
        <v>0</v>
      </c>
      <c r="J424" s="17">
        <f t="shared" si="180"/>
        <v>0</v>
      </c>
      <c r="K424" s="15"/>
      <c r="V424" s="16">
        <f t="shared" si="181"/>
        <v>0</v>
      </c>
      <c r="W424" s="17">
        <f t="shared" si="182"/>
        <v>0</v>
      </c>
      <c r="X424" s="15"/>
      <c r="AD424" s="16">
        <f t="shared" si="183"/>
        <v>0</v>
      </c>
      <c r="AE424" s="17">
        <f t="shared" si="184"/>
        <v>0</v>
      </c>
      <c r="AF424" s="15"/>
      <c r="AH424" s="16">
        <f t="shared" si="185"/>
        <v>0</v>
      </c>
      <c r="AI424" s="17">
        <f t="shared" si="186"/>
        <v>0</v>
      </c>
      <c r="AJ424" s="16">
        <f t="shared" si="187"/>
        <v>0</v>
      </c>
      <c r="AK424" s="17">
        <f t="shared" si="188"/>
        <v>0</v>
      </c>
    </row>
    <row r="425" spans="1:37" s="16" customFormat="1" ht="11.25">
      <c r="A425" s="19" t="s">
        <v>404</v>
      </c>
      <c r="B425" s="19"/>
      <c r="C425" s="20">
        <f t="shared" si="177"/>
        <v>0</v>
      </c>
      <c r="D425" s="21">
        <f t="shared" si="178"/>
        <v>0</v>
      </c>
      <c r="E425" s="19"/>
      <c r="F425" s="20"/>
      <c r="G425" s="20"/>
      <c r="H425" s="20"/>
      <c r="I425" s="20">
        <f t="shared" si="179"/>
        <v>0</v>
      </c>
      <c r="J425" s="21">
        <f t="shared" si="180"/>
        <v>0</v>
      </c>
      <c r="K425" s="19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>
        <f t="shared" si="181"/>
        <v>0</v>
      </c>
      <c r="W425" s="21">
        <f t="shared" si="182"/>
        <v>0</v>
      </c>
      <c r="X425" s="19"/>
      <c r="Y425" s="20"/>
      <c r="Z425" s="20"/>
      <c r="AA425" s="20"/>
      <c r="AB425" s="20"/>
      <c r="AC425" s="20"/>
      <c r="AD425" s="20">
        <f t="shared" si="183"/>
        <v>0</v>
      </c>
      <c r="AE425" s="21">
        <f t="shared" si="184"/>
        <v>0</v>
      </c>
      <c r="AF425" s="19"/>
      <c r="AG425" s="20"/>
      <c r="AH425" s="20">
        <f t="shared" si="185"/>
        <v>0</v>
      </c>
      <c r="AI425" s="21">
        <f t="shared" si="186"/>
        <v>0</v>
      </c>
      <c r="AJ425" s="20">
        <f t="shared" si="187"/>
        <v>0</v>
      </c>
      <c r="AK425" s="21">
        <f t="shared" si="188"/>
        <v>0</v>
      </c>
    </row>
    <row r="426" spans="1:37" s="16" customFormat="1" ht="11.25">
      <c r="A426" s="15" t="s">
        <v>432</v>
      </c>
      <c r="B426" s="15">
        <v>6</v>
      </c>
      <c r="C426" s="16">
        <f t="shared" si="177"/>
        <v>6</v>
      </c>
      <c r="D426" s="17">
        <f t="shared" si="178"/>
        <v>12</v>
      </c>
      <c r="E426" s="15"/>
      <c r="I426" s="16">
        <f t="shared" si="179"/>
        <v>0</v>
      </c>
      <c r="J426" s="17">
        <f t="shared" si="180"/>
        <v>0</v>
      </c>
      <c r="K426" s="15"/>
      <c r="V426" s="16">
        <f t="shared" si="181"/>
        <v>0</v>
      </c>
      <c r="W426" s="17">
        <f t="shared" si="182"/>
        <v>0</v>
      </c>
      <c r="X426" s="15"/>
      <c r="AD426" s="16">
        <f t="shared" si="183"/>
        <v>0</v>
      </c>
      <c r="AE426" s="17">
        <f t="shared" si="184"/>
        <v>0</v>
      </c>
      <c r="AF426" s="15"/>
      <c r="AH426" s="16">
        <f t="shared" si="185"/>
        <v>0</v>
      </c>
      <c r="AI426" s="17">
        <f t="shared" si="186"/>
        <v>0</v>
      </c>
      <c r="AJ426" s="16">
        <f t="shared" si="187"/>
        <v>6</v>
      </c>
      <c r="AK426" s="17">
        <f t="shared" si="188"/>
        <v>12</v>
      </c>
    </row>
    <row r="427" spans="1:37" s="16" customFormat="1" ht="11.25">
      <c r="A427" s="19" t="s">
        <v>370</v>
      </c>
      <c r="B427" s="19"/>
      <c r="C427" s="20">
        <f t="shared" si="177"/>
        <v>0</v>
      </c>
      <c r="D427" s="21">
        <f t="shared" si="178"/>
        <v>0</v>
      </c>
      <c r="E427" s="19"/>
      <c r="F427" s="20"/>
      <c r="G427" s="20"/>
      <c r="H427" s="20"/>
      <c r="I427" s="20">
        <f t="shared" si="179"/>
        <v>0</v>
      </c>
      <c r="J427" s="21">
        <f t="shared" si="180"/>
        <v>0</v>
      </c>
      <c r="K427" s="19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>
        <f t="shared" si="181"/>
        <v>0</v>
      </c>
      <c r="W427" s="21">
        <f t="shared" si="182"/>
        <v>0</v>
      </c>
      <c r="X427" s="19"/>
      <c r="Y427" s="20"/>
      <c r="Z427" s="20"/>
      <c r="AA427" s="20"/>
      <c r="AB427" s="20"/>
      <c r="AC427" s="20"/>
      <c r="AD427" s="20">
        <f t="shared" si="183"/>
        <v>0</v>
      </c>
      <c r="AE427" s="21">
        <f t="shared" si="184"/>
        <v>0</v>
      </c>
      <c r="AF427" s="19"/>
      <c r="AG427" s="20"/>
      <c r="AH427" s="20">
        <f t="shared" si="185"/>
        <v>0</v>
      </c>
      <c r="AI427" s="21">
        <f t="shared" si="186"/>
        <v>0</v>
      </c>
      <c r="AJ427" s="20">
        <f t="shared" si="187"/>
        <v>0</v>
      </c>
      <c r="AK427" s="21">
        <f t="shared" si="188"/>
        <v>0</v>
      </c>
    </row>
    <row r="428" spans="1:37" s="16" customFormat="1" ht="11.25">
      <c r="A428" s="15" t="s">
        <v>405</v>
      </c>
      <c r="B428" s="15"/>
      <c r="C428" s="16">
        <f t="shared" si="177"/>
        <v>0</v>
      </c>
      <c r="D428" s="17">
        <f t="shared" si="178"/>
        <v>0</v>
      </c>
      <c r="E428" s="15"/>
      <c r="I428" s="16">
        <f t="shared" si="179"/>
        <v>0</v>
      </c>
      <c r="J428" s="17">
        <f t="shared" si="180"/>
        <v>0</v>
      </c>
      <c r="K428" s="15"/>
      <c r="V428" s="16">
        <f t="shared" si="181"/>
        <v>0</v>
      </c>
      <c r="W428" s="17">
        <f t="shared" si="182"/>
        <v>0</v>
      </c>
      <c r="X428" s="15"/>
      <c r="AD428" s="16">
        <f t="shared" si="183"/>
        <v>0</v>
      </c>
      <c r="AE428" s="17">
        <f t="shared" si="184"/>
        <v>0</v>
      </c>
      <c r="AF428" s="15"/>
      <c r="AH428" s="16">
        <f t="shared" si="185"/>
        <v>0</v>
      </c>
      <c r="AI428" s="17">
        <f t="shared" si="186"/>
        <v>0</v>
      </c>
      <c r="AJ428" s="16">
        <f t="shared" si="187"/>
        <v>0</v>
      </c>
      <c r="AK428" s="17">
        <f t="shared" si="188"/>
        <v>0</v>
      </c>
    </row>
    <row r="429" spans="1:37" s="16" customFormat="1" ht="11.25">
      <c r="A429" s="19" t="s">
        <v>406</v>
      </c>
      <c r="B429" s="19"/>
      <c r="C429" s="20">
        <f t="shared" si="177"/>
        <v>0</v>
      </c>
      <c r="D429" s="21">
        <f t="shared" si="178"/>
        <v>0</v>
      </c>
      <c r="E429" s="19"/>
      <c r="F429" s="20"/>
      <c r="G429" s="20"/>
      <c r="H429" s="20"/>
      <c r="I429" s="20">
        <f t="shared" si="179"/>
        <v>0</v>
      </c>
      <c r="J429" s="21">
        <f t="shared" si="180"/>
        <v>0</v>
      </c>
      <c r="K429" s="19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>
        <f t="shared" si="181"/>
        <v>0</v>
      </c>
      <c r="W429" s="21">
        <f t="shared" si="182"/>
        <v>0</v>
      </c>
      <c r="X429" s="19"/>
      <c r="Y429" s="20"/>
      <c r="Z429" s="20"/>
      <c r="AA429" s="20"/>
      <c r="AB429" s="20"/>
      <c r="AC429" s="20"/>
      <c r="AD429" s="20">
        <f t="shared" si="183"/>
        <v>0</v>
      </c>
      <c r="AE429" s="21">
        <f t="shared" si="184"/>
        <v>0</v>
      </c>
      <c r="AF429" s="19"/>
      <c r="AG429" s="20"/>
      <c r="AH429" s="20">
        <f t="shared" si="185"/>
        <v>0</v>
      </c>
      <c r="AI429" s="21">
        <f t="shared" si="186"/>
        <v>0</v>
      </c>
      <c r="AJ429" s="20">
        <f t="shared" si="187"/>
        <v>0</v>
      </c>
      <c r="AK429" s="21">
        <f t="shared" si="188"/>
        <v>0</v>
      </c>
    </row>
    <row r="430" spans="1:37" s="16" customFormat="1" ht="11.25">
      <c r="A430" s="15" t="s">
        <v>302</v>
      </c>
      <c r="B430" s="15">
        <v>4</v>
      </c>
      <c r="C430" s="16">
        <f t="shared" si="177"/>
        <v>4</v>
      </c>
      <c r="D430" s="17">
        <f t="shared" si="178"/>
        <v>8</v>
      </c>
      <c r="E430" s="15"/>
      <c r="I430" s="16">
        <f t="shared" si="179"/>
        <v>0</v>
      </c>
      <c r="J430" s="17">
        <f t="shared" si="180"/>
        <v>0</v>
      </c>
      <c r="K430" s="15"/>
      <c r="V430" s="16">
        <f t="shared" si="181"/>
        <v>0</v>
      </c>
      <c r="W430" s="17">
        <f t="shared" si="182"/>
        <v>0</v>
      </c>
      <c r="X430" s="15"/>
      <c r="AD430" s="16">
        <f t="shared" si="183"/>
        <v>0</v>
      </c>
      <c r="AE430" s="17">
        <f t="shared" si="184"/>
        <v>0</v>
      </c>
      <c r="AF430" s="15"/>
      <c r="AH430" s="16">
        <f t="shared" si="185"/>
        <v>0</v>
      </c>
      <c r="AI430" s="17">
        <f t="shared" si="186"/>
        <v>0</v>
      </c>
      <c r="AJ430" s="16">
        <f t="shared" si="187"/>
        <v>4</v>
      </c>
      <c r="AK430" s="17">
        <f t="shared" si="188"/>
        <v>8</v>
      </c>
    </row>
    <row r="431" spans="1:37" s="16" customFormat="1" ht="11.25">
      <c r="A431" s="19" t="s">
        <v>371</v>
      </c>
      <c r="B431" s="19"/>
      <c r="C431" s="20">
        <f t="shared" si="177"/>
        <v>0</v>
      </c>
      <c r="D431" s="21">
        <f t="shared" si="178"/>
        <v>0</v>
      </c>
      <c r="E431" s="19"/>
      <c r="F431" s="20"/>
      <c r="G431" s="20"/>
      <c r="H431" s="20"/>
      <c r="I431" s="20">
        <f t="shared" si="179"/>
        <v>0</v>
      </c>
      <c r="J431" s="21">
        <f t="shared" si="180"/>
        <v>0</v>
      </c>
      <c r="K431" s="19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>
        <f t="shared" si="181"/>
        <v>0</v>
      </c>
      <c r="W431" s="21">
        <f t="shared" si="182"/>
        <v>0</v>
      </c>
      <c r="X431" s="19"/>
      <c r="Y431" s="20"/>
      <c r="Z431" s="20"/>
      <c r="AA431" s="20"/>
      <c r="AB431" s="20"/>
      <c r="AC431" s="20"/>
      <c r="AD431" s="20">
        <f t="shared" si="183"/>
        <v>0</v>
      </c>
      <c r="AE431" s="21">
        <f t="shared" si="184"/>
        <v>0</v>
      </c>
      <c r="AF431" s="19"/>
      <c r="AG431" s="20"/>
      <c r="AH431" s="20">
        <f t="shared" si="185"/>
        <v>0</v>
      </c>
      <c r="AI431" s="21">
        <f t="shared" si="186"/>
        <v>0</v>
      </c>
      <c r="AJ431" s="20">
        <f t="shared" si="187"/>
        <v>0</v>
      </c>
      <c r="AK431" s="21">
        <f t="shared" si="188"/>
        <v>0</v>
      </c>
    </row>
    <row r="432" spans="1:37" s="16" customFormat="1" ht="11.25">
      <c r="A432" s="15" t="s">
        <v>298</v>
      </c>
      <c r="B432" s="15">
        <v>21</v>
      </c>
      <c r="C432" s="16">
        <f t="shared" si="177"/>
        <v>21</v>
      </c>
      <c r="D432" s="17">
        <f t="shared" si="178"/>
        <v>42</v>
      </c>
      <c r="E432" s="15"/>
      <c r="I432" s="16">
        <f t="shared" si="179"/>
        <v>0</v>
      </c>
      <c r="J432" s="17">
        <f t="shared" si="180"/>
        <v>0</v>
      </c>
      <c r="K432" s="15"/>
      <c r="V432" s="16">
        <f t="shared" si="181"/>
        <v>0</v>
      </c>
      <c r="W432" s="17">
        <f t="shared" si="182"/>
        <v>0</v>
      </c>
      <c r="X432" s="15"/>
      <c r="AD432" s="16">
        <f t="shared" si="183"/>
        <v>0</v>
      </c>
      <c r="AE432" s="17">
        <f t="shared" si="184"/>
        <v>0</v>
      </c>
      <c r="AF432" s="15"/>
      <c r="AH432" s="16">
        <f t="shared" si="185"/>
        <v>0</v>
      </c>
      <c r="AI432" s="17">
        <f t="shared" si="186"/>
        <v>0</v>
      </c>
      <c r="AJ432" s="16">
        <f t="shared" si="187"/>
        <v>21</v>
      </c>
      <c r="AK432" s="17">
        <f t="shared" si="188"/>
        <v>42</v>
      </c>
    </row>
    <row r="433" spans="1:37" s="16" customFormat="1" ht="11.25">
      <c r="A433" s="19" t="s">
        <v>300</v>
      </c>
      <c r="B433" s="19"/>
      <c r="C433" s="20">
        <f t="shared" si="177"/>
        <v>0</v>
      </c>
      <c r="D433" s="21">
        <f t="shared" si="178"/>
        <v>0</v>
      </c>
      <c r="E433" s="19"/>
      <c r="F433" s="20">
        <v>1</v>
      </c>
      <c r="G433" s="20"/>
      <c r="H433" s="20"/>
      <c r="I433" s="20">
        <f t="shared" si="179"/>
        <v>1</v>
      </c>
      <c r="J433" s="21">
        <f t="shared" si="180"/>
        <v>5</v>
      </c>
      <c r="K433" s="19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>
        <f t="shared" si="181"/>
        <v>0</v>
      </c>
      <c r="W433" s="21">
        <f t="shared" si="182"/>
        <v>0</v>
      </c>
      <c r="X433" s="19"/>
      <c r="Y433" s="20"/>
      <c r="Z433" s="20"/>
      <c r="AA433" s="20"/>
      <c r="AB433" s="20"/>
      <c r="AC433" s="20"/>
      <c r="AD433" s="20">
        <f t="shared" si="183"/>
        <v>0</v>
      </c>
      <c r="AE433" s="21">
        <f t="shared" si="184"/>
        <v>0</v>
      </c>
      <c r="AF433" s="19"/>
      <c r="AG433" s="20"/>
      <c r="AH433" s="20">
        <f t="shared" si="185"/>
        <v>0</v>
      </c>
      <c r="AI433" s="21">
        <f t="shared" si="186"/>
        <v>0</v>
      </c>
      <c r="AJ433" s="20">
        <f t="shared" si="187"/>
        <v>1</v>
      </c>
      <c r="AK433" s="21">
        <f t="shared" si="188"/>
        <v>5</v>
      </c>
    </row>
    <row r="434" spans="1:37" s="16" customFormat="1" ht="11.25">
      <c r="A434" s="15" t="s">
        <v>299</v>
      </c>
      <c r="B434" s="15"/>
      <c r="C434" s="16">
        <f t="shared" si="177"/>
        <v>0</v>
      </c>
      <c r="D434" s="17">
        <f t="shared" si="178"/>
        <v>0</v>
      </c>
      <c r="E434" s="15"/>
      <c r="I434" s="16">
        <f t="shared" si="179"/>
        <v>0</v>
      </c>
      <c r="J434" s="17">
        <f t="shared" si="180"/>
        <v>0</v>
      </c>
      <c r="K434" s="15"/>
      <c r="V434" s="16">
        <f t="shared" si="181"/>
        <v>0</v>
      </c>
      <c r="W434" s="17">
        <f t="shared" si="182"/>
        <v>0</v>
      </c>
      <c r="X434" s="15"/>
      <c r="AD434" s="16">
        <f t="shared" si="183"/>
        <v>0</v>
      </c>
      <c r="AE434" s="17">
        <f t="shared" si="184"/>
        <v>0</v>
      </c>
      <c r="AF434" s="15"/>
      <c r="AH434" s="16">
        <f t="shared" si="185"/>
        <v>0</v>
      </c>
      <c r="AI434" s="17">
        <f t="shared" si="186"/>
        <v>0</v>
      </c>
      <c r="AJ434" s="16">
        <f t="shared" si="187"/>
        <v>0</v>
      </c>
      <c r="AK434" s="17">
        <f t="shared" si="188"/>
        <v>0</v>
      </c>
    </row>
    <row r="435" spans="1:37" s="16" customFormat="1" ht="11.25">
      <c r="A435" s="19" t="s">
        <v>407</v>
      </c>
      <c r="B435" s="19"/>
      <c r="C435" s="20">
        <f t="shared" si="177"/>
        <v>0</v>
      </c>
      <c r="D435" s="21">
        <f t="shared" si="178"/>
        <v>0</v>
      </c>
      <c r="E435" s="19"/>
      <c r="F435" s="20"/>
      <c r="G435" s="20"/>
      <c r="H435" s="20"/>
      <c r="I435" s="20">
        <f t="shared" si="179"/>
        <v>0</v>
      </c>
      <c r="J435" s="21">
        <f t="shared" si="180"/>
        <v>0</v>
      </c>
      <c r="K435" s="19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>
        <f t="shared" si="181"/>
        <v>0</v>
      </c>
      <c r="W435" s="21">
        <f t="shared" si="182"/>
        <v>0</v>
      </c>
      <c r="X435" s="19"/>
      <c r="Y435" s="20"/>
      <c r="Z435" s="20"/>
      <c r="AA435" s="20"/>
      <c r="AB435" s="20"/>
      <c r="AC435" s="20"/>
      <c r="AD435" s="20">
        <f t="shared" si="183"/>
        <v>0</v>
      </c>
      <c r="AE435" s="21">
        <f t="shared" si="184"/>
        <v>0</v>
      </c>
      <c r="AF435" s="19"/>
      <c r="AG435" s="20">
        <v>10</v>
      </c>
      <c r="AH435" s="20">
        <f t="shared" si="185"/>
        <v>10</v>
      </c>
      <c r="AI435" s="21">
        <f t="shared" si="186"/>
        <v>20</v>
      </c>
      <c r="AJ435" s="20">
        <f t="shared" si="187"/>
        <v>10</v>
      </c>
      <c r="AK435" s="21">
        <f t="shared" si="188"/>
        <v>20</v>
      </c>
    </row>
    <row r="436" spans="1:37" s="16" customFormat="1" ht="11.25">
      <c r="A436" s="34" t="s">
        <v>303</v>
      </c>
      <c r="B436" s="34"/>
      <c r="C436" s="35">
        <f t="shared" si="177"/>
        <v>0</v>
      </c>
      <c r="D436" s="36">
        <f t="shared" si="178"/>
        <v>0</v>
      </c>
      <c r="E436" s="34"/>
      <c r="F436" s="35"/>
      <c r="G436" s="35"/>
      <c r="H436" s="35"/>
      <c r="I436" s="35">
        <f t="shared" si="179"/>
        <v>0</v>
      </c>
      <c r="J436" s="36">
        <f t="shared" si="180"/>
        <v>0</v>
      </c>
      <c r="K436" s="34"/>
      <c r="L436" s="35"/>
      <c r="M436" s="35"/>
      <c r="N436" s="35"/>
      <c r="O436" s="35"/>
      <c r="P436" s="35"/>
      <c r="Q436" s="35"/>
      <c r="R436" s="35">
        <v>1</v>
      </c>
      <c r="S436" s="35"/>
      <c r="T436" s="35"/>
      <c r="U436" s="35"/>
      <c r="V436" s="35">
        <f t="shared" si="181"/>
        <v>1</v>
      </c>
      <c r="W436" s="36">
        <f t="shared" si="182"/>
        <v>8</v>
      </c>
      <c r="X436" s="34"/>
      <c r="Y436" s="35"/>
      <c r="Z436" s="35"/>
      <c r="AA436" s="35"/>
      <c r="AB436" s="35"/>
      <c r="AC436" s="35"/>
      <c r="AD436" s="35">
        <f t="shared" si="183"/>
        <v>0</v>
      </c>
      <c r="AE436" s="36">
        <f t="shared" si="184"/>
        <v>0</v>
      </c>
      <c r="AF436" s="34"/>
      <c r="AG436" s="35"/>
      <c r="AH436" s="35">
        <f t="shared" si="185"/>
        <v>0</v>
      </c>
      <c r="AI436" s="36">
        <f t="shared" si="186"/>
        <v>0</v>
      </c>
      <c r="AJ436" s="35">
        <f t="shared" si="187"/>
        <v>1</v>
      </c>
      <c r="AK436" s="36">
        <f t="shared" si="188"/>
        <v>8</v>
      </c>
    </row>
    <row r="437" spans="1:37" s="16" customFormat="1" ht="12">
      <c r="A437" s="48" t="s">
        <v>333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50"/>
    </row>
    <row r="438" spans="1:37" s="16" customFormat="1" ht="11.25">
      <c r="A438" s="15" t="s">
        <v>304</v>
      </c>
      <c r="B438" s="15"/>
      <c r="C438" s="16">
        <f aca="true" t="shared" si="189" ref="C438:C476">SUM(B438)</f>
        <v>0</v>
      </c>
      <c r="D438" s="17">
        <f aca="true" t="shared" si="190" ref="D438:D476">(B438*B$6)</f>
        <v>0</v>
      </c>
      <c r="E438" s="15"/>
      <c r="I438" s="16">
        <f aca="true" t="shared" si="191" ref="I438:I476">SUM(E438:H438)</f>
        <v>0</v>
      </c>
      <c r="J438" s="17">
        <f aca="true" t="shared" si="192" ref="J438:J476">(E438*E$6)+(F438*F$6)+(G438*G$6)+(H438*H$6)</f>
        <v>0</v>
      </c>
      <c r="K438" s="15"/>
      <c r="V438" s="16">
        <f aca="true" t="shared" si="193" ref="V438:V476">SUM(K438:U438)</f>
        <v>0</v>
      </c>
      <c r="W438" s="17">
        <f aca="true" t="shared" si="194" ref="W438:W476">(K438*K$6)+(L438*L$6)+(M438*M$6)+(N438*N$6)+(O438*O$6)+(P438*P$6)+(Q438*Q$6)+(R438*R$6)+(S438*S$6)+(T438*T$6)+(U438*U$6)</f>
        <v>0</v>
      </c>
      <c r="X438" s="15"/>
      <c r="AD438" s="16">
        <f aca="true" t="shared" si="195" ref="AD438:AD476">SUM(X438:AC438)</f>
        <v>0</v>
      </c>
      <c r="AE438" s="17">
        <f aca="true" t="shared" si="196" ref="AE438:AE476">(X438*X$6)+(Y438*Y$6)+(Z438*Z$6)+(AA438*AA$6)+(AB438*AB$6)+(AC438*AC$6)</f>
        <v>0</v>
      </c>
      <c r="AF438" s="15"/>
      <c r="AH438" s="16">
        <f aca="true" t="shared" si="197" ref="AH438:AH476">SUM(AF438:AG438)</f>
        <v>0</v>
      </c>
      <c r="AI438" s="17">
        <f aca="true" t="shared" si="198" ref="AI438:AI476">(AF438*AF$6)+(AG438*AG$6)</f>
        <v>0</v>
      </c>
      <c r="AJ438" s="16">
        <f aca="true" t="shared" si="199" ref="AJ438:AJ476">SUM(C438,I438,V438,AD438,AH438)</f>
        <v>0</v>
      </c>
      <c r="AK438" s="17">
        <f aca="true" t="shared" si="200" ref="AK438:AK476">SUM(D438,J438,W438,AE438,AI438)</f>
        <v>0</v>
      </c>
    </row>
    <row r="439" spans="1:37" s="16" customFormat="1" ht="11.25">
      <c r="A439" s="19" t="s">
        <v>409</v>
      </c>
      <c r="B439" s="19"/>
      <c r="C439" s="20">
        <f t="shared" si="189"/>
        <v>0</v>
      </c>
      <c r="D439" s="21">
        <f t="shared" si="190"/>
        <v>0</v>
      </c>
      <c r="E439" s="19"/>
      <c r="F439" s="20"/>
      <c r="G439" s="20"/>
      <c r="H439" s="20"/>
      <c r="I439" s="20">
        <f t="shared" si="191"/>
        <v>0</v>
      </c>
      <c r="J439" s="21">
        <f t="shared" si="192"/>
        <v>0</v>
      </c>
      <c r="K439" s="19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>
        <f t="shared" si="193"/>
        <v>0</v>
      </c>
      <c r="W439" s="21">
        <f t="shared" si="194"/>
        <v>0</v>
      </c>
      <c r="X439" s="19"/>
      <c r="Y439" s="20"/>
      <c r="Z439" s="20"/>
      <c r="AA439" s="20"/>
      <c r="AB439" s="20"/>
      <c r="AC439" s="20"/>
      <c r="AD439" s="20">
        <f t="shared" si="195"/>
        <v>0</v>
      </c>
      <c r="AE439" s="21">
        <f t="shared" si="196"/>
        <v>0</v>
      </c>
      <c r="AF439" s="19"/>
      <c r="AG439" s="20"/>
      <c r="AH439" s="20">
        <f t="shared" si="197"/>
        <v>0</v>
      </c>
      <c r="AI439" s="21">
        <f t="shared" si="198"/>
        <v>0</v>
      </c>
      <c r="AJ439" s="20">
        <f t="shared" si="199"/>
        <v>0</v>
      </c>
      <c r="AK439" s="21">
        <f t="shared" si="200"/>
        <v>0</v>
      </c>
    </row>
    <row r="440" spans="1:37" s="16" customFormat="1" ht="11.25">
      <c r="A440" s="15" t="s">
        <v>408</v>
      </c>
      <c r="B440" s="15"/>
      <c r="C440" s="16">
        <f t="shared" si="189"/>
        <v>0</v>
      </c>
      <c r="D440" s="17">
        <f t="shared" si="190"/>
        <v>0</v>
      </c>
      <c r="E440" s="15"/>
      <c r="I440" s="16">
        <f t="shared" si="191"/>
        <v>0</v>
      </c>
      <c r="J440" s="17">
        <f t="shared" si="192"/>
        <v>0</v>
      </c>
      <c r="K440" s="15"/>
      <c r="V440" s="16">
        <f t="shared" si="193"/>
        <v>0</v>
      </c>
      <c r="W440" s="17">
        <f t="shared" si="194"/>
        <v>0</v>
      </c>
      <c r="X440" s="15"/>
      <c r="AD440" s="16">
        <f t="shared" si="195"/>
        <v>0</v>
      </c>
      <c r="AE440" s="17">
        <f t="shared" si="196"/>
        <v>0</v>
      </c>
      <c r="AF440" s="15"/>
      <c r="AH440" s="16">
        <f t="shared" si="197"/>
        <v>0</v>
      </c>
      <c r="AI440" s="17">
        <f t="shared" si="198"/>
        <v>0</v>
      </c>
      <c r="AJ440" s="16">
        <f t="shared" si="199"/>
        <v>0</v>
      </c>
      <c r="AK440" s="17">
        <f t="shared" si="200"/>
        <v>0</v>
      </c>
    </row>
    <row r="441" spans="1:37" s="16" customFormat="1" ht="11.25">
      <c r="A441" s="19" t="s">
        <v>410</v>
      </c>
      <c r="B441" s="19"/>
      <c r="C441" s="20">
        <f t="shared" si="189"/>
        <v>0</v>
      </c>
      <c r="D441" s="21">
        <f t="shared" si="190"/>
        <v>0</v>
      </c>
      <c r="E441" s="19"/>
      <c r="F441" s="20"/>
      <c r="G441" s="20"/>
      <c r="H441" s="20">
        <v>1</v>
      </c>
      <c r="I441" s="20">
        <f t="shared" si="191"/>
        <v>1</v>
      </c>
      <c r="J441" s="21">
        <f t="shared" si="192"/>
        <v>9</v>
      </c>
      <c r="K441" s="19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>
        <f t="shared" si="193"/>
        <v>0</v>
      </c>
      <c r="W441" s="21">
        <f t="shared" si="194"/>
        <v>0</v>
      </c>
      <c r="X441" s="19"/>
      <c r="Y441" s="20"/>
      <c r="Z441" s="20"/>
      <c r="AA441" s="20"/>
      <c r="AB441" s="20"/>
      <c r="AC441" s="20"/>
      <c r="AD441" s="20">
        <f t="shared" si="195"/>
        <v>0</v>
      </c>
      <c r="AE441" s="21">
        <f t="shared" si="196"/>
        <v>0</v>
      </c>
      <c r="AF441" s="19"/>
      <c r="AG441" s="20"/>
      <c r="AH441" s="20">
        <f t="shared" si="197"/>
        <v>0</v>
      </c>
      <c r="AI441" s="21">
        <f t="shared" si="198"/>
        <v>0</v>
      </c>
      <c r="AJ441" s="20">
        <f t="shared" si="199"/>
        <v>1</v>
      </c>
      <c r="AK441" s="21">
        <f t="shared" si="200"/>
        <v>9</v>
      </c>
    </row>
    <row r="442" spans="1:37" s="16" customFormat="1" ht="11.25">
      <c r="A442" s="15" t="s">
        <v>411</v>
      </c>
      <c r="B442" s="15"/>
      <c r="C442" s="16">
        <f t="shared" si="189"/>
        <v>0</v>
      </c>
      <c r="D442" s="17">
        <f t="shared" si="190"/>
        <v>0</v>
      </c>
      <c r="E442" s="15"/>
      <c r="I442" s="16">
        <f t="shared" si="191"/>
        <v>0</v>
      </c>
      <c r="J442" s="17">
        <f t="shared" si="192"/>
        <v>0</v>
      </c>
      <c r="K442" s="15"/>
      <c r="V442" s="16">
        <f t="shared" si="193"/>
        <v>0</v>
      </c>
      <c r="W442" s="17">
        <f t="shared" si="194"/>
        <v>0</v>
      </c>
      <c r="X442" s="15"/>
      <c r="AD442" s="16">
        <f t="shared" si="195"/>
        <v>0</v>
      </c>
      <c r="AE442" s="17">
        <f t="shared" si="196"/>
        <v>0</v>
      </c>
      <c r="AF442" s="15"/>
      <c r="AH442" s="16">
        <f t="shared" si="197"/>
        <v>0</v>
      </c>
      <c r="AI442" s="17">
        <f t="shared" si="198"/>
        <v>0</v>
      </c>
      <c r="AJ442" s="16">
        <f t="shared" si="199"/>
        <v>0</v>
      </c>
      <c r="AK442" s="17">
        <f t="shared" si="200"/>
        <v>0</v>
      </c>
    </row>
    <row r="443" spans="1:37" s="16" customFormat="1" ht="11.25">
      <c r="A443" s="19" t="s">
        <v>412</v>
      </c>
      <c r="B443" s="19"/>
      <c r="C443" s="20">
        <f t="shared" si="189"/>
        <v>0</v>
      </c>
      <c r="D443" s="21">
        <f t="shared" si="190"/>
        <v>0</v>
      </c>
      <c r="E443" s="19"/>
      <c r="F443" s="20"/>
      <c r="G443" s="20"/>
      <c r="H443" s="20"/>
      <c r="I443" s="20">
        <f t="shared" si="191"/>
        <v>0</v>
      </c>
      <c r="J443" s="21">
        <f t="shared" si="192"/>
        <v>0</v>
      </c>
      <c r="K443" s="19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>
        <f t="shared" si="193"/>
        <v>0</v>
      </c>
      <c r="W443" s="21">
        <f t="shared" si="194"/>
        <v>0</v>
      </c>
      <c r="X443" s="19"/>
      <c r="Y443" s="20"/>
      <c r="Z443" s="20"/>
      <c r="AA443" s="20"/>
      <c r="AB443" s="20"/>
      <c r="AC443" s="20"/>
      <c r="AD443" s="20">
        <f t="shared" si="195"/>
        <v>0</v>
      </c>
      <c r="AE443" s="21">
        <f t="shared" si="196"/>
        <v>0</v>
      </c>
      <c r="AF443" s="19"/>
      <c r="AG443" s="20"/>
      <c r="AH443" s="20">
        <f t="shared" si="197"/>
        <v>0</v>
      </c>
      <c r="AI443" s="21">
        <f t="shared" si="198"/>
        <v>0</v>
      </c>
      <c r="AJ443" s="20">
        <f t="shared" si="199"/>
        <v>0</v>
      </c>
      <c r="AK443" s="21">
        <f t="shared" si="200"/>
        <v>0</v>
      </c>
    </row>
    <row r="444" spans="1:37" s="16" customFormat="1" ht="11.25">
      <c r="A444" s="15" t="s">
        <v>413</v>
      </c>
      <c r="B444" s="15"/>
      <c r="C444" s="16">
        <f t="shared" si="189"/>
        <v>0</v>
      </c>
      <c r="D444" s="17">
        <f t="shared" si="190"/>
        <v>0</v>
      </c>
      <c r="E444" s="15"/>
      <c r="I444" s="16">
        <f t="shared" si="191"/>
        <v>0</v>
      </c>
      <c r="J444" s="17">
        <f t="shared" si="192"/>
        <v>0</v>
      </c>
      <c r="K444" s="15"/>
      <c r="V444" s="16">
        <f t="shared" si="193"/>
        <v>0</v>
      </c>
      <c r="W444" s="17">
        <f t="shared" si="194"/>
        <v>0</v>
      </c>
      <c r="X444" s="15"/>
      <c r="AD444" s="16">
        <f t="shared" si="195"/>
        <v>0</v>
      </c>
      <c r="AE444" s="17">
        <f t="shared" si="196"/>
        <v>0</v>
      </c>
      <c r="AF444" s="15"/>
      <c r="AH444" s="16">
        <f t="shared" si="197"/>
        <v>0</v>
      </c>
      <c r="AI444" s="17">
        <f t="shared" si="198"/>
        <v>0</v>
      </c>
      <c r="AJ444" s="16">
        <f t="shared" si="199"/>
        <v>0</v>
      </c>
      <c r="AK444" s="17">
        <f t="shared" si="200"/>
        <v>0</v>
      </c>
    </row>
    <row r="445" spans="1:37" s="16" customFormat="1" ht="11.25">
      <c r="A445" s="19" t="s">
        <v>414</v>
      </c>
      <c r="B445" s="19"/>
      <c r="C445" s="20">
        <f t="shared" si="189"/>
        <v>0</v>
      </c>
      <c r="D445" s="21">
        <f t="shared" si="190"/>
        <v>0</v>
      </c>
      <c r="E445" s="19"/>
      <c r="F445" s="20"/>
      <c r="G445" s="20"/>
      <c r="H445" s="20">
        <v>1</v>
      </c>
      <c r="I445" s="20">
        <f t="shared" si="191"/>
        <v>1</v>
      </c>
      <c r="J445" s="21">
        <f t="shared" si="192"/>
        <v>9</v>
      </c>
      <c r="K445" s="19"/>
      <c r="L445" s="20">
        <v>1</v>
      </c>
      <c r="M445" s="20"/>
      <c r="N445" s="20"/>
      <c r="O445" s="20"/>
      <c r="P445" s="20"/>
      <c r="Q445" s="20"/>
      <c r="R445" s="20"/>
      <c r="S445" s="20"/>
      <c r="T445" s="20"/>
      <c r="U445" s="20"/>
      <c r="V445" s="20">
        <f t="shared" si="193"/>
        <v>1</v>
      </c>
      <c r="W445" s="21">
        <f t="shared" si="194"/>
        <v>2</v>
      </c>
      <c r="X445" s="19"/>
      <c r="Y445" s="20"/>
      <c r="Z445" s="20"/>
      <c r="AA445" s="20"/>
      <c r="AB445" s="20"/>
      <c r="AC445" s="20"/>
      <c r="AD445" s="20">
        <f t="shared" si="195"/>
        <v>0</v>
      </c>
      <c r="AE445" s="21">
        <f t="shared" si="196"/>
        <v>0</v>
      </c>
      <c r="AF445" s="19"/>
      <c r="AG445" s="20"/>
      <c r="AH445" s="20">
        <f t="shared" si="197"/>
        <v>0</v>
      </c>
      <c r="AI445" s="21">
        <f t="shared" si="198"/>
        <v>0</v>
      </c>
      <c r="AJ445" s="20">
        <f t="shared" si="199"/>
        <v>2</v>
      </c>
      <c r="AK445" s="21">
        <f t="shared" si="200"/>
        <v>11</v>
      </c>
    </row>
    <row r="446" spans="1:37" s="16" customFormat="1" ht="11.25">
      <c r="A446" s="15" t="s">
        <v>382</v>
      </c>
      <c r="B446" s="15"/>
      <c r="C446" s="16">
        <f t="shared" si="189"/>
        <v>0</v>
      </c>
      <c r="D446" s="17">
        <f t="shared" si="190"/>
        <v>0</v>
      </c>
      <c r="E446" s="15"/>
      <c r="I446" s="16">
        <f t="shared" si="191"/>
        <v>0</v>
      </c>
      <c r="J446" s="17">
        <f t="shared" si="192"/>
        <v>0</v>
      </c>
      <c r="K446" s="15"/>
      <c r="V446" s="16">
        <f t="shared" si="193"/>
        <v>0</v>
      </c>
      <c r="W446" s="17">
        <f t="shared" si="194"/>
        <v>0</v>
      </c>
      <c r="X446" s="15"/>
      <c r="AA446" s="16">
        <v>1</v>
      </c>
      <c r="AD446" s="16">
        <f t="shared" si="195"/>
        <v>1</v>
      </c>
      <c r="AE446" s="17">
        <f t="shared" si="196"/>
        <v>11</v>
      </c>
      <c r="AF446" s="15"/>
      <c r="AH446" s="16">
        <f t="shared" si="197"/>
        <v>0</v>
      </c>
      <c r="AI446" s="17">
        <f t="shared" si="198"/>
        <v>0</v>
      </c>
      <c r="AJ446" s="16">
        <f t="shared" si="199"/>
        <v>1</v>
      </c>
      <c r="AK446" s="17">
        <f t="shared" si="200"/>
        <v>11</v>
      </c>
    </row>
    <row r="447" spans="1:37" s="16" customFormat="1" ht="11.25">
      <c r="A447" s="19" t="s">
        <v>305</v>
      </c>
      <c r="B447" s="19"/>
      <c r="C447" s="20">
        <f t="shared" si="189"/>
        <v>0</v>
      </c>
      <c r="D447" s="21">
        <f t="shared" si="190"/>
        <v>0</v>
      </c>
      <c r="E447" s="19"/>
      <c r="F447" s="20"/>
      <c r="G447" s="20"/>
      <c r="H447" s="20"/>
      <c r="I447" s="20">
        <f t="shared" si="191"/>
        <v>0</v>
      </c>
      <c r="J447" s="21">
        <f t="shared" si="192"/>
        <v>0</v>
      </c>
      <c r="K447" s="19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>
        <f t="shared" si="193"/>
        <v>0</v>
      </c>
      <c r="W447" s="21">
        <f t="shared" si="194"/>
        <v>0</v>
      </c>
      <c r="X447" s="19"/>
      <c r="Y447" s="20"/>
      <c r="Z447" s="20"/>
      <c r="AA447" s="20"/>
      <c r="AB447" s="20"/>
      <c r="AC447" s="20"/>
      <c r="AD447" s="20">
        <f t="shared" si="195"/>
        <v>0</v>
      </c>
      <c r="AE447" s="21">
        <f t="shared" si="196"/>
        <v>0</v>
      </c>
      <c r="AF447" s="19"/>
      <c r="AG447" s="20"/>
      <c r="AH447" s="20">
        <f t="shared" si="197"/>
        <v>0</v>
      </c>
      <c r="AI447" s="21">
        <f t="shared" si="198"/>
        <v>0</v>
      </c>
      <c r="AJ447" s="20">
        <f t="shared" si="199"/>
        <v>0</v>
      </c>
      <c r="AK447" s="21">
        <f t="shared" si="200"/>
        <v>0</v>
      </c>
    </row>
    <row r="448" spans="1:37" s="16" customFormat="1" ht="11.25">
      <c r="A448" s="15" t="s">
        <v>306</v>
      </c>
      <c r="B448" s="15"/>
      <c r="C448" s="16">
        <f t="shared" si="189"/>
        <v>0</v>
      </c>
      <c r="D448" s="17">
        <f t="shared" si="190"/>
        <v>0</v>
      </c>
      <c r="E448" s="15"/>
      <c r="I448" s="16">
        <f t="shared" si="191"/>
        <v>0</v>
      </c>
      <c r="J448" s="17">
        <f t="shared" si="192"/>
        <v>0</v>
      </c>
      <c r="K448" s="15"/>
      <c r="V448" s="16">
        <f t="shared" si="193"/>
        <v>0</v>
      </c>
      <c r="W448" s="17">
        <f t="shared" si="194"/>
        <v>0</v>
      </c>
      <c r="X448" s="15"/>
      <c r="AD448" s="16">
        <f t="shared" si="195"/>
        <v>0</v>
      </c>
      <c r="AE448" s="17">
        <f t="shared" si="196"/>
        <v>0</v>
      </c>
      <c r="AF448" s="15"/>
      <c r="AH448" s="16">
        <f t="shared" si="197"/>
        <v>0</v>
      </c>
      <c r="AI448" s="17">
        <f t="shared" si="198"/>
        <v>0</v>
      </c>
      <c r="AJ448" s="16">
        <f t="shared" si="199"/>
        <v>0</v>
      </c>
      <c r="AK448" s="17">
        <f t="shared" si="200"/>
        <v>0</v>
      </c>
    </row>
    <row r="449" spans="1:37" s="16" customFormat="1" ht="11.25">
      <c r="A449" s="19" t="s">
        <v>307</v>
      </c>
      <c r="B449" s="19">
        <v>29</v>
      </c>
      <c r="C449" s="20">
        <f t="shared" si="189"/>
        <v>29</v>
      </c>
      <c r="D449" s="21">
        <f t="shared" si="190"/>
        <v>58</v>
      </c>
      <c r="E449" s="19"/>
      <c r="F449" s="20"/>
      <c r="G449" s="20"/>
      <c r="H449" s="20"/>
      <c r="I449" s="20">
        <f t="shared" si="191"/>
        <v>0</v>
      </c>
      <c r="J449" s="21">
        <f t="shared" si="192"/>
        <v>0</v>
      </c>
      <c r="K449" s="19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>
        <f t="shared" si="193"/>
        <v>0</v>
      </c>
      <c r="W449" s="21">
        <f t="shared" si="194"/>
        <v>0</v>
      </c>
      <c r="X449" s="19"/>
      <c r="Y449" s="20"/>
      <c r="Z449" s="20"/>
      <c r="AA449" s="20"/>
      <c r="AB449" s="20"/>
      <c r="AC449" s="20"/>
      <c r="AD449" s="20">
        <f t="shared" si="195"/>
        <v>0</v>
      </c>
      <c r="AE449" s="21">
        <f t="shared" si="196"/>
        <v>0</v>
      </c>
      <c r="AF449" s="19"/>
      <c r="AG449" s="20"/>
      <c r="AH449" s="20">
        <f t="shared" si="197"/>
        <v>0</v>
      </c>
      <c r="AI449" s="21">
        <f t="shared" si="198"/>
        <v>0</v>
      </c>
      <c r="AJ449" s="20">
        <f t="shared" si="199"/>
        <v>29</v>
      </c>
      <c r="AK449" s="21">
        <f t="shared" si="200"/>
        <v>58</v>
      </c>
    </row>
    <row r="450" spans="1:37" s="16" customFormat="1" ht="11.25">
      <c r="A450" s="15" t="s">
        <v>372</v>
      </c>
      <c r="B450" s="15"/>
      <c r="C450" s="16">
        <f t="shared" si="189"/>
        <v>0</v>
      </c>
      <c r="D450" s="17">
        <f t="shared" si="190"/>
        <v>0</v>
      </c>
      <c r="E450" s="15"/>
      <c r="I450" s="16">
        <f t="shared" si="191"/>
        <v>0</v>
      </c>
      <c r="J450" s="17">
        <f t="shared" si="192"/>
        <v>0</v>
      </c>
      <c r="K450" s="15"/>
      <c r="V450" s="16">
        <f t="shared" si="193"/>
        <v>0</v>
      </c>
      <c r="W450" s="17">
        <f t="shared" si="194"/>
        <v>0</v>
      </c>
      <c r="X450" s="15"/>
      <c r="AD450" s="16">
        <f t="shared" si="195"/>
        <v>0</v>
      </c>
      <c r="AE450" s="17">
        <f t="shared" si="196"/>
        <v>0</v>
      </c>
      <c r="AF450" s="15"/>
      <c r="AH450" s="16">
        <f t="shared" si="197"/>
        <v>0</v>
      </c>
      <c r="AI450" s="17">
        <f t="shared" si="198"/>
        <v>0</v>
      </c>
      <c r="AJ450" s="16">
        <f t="shared" si="199"/>
        <v>0</v>
      </c>
      <c r="AK450" s="17">
        <f t="shared" si="200"/>
        <v>0</v>
      </c>
    </row>
    <row r="451" spans="1:37" s="16" customFormat="1" ht="11.25">
      <c r="A451" s="19" t="s">
        <v>308</v>
      </c>
      <c r="B451" s="19"/>
      <c r="C451" s="20">
        <f t="shared" si="189"/>
        <v>0</v>
      </c>
      <c r="D451" s="21">
        <f t="shared" si="190"/>
        <v>0</v>
      </c>
      <c r="E451" s="19"/>
      <c r="F451" s="20"/>
      <c r="G451" s="20"/>
      <c r="H451" s="20"/>
      <c r="I451" s="20">
        <f t="shared" si="191"/>
        <v>0</v>
      </c>
      <c r="J451" s="21">
        <f t="shared" si="192"/>
        <v>0</v>
      </c>
      <c r="K451" s="19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>
        <f t="shared" si="193"/>
        <v>0</v>
      </c>
      <c r="W451" s="21">
        <f t="shared" si="194"/>
        <v>0</v>
      </c>
      <c r="X451" s="19"/>
      <c r="Y451" s="20"/>
      <c r="Z451" s="20"/>
      <c r="AA451" s="20"/>
      <c r="AB451" s="20"/>
      <c r="AC451" s="20"/>
      <c r="AD451" s="20">
        <f t="shared" si="195"/>
        <v>0</v>
      </c>
      <c r="AE451" s="21">
        <f t="shared" si="196"/>
        <v>0</v>
      </c>
      <c r="AF451" s="19"/>
      <c r="AG451" s="20"/>
      <c r="AH451" s="20">
        <f t="shared" si="197"/>
        <v>0</v>
      </c>
      <c r="AI451" s="21">
        <f t="shared" si="198"/>
        <v>0</v>
      </c>
      <c r="AJ451" s="20">
        <f t="shared" si="199"/>
        <v>0</v>
      </c>
      <c r="AK451" s="21">
        <f t="shared" si="200"/>
        <v>0</v>
      </c>
    </row>
    <row r="452" spans="1:37" s="16" customFormat="1" ht="11.25">
      <c r="A452" s="15" t="s">
        <v>415</v>
      </c>
      <c r="B452" s="15"/>
      <c r="C452" s="16">
        <f t="shared" si="189"/>
        <v>0</v>
      </c>
      <c r="D452" s="17">
        <f t="shared" si="190"/>
        <v>0</v>
      </c>
      <c r="E452" s="15"/>
      <c r="I452" s="16">
        <f t="shared" si="191"/>
        <v>0</v>
      </c>
      <c r="J452" s="17">
        <f t="shared" si="192"/>
        <v>0</v>
      </c>
      <c r="K452" s="15"/>
      <c r="V452" s="16">
        <f t="shared" si="193"/>
        <v>0</v>
      </c>
      <c r="W452" s="17">
        <f t="shared" si="194"/>
        <v>0</v>
      </c>
      <c r="X452" s="15"/>
      <c r="AD452" s="16">
        <f t="shared" si="195"/>
        <v>0</v>
      </c>
      <c r="AE452" s="17">
        <f t="shared" si="196"/>
        <v>0</v>
      </c>
      <c r="AF452" s="15"/>
      <c r="AH452" s="16">
        <f t="shared" si="197"/>
        <v>0</v>
      </c>
      <c r="AI452" s="17">
        <f t="shared" si="198"/>
        <v>0</v>
      </c>
      <c r="AJ452" s="16">
        <f t="shared" si="199"/>
        <v>0</v>
      </c>
      <c r="AK452" s="17">
        <f t="shared" si="200"/>
        <v>0</v>
      </c>
    </row>
    <row r="453" spans="1:37" s="16" customFormat="1" ht="11.25">
      <c r="A453" s="19" t="s">
        <v>416</v>
      </c>
      <c r="B453" s="19"/>
      <c r="C453" s="20">
        <f t="shared" si="189"/>
        <v>0</v>
      </c>
      <c r="D453" s="21">
        <f t="shared" si="190"/>
        <v>0</v>
      </c>
      <c r="E453" s="19"/>
      <c r="F453" s="20"/>
      <c r="G453" s="20"/>
      <c r="H453" s="20"/>
      <c r="I453" s="20">
        <f t="shared" si="191"/>
        <v>0</v>
      </c>
      <c r="J453" s="21">
        <f t="shared" si="192"/>
        <v>0</v>
      </c>
      <c r="K453" s="19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>
        <f t="shared" si="193"/>
        <v>0</v>
      </c>
      <c r="W453" s="21">
        <f t="shared" si="194"/>
        <v>0</v>
      </c>
      <c r="X453" s="19"/>
      <c r="Y453" s="20"/>
      <c r="Z453" s="20"/>
      <c r="AA453" s="20"/>
      <c r="AB453" s="20"/>
      <c r="AC453" s="20"/>
      <c r="AD453" s="20">
        <f t="shared" si="195"/>
        <v>0</v>
      </c>
      <c r="AE453" s="21">
        <f t="shared" si="196"/>
        <v>0</v>
      </c>
      <c r="AF453" s="19"/>
      <c r="AG453" s="20"/>
      <c r="AH453" s="20">
        <f t="shared" si="197"/>
        <v>0</v>
      </c>
      <c r="AI453" s="21">
        <f t="shared" si="198"/>
        <v>0</v>
      </c>
      <c r="AJ453" s="20">
        <f t="shared" si="199"/>
        <v>0</v>
      </c>
      <c r="AK453" s="21">
        <f t="shared" si="200"/>
        <v>0</v>
      </c>
    </row>
    <row r="454" spans="1:37" s="16" customFormat="1" ht="11.25">
      <c r="A454" s="15" t="s">
        <v>309</v>
      </c>
      <c r="B454" s="15"/>
      <c r="C454" s="16">
        <f t="shared" si="189"/>
        <v>0</v>
      </c>
      <c r="D454" s="17">
        <f t="shared" si="190"/>
        <v>0</v>
      </c>
      <c r="E454" s="15"/>
      <c r="I454" s="16">
        <f t="shared" si="191"/>
        <v>0</v>
      </c>
      <c r="J454" s="17">
        <f t="shared" si="192"/>
        <v>0</v>
      </c>
      <c r="K454" s="15"/>
      <c r="V454" s="16">
        <f t="shared" si="193"/>
        <v>0</v>
      </c>
      <c r="W454" s="17">
        <f t="shared" si="194"/>
        <v>0</v>
      </c>
      <c r="X454" s="15"/>
      <c r="AD454" s="16">
        <f t="shared" si="195"/>
        <v>0</v>
      </c>
      <c r="AE454" s="17">
        <f t="shared" si="196"/>
        <v>0</v>
      </c>
      <c r="AF454" s="15">
        <v>26</v>
      </c>
      <c r="AH454" s="16">
        <f t="shared" si="197"/>
        <v>26</v>
      </c>
      <c r="AI454" s="17">
        <f t="shared" si="198"/>
        <v>26</v>
      </c>
      <c r="AJ454" s="16">
        <f t="shared" si="199"/>
        <v>26</v>
      </c>
      <c r="AK454" s="17">
        <f t="shared" si="200"/>
        <v>26</v>
      </c>
    </row>
    <row r="455" spans="1:37" s="16" customFormat="1" ht="11.25">
      <c r="A455" s="19" t="s">
        <v>381</v>
      </c>
      <c r="B455" s="19"/>
      <c r="C455" s="20">
        <f t="shared" si="189"/>
        <v>0</v>
      </c>
      <c r="D455" s="21">
        <f t="shared" si="190"/>
        <v>0</v>
      </c>
      <c r="E455" s="19"/>
      <c r="F455" s="20"/>
      <c r="G455" s="20"/>
      <c r="H455" s="20"/>
      <c r="I455" s="20">
        <f t="shared" si="191"/>
        <v>0</v>
      </c>
      <c r="J455" s="21">
        <f t="shared" si="192"/>
        <v>0</v>
      </c>
      <c r="K455" s="19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>
        <f t="shared" si="193"/>
        <v>0</v>
      </c>
      <c r="W455" s="21">
        <f t="shared" si="194"/>
        <v>0</v>
      </c>
      <c r="X455" s="19"/>
      <c r="Y455" s="20"/>
      <c r="Z455" s="20"/>
      <c r="AA455" s="20"/>
      <c r="AB455" s="20"/>
      <c r="AC455" s="20"/>
      <c r="AD455" s="20">
        <f t="shared" si="195"/>
        <v>0</v>
      </c>
      <c r="AE455" s="21">
        <f t="shared" si="196"/>
        <v>0</v>
      </c>
      <c r="AF455" s="19"/>
      <c r="AG455" s="20"/>
      <c r="AH455" s="20">
        <f t="shared" si="197"/>
        <v>0</v>
      </c>
      <c r="AI455" s="21">
        <f t="shared" si="198"/>
        <v>0</v>
      </c>
      <c r="AJ455" s="20">
        <f t="shared" si="199"/>
        <v>0</v>
      </c>
      <c r="AK455" s="21">
        <f t="shared" si="200"/>
        <v>0</v>
      </c>
    </row>
    <row r="456" spans="1:37" s="16" customFormat="1" ht="11.25">
      <c r="A456" s="15" t="s">
        <v>417</v>
      </c>
      <c r="B456" s="15"/>
      <c r="C456" s="16">
        <f t="shared" si="189"/>
        <v>0</v>
      </c>
      <c r="D456" s="17">
        <f t="shared" si="190"/>
        <v>0</v>
      </c>
      <c r="E456" s="15"/>
      <c r="I456" s="16">
        <f t="shared" si="191"/>
        <v>0</v>
      </c>
      <c r="J456" s="17">
        <f t="shared" si="192"/>
        <v>0</v>
      </c>
      <c r="K456" s="15"/>
      <c r="V456" s="16">
        <f t="shared" si="193"/>
        <v>0</v>
      </c>
      <c r="W456" s="17">
        <f t="shared" si="194"/>
        <v>0</v>
      </c>
      <c r="X456" s="15"/>
      <c r="AD456" s="16">
        <f t="shared" si="195"/>
        <v>0</v>
      </c>
      <c r="AE456" s="17">
        <f t="shared" si="196"/>
        <v>0</v>
      </c>
      <c r="AF456" s="15"/>
      <c r="AH456" s="16">
        <f t="shared" si="197"/>
        <v>0</v>
      </c>
      <c r="AI456" s="17">
        <f t="shared" si="198"/>
        <v>0</v>
      </c>
      <c r="AJ456" s="16">
        <f t="shared" si="199"/>
        <v>0</v>
      </c>
      <c r="AK456" s="17">
        <f t="shared" si="200"/>
        <v>0</v>
      </c>
    </row>
    <row r="457" spans="1:37" s="16" customFormat="1" ht="11.25">
      <c r="A457" s="19" t="s">
        <v>418</v>
      </c>
      <c r="B457" s="19"/>
      <c r="C457" s="20">
        <f t="shared" si="189"/>
        <v>0</v>
      </c>
      <c r="D457" s="21">
        <f t="shared" si="190"/>
        <v>0</v>
      </c>
      <c r="E457" s="19"/>
      <c r="F457" s="20"/>
      <c r="G457" s="20"/>
      <c r="H457" s="20"/>
      <c r="I457" s="20">
        <f t="shared" si="191"/>
        <v>0</v>
      </c>
      <c r="J457" s="21">
        <f t="shared" si="192"/>
        <v>0</v>
      </c>
      <c r="K457" s="19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>
        <f t="shared" si="193"/>
        <v>0</v>
      </c>
      <c r="W457" s="21">
        <f t="shared" si="194"/>
        <v>0</v>
      </c>
      <c r="X457" s="19"/>
      <c r="Y457" s="20"/>
      <c r="Z457" s="20"/>
      <c r="AA457" s="20"/>
      <c r="AB457" s="20"/>
      <c r="AC457" s="20"/>
      <c r="AD457" s="20">
        <f t="shared" si="195"/>
        <v>0</v>
      </c>
      <c r="AE457" s="21">
        <f t="shared" si="196"/>
        <v>0</v>
      </c>
      <c r="AF457" s="19"/>
      <c r="AG457" s="20"/>
      <c r="AH457" s="20">
        <f t="shared" si="197"/>
        <v>0</v>
      </c>
      <c r="AI457" s="21">
        <f t="shared" si="198"/>
        <v>0</v>
      </c>
      <c r="AJ457" s="20">
        <f t="shared" si="199"/>
        <v>0</v>
      </c>
      <c r="AK457" s="21">
        <f t="shared" si="200"/>
        <v>0</v>
      </c>
    </row>
    <row r="458" spans="1:37" s="16" customFormat="1" ht="11.25">
      <c r="A458" s="15" t="s">
        <v>373</v>
      </c>
      <c r="B458" s="15"/>
      <c r="C458" s="16">
        <f t="shared" si="189"/>
        <v>0</v>
      </c>
      <c r="D458" s="17">
        <f t="shared" si="190"/>
        <v>0</v>
      </c>
      <c r="E458" s="15"/>
      <c r="I458" s="16">
        <f t="shared" si="191"/>
        <v>0</v>
      </c>
      <c r="J458" s="17">
        <f t="shared" si="192"/>
        <v>0</v>
      </c>
      <c r="K458" s="15"/>
      <c r="V458" s="16">
        <f t="shared" si="193"/>
        <v>0</v>
      </c>
      <c r="W458" s="17">
        <f t="shared" si="194"/>
        <v>0</v>
      </c>
      <c r="X458" s="15"/>
      <c r="AD458" s="16">
        <f t="shared" si="195"/>
        <v>0</v>
      </c>
      <c r="AE458" s="17">
        <f t="shared" si="196"/>
        <v>0</v>
      </c>
      <c r="AF458" s="15"/>
      <c r="AH458" s="16">
        <f t="shared" si="197"/>
        <v>0</v>
      </c>
      <c r="AI458" s="17">
        <f t="shared" si="198"/>
        <v>0</v>
      </c>
      <c r="AJ458" s="16">
        <f t="shared" si="199"/>
        <v>0</v>
      </c>
      <c r="AK458" s="17">
        <f t="shared" si="200"/>
        <v>0</v>
      </c>
    </row>
    <row r="459" spans="1:37" s="16" customFormat="1" ht="11.25">
      <c r="A459" s="19" t="s">
        <v>419</v>
      </c>
      <c r="B459" s="19"/>
      <c r="C459" s="20">
        <f t="shared" si="189"/>
        <v>0</v>
      </c>
      <c r="D459" s="21">
        <f t="shared" si="190"/>
        <v>0</v>
      </c>
      <c r="E459" s="19"/>
      <c r="F459" s="20"/>
      <c r="G459" s="20"/>
      <c r="H459" s="20"/>
      <c r="I459" s="20">
        <f t="shared" si="191"/>
        <v>0</v>
      </c>
      <c r="J459" s="21">
        <f t="shared" si="192"/>
        <v>0</v>
      </c>
      <c r="K459" s="19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>
        <f t="shared" si="193"/>
        <v>0</v>
      </c>
      <c r="W459" s="21">
        <f t="shared" si="194"/>
        <v>0</v>
      </c>
      <c r="X459" s="19"/>
      <c r="Y459" s="20"/>
      <c r="Z459" s="20"/>
      <c r="AA459" s="20"/>
      <c r="AB459" s="20"/>
      <c r="AC459" s="20"/>
      <c r="AD459" s="20">
        <f t="shared" si="195"/>
        <v>0</v>
      </c>
      <c r="AE459" s="21">
        <f t="shared" si="196"/>
        <v>0</v>
      </c>
      <c r="AF459" s="19"/>
      <c r="AG459" s="20"/>
      <c r="AH459" s="20">
        <f t="shared" si="197"/>
        <v>0</v>
      </c>
      <c r="AI459" s="21">
        <f t="shared" si="198"/>
        <v>0</v>
      </c>
      <c r="AJ459" s="20">
        <f t="shared" si="199"/>
        <v>0</v>
      </c>
      <c r="AK459" s="21">
        <f t="shared" si="200"/>
        <v>0</v>
      </c>
    </row>
    <row r="460" spans="1:37" s="16" customFormat="1" ht="11.25">
      <c r="A460" s="15" t="s">
        <v>374</v>
      </c>
      <c r="B460" s="15"/>
      <c r="C460" s="16">
        <f t="shared" si="189"/>
        <v>0</v>
      </c>
      <c r="D460" s="17">
        <f t="shared" si="190"/>
        <v>0</v>
      </c>
      <c r="E460" s="15"/>
      <c r="I460" s="16">
        <f t="shared" si="191"/>
        <v>0</v>
      </c>
      <c r="J460" s="17">
        <f t="shared" si="192"/>
        <v>0</v>
      </c>
      <c r="K460" s="15"/>
      <c r="V460" s="16">
        <f t="shared" si="193"/>
        <v>0</v>
      </c>
      <c r="W460" s="17">
        <f t="shared" si="194"/>
        <v>0</v>
      </c>
      <c r="X460" s="15"/>
      <c r="AD460" s="16">
        <f t="shared" si="195"/>
        <v>0</v>
      </c>
      <c r="AE460" s="17">
        <f t="shared" si="196"/>
        <v>0</v>
      </c>
      <c r="AF460" s="15"/>
      <c r="AH460" s="16">
        <f t="shared" si="197"/>
        <v>0</v>
      </c>
      <c r="AI460" s="17">
        <f t="shared" si="198"/>
        <v>0</v>
      </c>
      <c r="AJ460" s="16">
        <f t="shared" si="199"/>
        <v>0</v>
      </c>
      <c r="AK460" s="17">
        <f t="shared" si="200"/>
        <v>0</v>
      </c>
    </row>
    <row r="461" spans="1:37" s="16" customFormat="1" ht="11.25">
      <c r="A461" s="19" t="s">
        <v>474</v>
      </c>
      <c r="B461" s="19"/>
      <c r="C461" s="20">
        <f t="shared" si="189"/>
        <v>0</v>
      </c>
      <c r="D461" s="21">
        <f t="shared" si="190"/>
        <v>0</v>
      </c>
      <c r="E461" s="19"/>
      <c r="F461" s="20"/>
      <c r="G461" s="20"/>
      <c r="H461" s="20"/>
      <c r="I461" s="20">
        <f t="shared" si="191"/>
        <v>0</v>
      </c>
      <c r="J461" s="21">
        <f t="shared" si="192"/>
        <v>0</v>
      </c>
      <c r="K461" s="19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>
        <f t="shared" si="193"/>
        <v>0</v>
      </c>
      <c r="W461" s="21">
        <f t="shared" si="194"/>
        <v>0</v>
      </c>
      <c r="X461" s="19"/>
      <c r="Y461" s="20"/>
      <c r="Z461" s="20"/>
      <c r="AA461" s="20"/>
      <c r="AB461" s="20"/>
      <c r="AC461" s="20"/>
      <c r="AD461" s="20">
        <f t="shared" si="195"/>
        <v>0</v>
      </c>
      <c r="AE461" s="21">
        <f t="shared" si="196"/>
        <v>0</v>
      </c>
      <c r="AF461" s="19"/>
      <c r="AG461" s="20"/>
      <c r="AH461" s="20">
        <f t="shared" si="197"/>
        <v>0</v>
      </c>
      <c r="AI461" s="21">
        <f t="shared" si="198"/>
        <v>0</v>
      </c>
      <c r="AJ461" s="20">
        <f t="shared" si="199"/>
        <v>0</v>
      </c>
      <c r="AK461" s="21">
        <f t="shared" si="200"/>
        <v>0</v>
      </c>
    </row>
    <row r="462" spans="1:37" s="16" customFormat="1" ht="11.25">
      <c r="A462" s="15" t="s">
        <v>375</v>
      </c>
      <c r="B462" s="15"/>
      <c r="C462" s="16">
        <f t="shared" si="189"/>
        <v>0</v>
      </c>
      <c r="D462" s="17">
        <f t="shared" si="190"/>
        <v>0</v>
      </c>
      <c r="E462" s="15"/>
      <c r="I462" s="16">
        <f t="shared" si="191"/>
        <v>0</v>
      </c>
      <c r="J462" s="17">
        <f t="shared" si="192"/>
        <v>0</v>
      </c>
      <c r="K462" s="15"/>
      <c r="V462" s="16">
        <f t="shared" si="193"/>
        <v>0</v>
      </c>
      <c r="W462" s="17">
        <f t="shared" si="194"/>
        <v>0</v>
      </c>
      <c r="X462" s="15"/>
      <c r="AD462" s="16">
        <f t="shared" si="195"/>
        <v>0</v>
      </c>
      <c r="AE462" s="17">
        <f t="shared" si="196"/>
        <v>0</v>
      </c>
      <c r="AF462" s="15"/>
      <c r="AH462" s="16">
        <f t="shared" si="197"/>
        <v>0</v>
      </c>
      <c r="AI462" s="17">
        <f t="shared" si="198"/>
        <v>0</v>
      </c>
      <c r="AJ462" s="16">
        <f t="shared" si="199"/>
        <v>0</v>
      </c>
      <c r="AK462" s="17">
        <f t="shared" si="200"/>
        <v>0</v>
      </c>
    </row>
    <row r="463" spans="1:37" s="16" customFormat="1" ht="11.25">
      <c r="A463" s="19" t="s">
        <v>376</v>
      </c>
      <c r="B463" s="19"/>
      <c r="C463" s="20">
        <f t="shared" si="189"/>
        <v>0</v>
      </c>
      <c r="D463" s="21">
        <f t="shared" si="190"/>
        <v>0</v>
      </c>
      <c r="E463" s="19"/>
      <c r="F463" s="20"/>
      <c r="G463" s="20"/>
      <c r="H463" s="20"/>
      <c r="I463" s="20">
        <f t="shared" si="191"/>
        <v>0</v>
      </c>
      <c r="J463" s="21">
        <f t="shared" si="192"/>
        <v>0</v>
      </c>
      <c r="K463" s="19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>
        <f t="shared" si="193"/>
        <v>0</v>
      </c>
      <c r="W463" s="21">
        <f t="shared" si="194"/>
        <v>0</v>
      </c>
      <c r="X463" s="19"/>
      <c r="Y463" s="20"/>
      <c r="Z463" s="20"/>
      <c r="AA463" s="20"/>
      <c r="AB463" s="20"/>
      <c r="AC463" s="20"/>
      <c r="AD463" s="20">
        <f t="shared" si="195"/>
        <v>0</v>
      </c>
      <c r="AE463" s="21">
        <f t="shared" si="196"/>
        <v>0</v>
      </c>
      <c r="AF463" s="19"/>
      <c r="AG463" s="20"/>
      <c r="AH463" s="20">
        <f t="shared" si="197"/>
        <v>0</v>
      </c>
      <c r="AI463" s="21">
        <f t="shared" si="198"/>
        <v>0</v>
      </c>
      <c r="AJ463" s="20">
        <f t="shared" si="199"/>
        <v>0</v>
      </c>
      <c r="AK463" s="21">
        <f t="shared" si="200"/>
        <v>0</v>
      </c>
    </row>
    <row r="464" spans="1:37" s="16" customFormat="1" ht="11.25">
      <c r="A464" s="15" t="s">
        <v>377</v>
      </c>
      <c r="B464" s="15"/>
      <c r="C464" s="16">
        <f t="shared" si="189"/>
        <v>0</v>
      </c>
      <c r="D464" s="17">
        <f t="shared" si="190"/>
        <v>0</v>
      </c>
      <c r="E464" s="15"/>
      <c r="I464" s="16">
        <f t="shared" si="191"/>
        <v>0</v>
      </c>
      <c r="J464" s="17">
        <f t="shared" si="192"/>
        <v>0</v>
      </c>
      <c r="K464" s="15"/>
      <c r="V464" s="16">
        <f t="shared" si="193"/>
        <v>0</v>
      </c>
      <c r="W464" s="17">
        <f t="shared" si="194"/>
        <v>0</v>
      </c>
      <c r="X464" s="15"/>
      <c r="AD464" s="16">
        <f t="shared" si="195"/>
        <v>0</v>
      </c>
      <c r="AE464" s="17">
        <f t="shared" si="196"/>
        <v>0</v>
      </c>
      <c r="AF464" s="15"/>
      <c r="AH464" s="16">
        <f t="shared" si="197"/>
        <v>0</v>
      </c>
      <c r="AI464" s="17">
        <f t="shared" si="198"/>
        <v>0</v>
      </c>
      <c r="AJ464" s="16">
        <f t="shared" si="199"/>
        <v>0</v>
      </c>
      <c r="AK464" s="17">
        <f t="shared" si="200"/>
        <v>0</v>
      </c>
    </row>
    <row r="465" spans="1:37" s="16" customFormat="1" ht="11.25">
      <c r="A465" s="19" t="s">
        <v>310</v>
      </c>
      <c r="B465" s="19"/>
      <c r="C465" s="20">
        <f t="shared" si="189"/>
        <v>0</v>
      </c>
      <c r="D465" s="21">
        <f t="shared" si="190"/>
        <v>0</v>
      </c>
      <c r="E465" s="19"/>
      <c r="F465" s="20"/>
      <c r="G465" s="20"/>
      <c r="H465" s="20"/>
      <c r="I465" s="20">
        <f t="shared" si="191"/>
        <v>0</v>
      </c>
      <c r="J465" s="21">
        <f t="shared" si="192"/>
        <v>0</v>
      </c>
      <c r="K465" s="19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>
        <f t="shared" si="193"/>
        <v>0</v>
      </c>
      <c r="W465" s="21">
        <f t="shared" si="194"/>
        <v>0</v>
      </c>
      <c r="X465" s="19"/>
      <c r="Y465" s="20"/>
      <c r="Z465" s="20"/>
      <c r="AA465" s="20"/>
      <c r="AB465" s="20"/>
      <c r="AC465" s="20"/>
      <c r="AD465" s="20">
        <f t="shared" si="195"/>
        <v>0</v>
      </c>
      <c r="AE465" s="21">
        <f t="shared" si="196"/>
        <v>0</v>
      </c>
      <c r="AF465" s="19"/>
      <c r="AG465" s="20"/>
      <c r="AH465" s="20">
        <f t="shared" si="197"/>
        <v>0</v>
      </c>
      <c r="AI465" s="21">
        <f t="shared" si="198"/>
        <v>0</v>
      </c>
      <c r="AJ465" s="20">
        <f t="shared" si="199"/>
        <v>0</v>
      </c>
      <c r="AK465" s="21">
        <f t="shared" si="200"/>
        <v>0</v>
      </c>
    </row>
    <row r="466" spans="1:37" s="16" customFormat="1" ht="11.25">
      <c r="A466" s="15" t="s">
        <v>311</v>
      </c>
      <c r="B466" s="15">
        <v>3</v>
      </c>
      <c r="C466" s="16">
        <f t="shared" si="189"/>
        <v>3</v>
      </c>
      <c r="D466" s="17">
        <f t="shared" si="190"/>
        <v>6</v>
      </c>
      <c r="E466" s="15"/>
      <c r="I466" s="16">
        <f t="shared" si="191"/>
        <v>0</v>
      </c>
      <c r="J466" s="17">
        <f t="shared" si="192"/>
        <v>0</v>
      </c>
      <c r="K466" s="15"/>
      <c r="V466" s="16">
        <f t="shared" si="193"/>
        <v>0</v>
      </c>
      <c r="W466" s="17">
        <f t="shared" si="194"/>
        <v>0</v>
      </c>
      <c r="X466" s="15"/>
      <c r="AD466" s="16">
        <f t="shared" si="195"/>
        <v>0</v>
      </c>
      <c r="AE466" s="17">
        <f t="shared" si="196"/>
        <v>0</v>
      </c>
      <c r="AF466" s="15"/>
      <c r="AH466" s="16">
        <f t="shared" si="197"/>
        <v>0</v>
      </c>
      <c r="AI466" s="17">
        <f t="shared" si="198"/>
        <v>0</v>
      </c>
      <c r="AJ466" s="16">
        <f t="shared" si="199"/>
        <v>3</v>
      </c>
      <c r="AK466" s="17">
        <f t="shared" si="200"/>
        <v>6</v>
      </c>
    </row>
    <row r="467" spans="1:37" s="16" customFormat="1" ht="11.25">
      <c r="A467" s="19" t="s">
        <v>312</v>
      </c>
      <c r="B467" s="19"/>
      <c r="C467" s="20">
        <f t="shared" si="189"/>
        <v>0</v>
      </c>
      <c r="D467" s="21">
        <f t="shared" si="190"/>
        <v>0</v>
      </c>
      <c r="E467" s="19"/>
      <c r="F467" s="20"/>
      <c r="G467" s="20"/>
      <c r="H467" s="20"/>
      <c r="I467" s="20">
        <f t="shared" si="191"/>
        <v>0</v>
      </c>
      <c r="J467" s="21">
        <f t="shared" si="192"/>
        <v>0</v>
      </c>
      <c r="K467" s="19"/>
      <c r="L467" s="20"/>
      <c r="M467" s="20"/>
      <c r="N467" s="20">
        <v>1</v>
      </c>
      <c r="O467" s="20"/>
      <c r="P467" s="20"/>
      <c r="Q467" s="20"/>
      <c r="R467" s="20">
        <v>3</v>
      </c>
      <c r="S467" s="20"/>
      <c r="T467" s="20"/>
      <c r="U467" s="20"/>
      <c r="V467" s="20">
        <f t="shared" si="193"/>
        <v>4</v>
      </c>
      <c r="W467" s="21">
        <f t="shared" si="194"/>
        <v>28</v>
      </c>
      <c r="X467" s="19"/>
      <c r="Y467" s="20"/>
      <c r="Z467" s="20"/>
      <c r="AA467" s="20"/>
      <c r="AB467" s="20"/>
      <c r="AC467" s="20"/>
      <c r="AD467" s="20">
        <f t="shared" si="195"/>
        <v>0</v>
      </c>
      <c r="AE467" s="21">
        <f t="shared" si="196"/>
        <v>0</v>
      </c>
      <c r="AF467" s="19"/>
      <c r="AG467" s="20"/>
      <c r="AH467" s="20">
        <f t="shared" si="197"/>
        <v>0</v>
      </c>
      <c r="AI467" s="21">
        <f t="shared" si="198"/>
        <v>0</v>
      </c>
      <c r="AJ467" s="20">
        <f t="shared" si="199"/>
        <v>4</v>
      </c>
      <c r="AK467" s="21">
        <f t="shared" si="200"/>
        <v>28</v>
      </c>
    </row>
    <row r="468" spans="1:37" s="16" customFormat="1" ht="11.25">
      <c r="A468" s="15" t="s">
        <v>420</v>
      </c>
      <c r="B468" s="15">
        <v>2</v>
      </c>
      <c r="C468" s="16">
        <f t="shared" si="189"/>
        <v>2</v>
      </c>
      <c r="D468" s="17">
        <f t="shared" si="190"/>
        <v>4</v>
      </c>
      <c r="E468" s="15"/>
      <c r="I468" s="16">
        <f t="shared" si="191"/>
        <v>0</v>
      </c>
      <c r="J468" s="17">
        <f t="shared" si="192"/>
        <v>0</v>
      </c>
      <c r="K468" s="15"/>
      <c r="V468" s="16">
        <f t="shared" si="193"/>
        <v>0</v>
      </c>
      <c r="W468" s="17">
        <f t="shared" si="194"/>
        <v>0</v>
      </c>
      <c r="X468" s="15"/>
      <c r="AD468" s="16">
        <f t="shared" si="195"/>
        <v>0</v>
      </c>
      <c r="AE468" s="17">
        <f t="shared" si="196"/>
        <v>0</v>
      </c>
      <c r="AF468" s="15"/>
      <c r="AH468" s="16">
        <f t="shared" si="197"/>
        <v>0</v>
      </c>
      <c r="AI468" s="17">
        <f t="shared" si="198"/>
        <v>0</v>
      </c>
      <c r="AJ468" s="16">
        <f t="shared" si="199"/>
        <v>2</v>
      </c>
      <c r="AK468" s="17">
        <f t="shared" si="200"/>
        <v>4</v>
      </c>
    </row>
    <row r="469" spans="1:37" s="16" customFormat="1" ht="11.25">
      <c r="A469" s="19" t="s">
        <v>475</v>
      </c>
      <c r="B469" s="19"/>
      <c r="C469" s="20">
        <f t="shared" si="189"/>
        <v>0</v>
      </c>
      <c r="D469" s="21">
        <f t="shared" si="190"/>
        <v>0</v>
      </c>
      <c r="E469" s="19"/>
      <c r="F469" s="20"/>
      <c r="G469" s="20"/>
      <c r="H469" s="20"/>
      <c r="I469" s="20">
        <f t="shared" si="191"/>
        <v>0</v>
      </c>
      <c r="J469" s="21">
        <f t="shared" si="192"/>
        <v>0</v>
      </c>
      <c r="K469" s="19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>
        <f t="shared" si="193"/>
        <v>0</v>
      </c>
      <c r="W469" s="21">
        <f t="shared" si="194"/>
        <v>0</v>
      </c>
      <c r="X469" s="19"/>
      <c r="Y469" s="20"/>
      <c r="Z469" s="20"/>
      <c r="AA469" s="20"/>
      <c r="AB469" s="20"/>
      <c r="AC469" s="20"/>
      <c r="AD469" s="20">
        <f t="shared" si="195"/>
        <v>0</v>
      </c>
      <c r="AE469" s="21">
        <f t="shared" si="196"/>
        <v>0</v>
      </c>
      <c r="AF469" s="19"/>
      <c r="AG469" s="20"/>
      <c r="AH469" s="20">
        <f t="shared" si="197"/>
        <v>0</v>
      </c>
      <c r="AI469" s="21">
        <f t="shared" si="198"/>
        <v>0</v>
      </c>
      <c r="AJ469" s="20">
        <f t="shared" si="199"/>
        <v>0</v>
      </c>
      <c r="AK469" s="21">
        <f t="shared" si="200"/>
        <v>0</v>
      </c>
    </row>
    <row r="470" spans="1:37" s="16" customFormat="1" ht="11.25">
      <c r="A470" s="15" t="s">
        <v>313</v>
      </c>
      <c r="B470" s="15"/>
      <c r="C470" s="16">
        <f t="shared" si="189"/>
        <v>0</v>
      </c>
      <c r="D470" s="17">
        <f t="shared" si="190"/>
        <v>0</v>
      </c>
      <c r="E470" s="15"/>
      <c r="I470" s="16">
        <f t="shared" si="191"/>
        <v>0</v>
      </c>
      <c r="J470" s="17">
        <f t="shared" si="192"/>
        <v>0</v>
      </c>
      <c r="K470" s="15"/>
      <c r="V470" s="16">
        <f t="shared" si="193"/>
        <v>0</v>
      </c>
      <c r="W470" s="17">
        <f t="shared" si="194"/>
        <v>0</v>
      </c>
      <c r="X470" s="15"/>
      <c r="AD470" s="16">
        <f t="shared" si="195"/>
        <v>0</v>
      </c>
      <c r="AE470" s="17">
        <f t="shared" si="196"/>
        <v>0</v>
      </c>
      <c r="AF470" s="15"/>
      <c r="AH470" s="16">
        <f t="shared" si="197"/>
        <v>0</v>
      </c>
      <c r="AI470" s="17">
        <f t="shared" si="198"/>
        <v>0</v>
      </c>
      <c r="AJ470" s="16">
        <f t="shared" si="199"/>
        <v>0</v>
      </c>
      <c r="AK470" s="17">
        <f t="shared" si="200"/>
        <v>0</v>
      </c>
    </row>
    <row r="471" spans="1:37" s="16" customFormat="1" ht="11.25">
      <c r="A471" s="19" t="s">
        <v>421</v>
      </c>
      <c r="B471" s="19"/>
      <c r="C471" s="20">
        <f t="shared" si="189"/>
        <v>0</v>
      </c>
      <c r="D471" s="21">
        <f t="shared" si="190"/>
        <v>0</v>
      </c>
      <c r="E471" s="19"/>
      <c r="F471" s="20"/>
      <c r="G471" s="20"/>
      <c r="H471" s="20"/>
      <c r="I471" s="20">
        <f t="shared" si="191"/>
        <v>0</v>
      </c>
      <c r="J471" s="21">
        <f t="shared" si="192"/>
        <v>0</v>
      </c>
      <c r="K471" s="19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>
        <f t="shared" si="193"/>
        <v>0</v>
      </c>
      <c r="W471" s="21">
        <f t="shared" si="194"/>
        <v>0</v>
      </c>
      <c r="X471" s="19"/>
      <c r="Y471" s="20"/>
      <c r="Z471" s="20"/>
      <c r="AA471" s="20"/>
      <c r="AB471" s="20"/>
      <c r="AC471" s="20"/>
      <c r="AD471" s="20">
        <f t="shared" si="195"/>
        <v>0</v>
      </c>
      <c r="AE471" s="21">
        <f t="shared" si="196"/>
        <v>0</v>
      </c>
      <c r="AF471" s="19"/>
      <c r="AG471" s="20"/>
      <c r="AH471" s="20">
        <f t="shared" si="197"/>
        <v>0</v>
      </c>
      <c r="AI471" s="21">
        <f t="shared" si="198"/>
        <v>0</v>
      </c>
      <c r="AJ471" s="20">
        <f t="shared" si="199"/>
        <v>0</v>
      </c>
      <c r="AK471" s="21">
        <f t="shared" si="200"/>
        <v>0</v>
      </c>
    </row>
    <row r="472" spans="1:37" s="16" customFormat="1" ht="11.25">
      <c r="A472" s="15" t="s">
        <v>378</v>
      </c>
      <c r="B472" s="15"/>
      <c r="C472" s="16">
        <f t="shared" si="189"/>
        <v>0</v>
      </c>
      <c r="D472" s="17">
        <f t="shared" si="190"/>
        <v>0</v>
      </c>
      <c r="E472" s="15"/>
      <c r="I472" s="16">
        <f t="shared" si="191"/>
        <v>0</v>
      </c>
      <c r="J472" s="17">
        <f t="shared" si="192"/>
        <v>0</v>
      </c>
      <c r="K472" s="15"/>
      <c r="V472" s="16">
        <f t="shared" si="193"/>
        <v>0</v>
      </c>
      <c r="W472" s="17">
        <f t="shared" si="194"/>
        <v>0</v>
      </c>
      <c r="X472" s="15"/>
      <c r="AD472" s="16">
        <f t="shared" si="195"/>
        <v>0</v>
      </c>
      <c r="AE472" s="17">
        <f t="shared" si="196"/>
        <v>0</v>
      </c>
      <c r="AF472" s="15"/>
      <c r="AH472" s="16">
        <f t="shared" si="197"/>
        <v>0</v>
      </c>
      <c r="AI472" s="17">
        <f t="shared" si="198"/>
        <v>0</v>
      </c>
      <c r="AJ472" s="16">
        <f t="shared" si="199"/>
        <v>0</v>
      </c>
      <c r="AK472" s="17">
        <f t="shared" si="200"/>
        <v>0</v>
      </c>
    </row>
    <row r="473" spans="1:37" s="16" customFormat="1" ht="11.25">
      <c r="A473" s="19" t="s">
        <v>314</v>
      </c>
      <c r="B473" s="19"/>
      <c r="C473" s="20">
        <f t="shared" si="189"/>
        <v>0</v>
      </c>
      <c r="D473" s="21">
        <f t="shared" si="190"/>
        <v>0</v>
      </c>
      <c r="E473" s="19"/>
      <c r="F473" s="20"/>
      <c r="G473" s="20"/>
      <c r="H473" s="20"/>
      <c r="I473" s="20">
        <f t="shared" si="191"/>
        <v>0</v>
      </c>
      <c r="J473" s="21">
        <f t="shared" si="192"/>
        <v>0</v>
      </c>
      <c r="K473" s="19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>
        <f t="shared" si="193"/>
        <v>0</v>
      </c>
      <c r="W473" s="21">
        <f t="shared" si="194"/>
        <v>0</v>
      </c>
      <c r="X473" s="19"/>
      <c r="Y473" s="20"/>
      <c r="Z473" s="20"/>
      <c r="AA473" s="20"/>
      <c r="AB473" s="20"/>
      <c r="AC473" s="20"/>
      <c r="AD473" s="20">
        <f t="shared" si="195"/>
        <v>0</v>
      </c>
      <c r="AE473" s="21">
        <f t="shared" si="196"/>
        <v>0</v>
      </c>
      <c r="AF473" s="19"/>
      <c r="AG473" s="20"/>
      <c r="AH473" s="20">
        <f t="shared" si="197"/>
        <v>0</v>
      </c>
      <c r="AI473" s="21">
        <f t="shared" si="198"/>
        <v>0</v>
      </c>
      <c r="AJ473" s="20">
        <f t="shared" si="199"/>
        <v>0</v>
      </c>
      <c r="AK473" s="21">
        <f t="shared" si="200"/>
        <v>0</v>
      </c>
    </row>
    <row r="474" spans="1:37" s="16" customFormat="1" ht="11.25">
      <c r="A474" s="15" t="s">
        <v>315</v>
      </c>
      <c r="B474" s="15"/>
      <c r="C474" s="16">
        <f t="shared" si="189"/>
        <v>0</v>
      </c>
      <c r="D474" s="17">
        <f t="shared" si="190"/>
        <v>0</v>
      </c>
      <c r="E474" s="15"/>
      <c r="I474" s="16">
        <f t="shared" si="191"/>
        <v>0</v>
      </c>
      <c r="J474" s="17">
        <f t="shared" si="192"/>
        <v>0</v>
      </c>
      <c r="K474" s="15"/>
      <c r="R474" s="16">
        <v>2</v>
      </c>
      <c r="V474" s="16">
        <f t="shared" si="193"/>
        <v>2</v>
      </c>
      <c r="W474" s="17">
        <f t="shared" si="194"/>
        <v>16</v>
      </c>
      <c r="X474" s="15"/>
      <c r="AD474" s="16">
        <f t="shared" si="195"/>
        <v>0</v>
      </c>
      <c r="AE474" s="17">
        <f t="shared" si="196"/>
        <v>0</v>
      </c>
      <c r="AF474" s="15"/>
      <c r="AH474" s="16">
        <f t="shared" si="197"/>
        <v>0</v>
      </c>
      <c r="AI474" s="17">
        <f t="shared" si="198"/>
        <v>0</v>
      </c>
      <c r="AJ474" s="16">
        <f t="shared" si="199"/>
        <v>2</v>
      </c>
      <c r="AK474" s="17">
        <f t="shared" si="200"/>
        <v>16</v>
      </c>
    </row>
    <row r="475" spans="1:37" s="16" customFormat="1" ht="11.25">
      <c r="A475" s="19" t="s">
        <v>379</v>
      </c>
      <c r="B475" s="19"/>
      <c r="C475" s="20">
        <f t="shared" si="189"/>
        <v>0</v>
      </c>
      <c r="D475" s="21">
        <f t="shared" si="190"/>
        <v>0</v>
      </c>
      <c r="E475" s="19"/>
      <c r="F475" s="20"/>
      <c r="G475" s="20"/>
      <c r="H475" s="20"/>
      <c r="I475" s="20">
        <f t="shared" si="191"/>
        <v>0</v>
      </c>
      <c r="J475" s="21">
        <f t="shared" si="192"/>
        <v>0</v>
      </c>
      <c r="K475" s="19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>
        <f t="shared" si="193"/>
        <v>0</v>
      </c>
      <c r="W475" s="21">
        <f t="shared" si="194"/>
        <v>0</v>
      </c>
      <c r="X475" s="19"/>
      <c r="Y475" s="20"/>
      <c r="Z475" s="20"/>
      <c r="AA475" s="20"/>
      <c r="AB475" s="20"/>
      <c r="AC475" s="20"/>
      <c r="AD475" s="20">
        <f t="shared" si="195"/>
        <v>0</v>
      </c>
      <c r="AE475" s="21">
        <f t="shared" si="196"/>
        <v>0</v>
      </c>
      <c r="AF475" s="19"/>
      <c r="AG475" s="20"/>
      <c r="AH475" s="20">
        <f t="shared" si="197"/>
        <v>0</v>
      </c>
      <c r="AI475" s="21">
        <f t="shared" si="198"/>
        <v>0</v>
      </c>
      <c r="AJ475" s="20">
        <f t="shared" si="199"/>
        <v>0</v>
      </c>
      <c r="AK475" s="21">
        <f t="shared" si="200"/>
        <v>0</v>
      </c>
    </row>
    <row r="476" spans="1:37" s="16" customFormat="1" ht="11.25">
      <c r="A476" s="34" t="s">
        <v>380</v>
      </c>
      <c r="B476" s="34">
        <v>16</v>
      </c>
      <c r="C476" s="35">
        <f t="shared" si="189"/>
        <v>16</v>
      </c>
      <c r="D476" s="36">
        <f t="shared" si="190"/>
        <v>32</v>
      </c>
      <c r="E476" s="34"/>
      <c r="F476" s="35"/>
      <c r="G476" s="35"/>
      <c r="H476" s="35"/>
      <c r="I476" s="35">
        <f t="shared" si="191"/>
        <v>0</v>
      </c>
      <c r="J476" s="36">
        <f t="shared" si="192"/>
        <v>0</v>
      </c>
      <c r="K476" s="34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>
        <f t="shared" si="193"/>
        <v>0</v>
      </c>
      <c r="W476" s="36">
        <f t="shared" si="194"/>
        <v>0</v>
      </c>
      <c r="X476" s="34"/>
      <c r="Y476" s="35"/>
      <c r="Z476" s="35"/>
      <c r="AA476" s="35"/>
      <c r="AB476" s="35"/>
      <c r="AC476" s="35"/>
      <c r="AD476" s="35">
        <f t="shared" si="195"/>
        <v>0</v>
      </c>
      <c r="AE476" s="36">
        <f t="shared" si="196"/>
        <v>0</v>
      </c>
      <c r="AF476" s="34">
        <v>16</v>
      </c>
      <c r="AG476" s="35"/>
      <c r="AH476" s="35">
        <f t="shared" si="197"/>
        <v>16</v>
      </c>
      <c r="AI476" s="36">
        <f t="shared" si="198"/>
        <v>16</v>
      </c>
      <c r="AJ476" s="35">
        <f t="shared" si="199"/>
        <v>32</v>
      </c>
      <c r="AK476" s="36">
        <f t="shared" si="200"/>
        <v>48</v>
      </c>
    </row>
  </sheetData>
  <sheetProtection/>
  <mergeCells count="32">
    <mergeCell ref="A419:AK419"/>
    <mergeCell ref="A437:AK437"/>
    <mergeCell ref="A293:AK293"/>
    <mergeCell ref="A349:AK349"/>
    <mergeCell ref="A380:AK380"/>
    <mergeCell ref="A416:AK416"/>
    <mergeCell ref="A7:AK7"/>
    <mergeCell ref="A31:AK31"/>
    <mergeCell ref="A42:AK42"/>
    <mergeCell ref="A52:AK52"/>
    <mergeCell ref="A281:AK281"/>
    <mergeCell ref="A60:AK60"/>
    <mergeCell ref="A67:AK67"/>
    <mergeCell ref="A93:AK93"/>
    <mergeCell ref="A131:AK131"/>
    <mergeCell ref="A258:AK258"/>
    <mergeCell ref="A191:AK191"/>
    <mergeCell ref="A254:AK254"/>
    <mergeCell ref="X4:AE4"/>
    <mergeCell ref="AJ4:AK4"/>
    <mergeCell ref="AF4:AI4"/>
    <mergeCell ref="AF5:AG5"/>
    <mergeCell ref="A2:AK2"/>
    <mergeCell ref="A230:AK230"/>
    <mergeCell ref="A1:AK1"/>
    <mergeCell ref="A3:AK3"/>
    <mergeCell ref="K5:U5"/>
    <mergeCell ref="E5:H5"/>
    <mergeCell ref="X5:AC5"/>
    <mergeCell ref="B4:D4"/>
    <mergeCell ref="E4:J4"/>
    <mergeCell ref="K4:W4"/>
  </mergeCells>
  <printOptions horizontalCentered="1"/>
  <pageMargins left="0" right="0" top="0.5" bottom="0" header="0" footer="0"/>
  <pageSetup firstPageNumber="1" useFirstPageNumber="1" horizontalDpi="600" verticalDpi="600" orientation="landscape" r:id="rId1"/>
  <rowBreaks count="11" manualBreakCount="11">
    <brk id="41" max="255" man="1"/>
    <brk id="79" max="255" man="1"/>
    <brk id="119" max="255" man="1"/>
    <brk id="159" max="255" man="1"/>
    <brk id="199" max="255" man="1"/>
    <brk id="238" max="255" man="1"/>
    <brk id="278" max="255" man="1"/>
    <brk id="317" max="255" man="1"/>
    <brk id="357" max="255" man="1"/>
    <brk id="396" max="255" man="1"/>
    <brk id="4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K455"/>
  <sheetViews>
    <sheetView showGridLines="0" zoomScalePageLayoutView="0" workbookViewId="0" topLeftCell="A1">
      <pane ySplit="4" topLeftCell="BM5" activePane="bottomLeft" state="frozen"/>
      <selection pane="topLeft" activeCell="A1" sqref="A1:AK1"/>
      <selection pane="bottomLeft" activeCell="A1" sqref="A1:E1"/>
    </sheetView>
  </sheetViews>
  <sheetFormatPr defaultColWidth="9.75390625" defaultRowHeight="12.75"/>
  <cols>
    <col min="1" max="1" width="24.875" style="28" bestFit="1" customWidth="1"/>
    <col min="2" max="2" width="17.25390625" style="28" bestFit="1" customWidth="1"/>
    <col min="3" max="3" width="26.25390625" style="28" bestFit="1" customWidth="1"/>
    <col min="4" max="4" width="19.75390625" style="28" bestFit="1" customWidth="1"/>
    <col min="5" max="5" width="46.625" style="28" bestFit="1" customWidth="1"/>
    <col min="6" max="16384" width="9.75390625" style="28" customWidth="1"/>
  </cols>
  <sheetData>
    <row r="1" spans="1:37" ht="14.25">
      <c r="A1" s="41" t="s">
        <v>476</v>
      </c>
      <c r="B1" s="41"/>
      <c r="C1" s="41"/>
      <c r="D1" s="41"/>
      <c r="E1" s="41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4.25">
      <c r="A2" s="41" t="s">
        <v>388</v>
      </c>
      <c r="B2" s="41"/>
      <c r="C2" s="41"/>
      <c r="D2" s="41"/>
      <c r="E2" s="41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5" ht="11.25">
      <c r="A3" s="29"/>
      <c r="B3" s="29"/>
      <c r="C3" s="29"/>
      <c r="D3" s="29"/>
      <c r="E3" s="29"/>
    </row>
    <row r="4" spans="1:5" ht="11.25">
      <c r="A4" s="18"/>
      <c r="B4" s="18" t="s">
        <v>2</v>
      </c>
      <c r="C4" s="18" t="s">
        <v>3</v>
      </c>
      <c r="D4" s="18" t="s">
        <v>1</v>
      </c>
      <c r="E4" s="18" t="s">
        <v>5</v>
      </c>
    </row>
    <row r="5" spans="1:5" ht="11.25">
      <c r="A5" s="30" t="s">
        <v>4</v>
      </c>
      <c r="B5" s="30" t="s">
        <v>337</v>
      </c>
      <c r="C5" s="30" t="s">
        <v>334</v>
      </c>
      <c r="D5" s="30" t="s">
        <v>316</v>
      </c>
      <c r="E5" s="31" t="s">
        <v>16</v>
      </c>
    </row>
    <row r="6" spans="1:5" ht="11.25">
      <c r="A6" s="32"/>
      <c r="B6" s="32"/>
      <c r="C6" s="32"/>
      <c r="D6" s="32"/>
      <c r="E6" s="31" t="s">
        <v>18</v>
      </c>
    </row>
    <row r="7" spans="1:5" ht="11.25">
      <c r="A7" s="32"/>
      <c r="B7" s="32"/>
      <c r="C7" s="32"/>
      <c r="D7" s="32"/>
      <c r="E7" s="31" t="s">
        <v>17</v>
      </c>
    </row>
    <row r="8" spans="1:5" ht="11.25">
      <c r="A8" s="32"/>
      <c r="B8" s="32"/>
      <c r="C8" s="32"/>
      <c r="D8" s="32"/>
      <c r="E8" s="31" t="s">
        <v>338</v>
      </c>
    </row>
    <row r="9" spans="1:5" ht="11.25">
      <c r="A9" s="32"/>
      <c r="B9" s="32"/>
      <c r="C9" s="32"/>
      <c r="D9" s="32"/>
      <c r="E9" s="31" t="s">
        <v>435</v>
      </c>
    </row>
    <row r="10" spans="1:5" ht="11.25">
      <c r="A10" s="32"/>
      <c r="B10" s="32"/>
      <c r="C10" s="32"/>
      <c r="D10" s="32"/>
      <c r="E10" s="31" t="s">
        <v>422</v>
      </c>
    </row>
    <row r="11" spans="1:5" ht="11.25">
      <c r="A11" s="32"/>
      <c r="B11" s="32"/>
      <c r="C11" s="32"/>
      <c r="D11" s="32"/>
      <c r="E11" s="31" t="s">
        <v>423</v>
      </c>
    </row>
    <row r="12" spans="1:5" ht="11.25">
      <c r="A12" s="32"/>
      <c r="B12" s="32"/>
      <c r="C12" s="32"/>
      <c r="D12" s="32"/>
      <c r="E12" s="31" t="s">
        <v>424</v>
      </c>
    </row>
    <row r="13" spans="1:5" ht="11.25">
      <c r="A13" s="32"/>
      <c r="B13" s="32"/>
      <c r="C13" s="32"/>
      <c r="D13" s="32"/>
      <c r="E13" s="31" t="s">
        <v>425</v>
      </c>
    </row>
    <row r="14" spans="1:5" ht="11.25">
      <c r="A14" s="32"/>
      <c r="B14" s="32"/>
      <c r="C14" s="32"/>
      <c r="D14" s="32"/>
      <c r="E14" s="31" t="s">
        <v>436</v>
      </c>
    </row>
    <row r="15" spans="1:5" ht="11.25">
      <c r="A15" s="32"/>
      <c r="B15" s="32"/>
      <c r="C15" s="32"/>
      <c r="D15" s="32"/>
      <c r="E15" s="31" t="s">
        <v>19</v>
      </c>
    </row>
    <row r="16" spans="1:5" ht="11.25">
      <c r="A16" s="32"/>
      <c r="B16" s="32"/>
      <c r="C16" s="32"/>
      <c r="D16" s="32"/>
      <c r="E16" s="31" t="s">
        <v>13</v>
      </c>
    </row>
    <row r="17" spans="1:5" ht="11.25">
      <c r="A17" s="32"/>
      <c r="B17" s="32"/>
      <c r="C17" s="32"/>
      <c r="D17" s="32"/>
      <c r="E17" s="31" t="s">
        <v>14</v>
      </c>
    </row>
    <row r="18" spans="1:5" ht="11.25">
      <c r="A18" s="32"/>
      <c r="B18" s="32"/>
      <c r="C18" s="32"/>
      <c r="D18" s="32"/>
      <c r="E18" s="31" t="s">
        <v>342</v>
      </c>
    </row>
    <row r="19" spans="1:5" ht="11.25">
      <c r="A19" s="32"/>
      <c r="B19" s="32"/>
      <c r="C19" s="32"/>
      <c r="D19" s="32"/>
      <c r="E19" s="31" t="s">
        <v>11</v>
      </c>
    </row>
    <row r="20" spans="1:5" ht="11.25">
      <c r="A20" s="32"/>
      <c r="B20" s="32"/>
      <c r="C20" s="32"/>
      <c r="D20" s="32"/>
      <c r="E20" s="31" t="s">
        <v>12</v>
      </c>
    </row>
    <row r="21" spans="1:5" ht="11.25">
      <c r="A21" s="32"/>
      <c r="B21" s="32"/>
      <c r="C21" s="32"/>
      <c r="D21" s="32"/>
      <c r="E21" s="31" t="s">
        <v>6</v>
      </c>
    </row>
    <row r="22" spans="1:5" ht="11.25">
      <c r="A22" s="32"/>
      <c r="B22" s="32"/>
      <c r="C22" s="32"/>
      <c r="D22" s="32"/>
      <c r="E22" s="31" t="s">
        <v>15</v>
      </c>
    </row>
    <row r="23" spans="1:5" ht="11.25">
      <c r="A23" s="32"/>
      <c r="B23" s="32"/>
      <c r="C23" s="32"/>
      <c r="D23" s="32"/>
      <c r="E23" s="31" t="s">
        <v>477</v>
      </c>
    </row>
    <row r="24" spans="1:5" ht="11.25">
      <c r="A24" s="32"/>
      <c r="B24" s="32"/>
      <c r="C24" s="32"/>
      <c r="D24" s="32"/>
      <c r="E24" s="31" t="s">
        <v>343</v>
      </c>
    </row>
    <row r="25" spans="1:5" ht="11.25">
      <c r="A25" s="32"/>
      <c r="B25" s="32"/>
      <c r="C25" s="32"/>
      <c r="D25" s="32"/>
      <c r="E25" s="31" t="s">
        <v>21</v>
      </c>
    </row>
    <row r="26" spans="1:5" ht="11.25">
      <c r="A26" s="32"/>
      <c r="B26" s="32"/>
      <c r="C26" s="32"/>
      <c r="D26" s="32"/>
      <c r="E26" s="31" t="s">
        <v>22</v>
      </c>
    </row>
    <row r="27" spans="1:5" ht="11.25">
      <c r="A27" s="32"/>
      <c r="B27" s="32"/>
      <c r="C27" s="32"/>
      <c r="D27" s="32"/>
      <c r="E27" s="31" t="s">
        <v>20</v>
      </c>
    </row>
    <row r="28" spans="1:5" ht="11.25">
      <c r="A28" s="32"/>
      <c r="B28" s="32"/>
      <c r="C28" s="32"/>
      <c r="D28" s="30" t="s">
        <v>317</v>
      </c>
      <c r="E28" s="31" t="s">
        <v>345</v>
      </c>
    </row>
    <row r="29" spans="1:5" ht="11.25">
      <c r="A29" s="32"/>
      <c r="B29" s="32"/>
      <c r="C29" s="32"/>
      <c r="D29" s="32"/>
      <c r="E29" s="31" t="s">
        <v>23</v>
      </c>
    </row>
    <row r="30" spans="1:5" ht="11.25">
      <c r="A30" s="32"/>
      <c r="B30" s="32"/>
      <c r="C30" s="32"/>
      <c r="D30" s="32"/>
      <c r="E30" s="31" t="s">
        <v>24</v>
      </c>
    </row>
    <row r="31" spans="1:5" ht="11.25">
      <c r="A31" s="32"/>
      <c r="B31" s="32"/>
      <c r="C31" s="32"/>
      <c r="D31" s="32"/>
      <c r="E31" s="31" t="s">
        <v>25</v>
      </c>
    </row>
    <row r="32" spans="1:5" ht="11.25">
      <c r="A32" s="32"/>
      <c r="B32" s="32"/>
      <c r="C32" s="32"/>
      <c r="D32" s="32"/>
      <c r="E32" s="31" t="s">
        <v>26</v>
      </c>
    </row>
    <row r="33" spans="1:5" ht="11.25">
      <c r="A33" s="32"/>
      <c r="B33" s="32"/>
      <c r="C33" s="32"/>
      <c r="D33" s="32"/>
      <c r="E33" s="31" t="s">
        <v>27</v>
      </c>
    </row>
    <row r="34" spans="1:5" ht="11.25">
      <c r="A34" s="32"/>
      <c r="B34" s="32"/>
      <c r="C34" s="32"/>
      <c r="D34" s="32"/>
      <c r="E34" s="31" t="s">
        <v>28</v>
      </c>
    </row>
    <row r="35" spans="1:5" ht="11.25">
      <c r="A35" s="32"/>
      <c r="B35" s="32"/>
      <c r="C35" s="32"/>
      <c r="D35" s="32"/>
      <c r="E35" s="31" t="s">
        <v>29</v>
      </c>
    </row>
    <row r="36" spans="1:5" ht="11.25">
      <c r="A36" s="32"/>
      <c r="B36" s="32"/>
      <c r="C36" s="32"/>
      <c r="D36" s="32"/>
      <c r="E36" s="31" t="s">
        <v>30</v>
      </c>
    </row>
    <row r="37" spans="1:5" ht="11.25">
      <c r="A37" s="32"/>
      <c r="B37" s="32"/>
      <c r="C37" s="32"/>
      <c r="D37" s="32"/>
      <c r="E37" s="31" t="s">
        <v>344</v>
      </c>
    </row>
    <row r="38" spans="1:5" ht="11.25">
      <c r="A38" s="32"/>
      <c r="B38" s="32"/>
      <c r="C38" s="32"/>
      <c r="D38" s="30" t="s">
        <v>318</v>
      </c>
      <c r="E38" s="31" t="s">
        <v>31</v>
      </c>
    </row>
    <row r="39" spans="1:5" ht="11.25">
      <c r="A39" s="32"/>
      <c r="B39" s="32"/>
      <c r="C39" s="32"/>
      <c r="D39" s="32"/>
      <c r="E39" s="31" t="s">
        <v>32</v>
      </c>
    </row>
    <row r="40" spans="1:5" ht="11.25">
      <c r="A40" s="32"/>
      <c r="B40" s="32"/>
      <c r="C40" s="32"/>
      <c r="D40" s="32"/>
      <c r="E40" s="31" t="s">
        <v>33</v>
      </c>
    </row>
    <row r="41" spans="1:5" ht="11.25">
      <c r="A41" s="32"/>
      <c r="B41" s="32"/>
      <c r="C41" s="32"/>
      <c r="D41" s="32"/>
      <c r="E41" s="31" t="s">
        <v>34</v>
      </c>
    </row>
    <row r="42" spans="1:5" ht="11.25">
      <c r="A42" s="32"/>
      <c r="B42" s="32"/>
      <c r="C42" s="32"/>
      <c r="D42" s="32"/>
      <c r="E42" s="31" t="s">
        <v>339</v>
      </c>
    </row>
    <row r="43" spans="1:5" ht="11.25">
      <c r="A43" s="32"/>
      <c r="B43" s="32"/>
      <c r="C43" s="32"/>
      <c r="D43" s="32"/>
      <c r="E43" s="31" t="s">
        <v>340</v>
      </c>
    </row>
    <row r="44" spans="1:5" ht="11.25">
      <c r="A44" s="32"/>
      <c r="B44" s="32"/>
      <c r="C44" s="32"/>
      <c r="D44" s="32"/>
      <c r="E44" s="31" t="s">
        <v>341</v>
      </c>
    </row>
    <row r="45" spans="1:5" ht="11.25">
      <c r="A45" s="32"/>
      <c r="B45" s="32"/>
      <c r="C45" s="32"/>
      <c r="D45" s="32"/>
      <c r="E45" s="31" t="s">
        <v>35</v>
      </c>
    </row>
    <row r="46" spans="1:5" ht="11.25">
      <c r="A46" s="32"/>
      <c r="B46" s="32"/>
      <c r="C46" s="32"/>
      <c r="D46" s="33"/>
      <c r="E46" s="31" t="s">
        <v>36</v>
      </c>
    </row>
    <row r="47" spans="1:5" ht="11.25">
      <c r="A47" s="32"/>
      <c r="B47" s="32"/>
      <c r="C47" s="32"/>
      <c r="D47" s="30" t="s">
        <v>319</v>
      </c>
      <c r="E47" s="31" t="s">
        <v>37</v>
      </c>
    </row>
    <row r="48" spans="1:5" ht="11.25">
      <c r="A48" s="33"/>
      <c r="B48" s="33"/>
      <c r="C48" s="33"/>
      <c r="D48" s="33"/>
      <c r="E48" s="31" t="s">
        <v>483</v>
      </c>
    </row>
    <row r="49" spans="1:5" ht="11.25">
      <c r="A49" s="30"/>
      <c r="B49" s="30"/>
      <c r="C49" s="30"/>
      <c r="D49" s="30"/>
      <c r="E49" s="31" t="s">
        <v>479</v>
      </c>
    </row>
    <row r="50" spans="1:5" ht="11.25">
      <c r="A50" s="32"/>
      <c r="B50" s="32"/>
      <c r="C50" s="32"/>
      <c r="D50" s="32"/>
      <c r="E50" s="31" t="s">
        <v>480</v>
      </c>
    </row>
    <row r="51" spans="1:5" ht="11.25">
      <c r="A51" s="32"/>
      <c r="B51" s="32"/>
      <c r="C51" s="32"/>
      <c r="D51" s="32"/>
      <c r="E51" s="31" t="s">
        <v>478</v>
      </c>
    </row>
    <row r="52" spans="1:5" ht="11.25">
      <c r="A52" s="32"/>
      <c r="B52" s="32"/>
      <c r="C52" s="32"/>
      <c r="D52" s="32"/>
      <c r="E52" s="31" t="s">
        <v>482</v>
      </c>
    </row>
    <row r="53" spans="1:5" ht="11.25">
      <c r="A53" s="32"/>
      <c r="B53" s="32"/>
      <c r="C53" s="33"/>
      <c r="D53" s="33"/>
      <c r="E53" s="31" t="s">
        <v>481</v>
      </c>
    </row>
    <row r="54" spans="1:5" ht="11.25">
      <c r="A54" s="32"/>
      <c r="B54" s="32"/>
      <c r="C54" s="30" t="s">
        <v>335</v>
      </c>
      <c r="D54" s="30" t="s">
        <v>320</v>
      </c>
      <c r="E54" s="31" t="s">
        <v>39</v>
      </c>
    </row>
    <row r="55" spans="1:5" ht="11.25">
      <c r="A55" s="32"/>
      <c r="B55" s="32"/>
      <c r="C55" s="32"/>
      <c r="D55" s="32"/>
      <c r="E55" s="31" t="s">
        <v>40</v>
      </c>
    </row>
    <row r="56" spans="1:5" ht="11.25">
      <c r="A56" s="32"/>
      <c r="B56" s="32"/>
      <c r="C56" s="32"/>
      <c r="D56" s="32"/>
      <c r="E56" s="31" t="s">
        <v>41</v>
      </c>
    </row>
    <row r="57" spans="1:5" ht="11.25">
      <c r="A57" s="32"/>
      <c r="B57" s="32"/>
      <c r="C57" s="32"/>
      <c r="D57" s="32"/>
      <c r="E57" s="31" t="s">
        <v>42</v>
      </c>
    </row>
    <row r="58" spans="1:5" ht="11.25">
      <c r="A58" s="32"/>
      <c r="B58" s="32"/>
      <c r="C58" s="32"/>
      <c r="D58" s="32"/>
      <c r="E58" s="31" t="s">
        <v>43</v>
      </c>
    </row>
    <row r="59" spans="1:5" ht="11.25">
      <c r="A59" s="32"/>
      <c r="B59" s="32"/>
      <c r="C59" s="32"/>
      <c r="D59" s="33"/>
      <c r="E59" s="31" t="s">
        <v>346</v>
      </c>
    </row>
    <row r="60" spans="1:5" ht="11.25">
      <c r="A60" s="32"/>
      <c r="B60" s="32"/>
      <c r="C60" s="32"/>
      <c r="D60" s="30" t="s">
        <v>321</v>
      </c>
      <c r="E60" s="31" t="s">
        <v>44</v>
      </c>
    </row>
    <row r="61" spans="1:5" ht="11.25">
      <c r="A61" s="32"/>
      <c r="B61" s="32"/>
      <c r="C61" s="32"/>
      <c r="D61" s="32"/>
      <c r="E61" s="31" t="s">
        <v>45</v>
      </c>
    </row>
    <row r="62" spans="1:5" ht="11.25">
      <c r="A62" s="32"/>
      <c r="B62" s="32"/>
      <c r="C62" s="32"/>
      <c r="D62" s="32"/>
      <c r="E62" s="31" t="s">
        <v>46</v>
      </c>
    </row>
    <row r="63" spans="1:5" ht="11.25">
      <c r="A63" s="32"/>
      <c r="B63" s="32"/>
      <c r="C63" s="32"/>
      <c r="D63" s="32"/>
      <c r="E63" s="31" t="s">
        <v>47</v>
      </c>
    </row>
    <row r="64" spans="1:5" ht="11.25">
      <c r="A64" s="32"/>
      <c r="B64" s="32"/>
      <c r="C64" s="32"/>
      <c r="D64" s="32"/>
      <c r="E64" s="31" t="s">
        <v>48</v>
      </c>
    </row>
    <row r="65" spans="1:5" ht="11.25">
      <c r="A65" s="32"/>
      <c r="B65" s="32"/>
      <c r="C65" s="32"/>
      <c r="D65" s="32"/>
      <c r="E65" s="31" t="s">
        <v>49</v>
      </c>
    </row>
    <row r="66" spans="1:5" ht="11.25">
      <c r="A66" s="32"/>
      <c r="B66" s="32"/>
      <c r="C66" s="32"/>
      <c r="D66" s="32"/>
      <c r="E66" s="31" t="s">
        <v>50</v>
      </c>
    </row>
    <row r="67" spans="1:5" ht="11.25">
      <c r="A67" s="32"/>
      <c r="B67" s="32"/>
      <c r="C67" s="32"/>
      <c r="D67" s="32"/>
      <c r="E67" s="33" t="s">
        <v>391</v>
      </c>
    </row>
    <row r="68" spans="1:5" ht="11.25">
      <c r="A68" s="32"/>
      <c r="B68" s="32"/>
      <c r="C68" s="32"/>
      <c r="D68" s="32"/>
      <c r="E68" s="31" t="s">
        <v>392</v>
      </c>
    </row>
    <row r="69" spans="1:5" ht="11.25">
      <c r="A69" s="32"/>
      <c r="B69" s="32"/>
      <c r="C69" s="32"/>
      <c r="D69" s="32"/>
      <c r="E69" s="31" t="s">
        <v>393</v>
      </c>
    </row>
    <row r="70" spans="1:5" ht="11.25">
      <c r="A70" s="32"/>
      <c r="B70" s="32"/>
      <c r="C70" s="32"/>
      <c r="D70" s="32"/>
      <c r="E70" s="31" t="s">
        <v>51</v>
      </c>
    </row>
    <row r="71" spans="1:5" ht="11.25">
      <c r="A71" s="32"/>
      <c r="B71" s="32"/>
      <c r="C71" s="32"/>
      <c r="D71" s="32"/>
      <c r="E71" s="31" t="s">
        <v>52</v>
      </c>
    </row>
    <row r="72" spans="1:5" ht="11.25">
      <c r="A72" s="32"/>
      <c r="B72" s="32"/>
      <c r="C72" s="32"/>
      <c r="D72" s="32"/>
      <c r="E72" s="31" t="s">
        <v>53</v>
      </c>
    </row>
    <row r="73" spans="1:5" ht="11.25">
      <c r="A73" s="32"/>
      <c r="B73" s="32"/>
      <c r="C73" s="32"/>
      <c r="D73" s="32"/>
      <c r="E73" s="31" t="s">
        <v>54</v>
      </c>
    </row>
    <row r="74" spans="1:5" ht="11.25">
      <c r="A74" s="32"/>
      <c r="B74" s="32"/>
      <c r="C74" s="32"/>
      <c r="D74" s="32"/>
      <c r="E74" s="31" t="s">
        <v>347</v>
      </c>
    </row>
    <row r="75" spans="1:5" ht="11.25">
      <c r="A75" s="32"/>
      <c r="B75" s="32"/>
      <c r="C75" s="32"/>
      <c r="D75" s="32"/>
      <c r="E75" s="31" t="s">
        <v>55</v>
      </c>
    </row>
    <row r="76" spans="1:5" ht="11.25">
      <c r="A76" s="32"/>
      <c r="B76" s="32"/>
      <c r="C76" s="32"/>
      <c r="D76" s="32"/>
      <c r="E76" s="31" t="s">
        <v>394</v>
      </c>
    </row>
    <row r="77" spans="1:5" ht="11.25">
      <c r="A77" s="32"/>
      <c r="B77" s="32"/>
      <c r="C77" s="32"/>
      <c r="D77" s="32"/>
      <c r="E77" s="31" t="s">
        <v>56</v>
      </c>
    </row>
    <row r="78" spans="1:5" ht="11.25">
      <c r="A78" s="32"/>
      <c r="B78" s="32"/>
      <c r="C78" s="32"/>
      <c r="D78" s="32"/>
      <c r="E78" s="31" t="s">
        <v>57</v>
      </c>
    </row>
    <row r="79" spans="1:5" ht="11.25">
      <c r="A79" s="32"/>
      <c r="B79" s="32"/>
      <c r="C79" s="32"/>
      <c r="D79" s="32"/>
      <c r="E79" s="31" t="s">
        <v>58</v>
      </c>
    </row>
    <row r="80" spans="1:5" ht="11.25">
      <c r="A80" s="32"/>
      <c r="B80" s="32"/>
      <c r="C80" s="32"/>
      <c r="D80" s="32"/>
      <c r="E80" s="31" t="s">
        <v>59</v>
      </c>
    </row>
    <row r="81" spans="1:5" ht="11.25">
      <c r="A81" s="32"/>
      <c r="B81" s="32"/>
      <c r="C81" s="32"/>
      <c r="D81" s="32"/>
      <c r="E81" s="31" t="s">
        <v>395</v>
      </c>
    </row>
    <row r="82" spans="1:5" ht="11.25">
      <c r="A82" s="32"/>
      <c r="B82" s="32"/>
      <c r="C82" s="32"/>
      <c r="D82" s="32"/>
      <c r="E82" s="31" t="s">
        <v>60</v>
      </c>
    </row>
    <row r="83" spans="1:5" ht="11.25">
      <c r="A83" s="32"/>
      <c r="B83" s="32"/>
      <c r="C83" s="32"/>
      <c r="D83" s="32"/>
      <c r="E83" s="31" t="s">
        <v>61</v>
      </c>
    </row>
    <row r="84" spans="1:5" ht="11.25">
      <c r="A84" s="32"/>
      <c r="B84" s="32"/>
      <c r="C84" s="32"/>
      <c r="D84" s="32"/>
      <c r="E84" s="31" t="s">
        <v>62</v>
      </c>
    </row>
    <row r="85" spans="1:5" ht="11.25">
      <c r="A85" s="32"/>
      <c r="B85" s="32"/>
      <c r="C85" s="32"/>
      <c r="D85" s="30" t="s">
        <v>322</v>
      </c>
      <c r="E85" s="31" t="s">
        <v>78</v>
      </c>
    </row>
    <row r="86" spans="1:5" ht="11.25">
      <c r="A86" s="32"/>
      <c r="B86" s="32"/>
      <c r="C86" s="32"/>
      <c r="D86" s="32"/>
      <c r="E86" s="31" t="s">
        <v>79</v>
      </c>
    </row>
    <row r="87" spans="1:5" ht="11.25">
      <c r="A87" s="32"/>
      <c r="B87" s="32"/>
      <c r="C87" s="32"/>
      <c r="D87" s="32"/>
      <c r="E87" s="31" t="s">
        <v>64</v>
      </c>
    </row>
    <row r="88" spans="1:5" ht="11.25">
      <c r="A88" s="32"/>
      <c r="B88" s="32"/>
      <c r="C88" s="32"/>
      <c r="D88" s="32"/>
      <c r="E88" s="31" t="s">
        <v>63</v>
      </c>
    </row>
    <row r="89" spans="1:5" ht="11.25">
      <c r="A89" s="32"/>
      <c r="B89" s="32"/>
      <c r="C89" s="32"/>
      <c r="D89" s="32"/>
      <c r="E89" s="31" t="s">
        <v>348</v>
      </c>
    </row>
    <row r="90" spans="1:5" ht="11.25">
      <c r="A90" s="32"/>
      <c r="B90" s="32"/>
      <c r="C90" s="32"/>
      <c r="D90" s="32"/>
      <c r="E90" s="31" t="s">
        <v>68</v>
      </c>
    </row>
    <row r="91" spans="1:5" ht="11.25">
      <c r="A91" s="32"/>
      <c r="B91" s="32"/>
      <c r="C91" s="32"/>
      <c r="D91" s="32"/>
      <c r="E91" s="31" t="s">
        <v>65</v>
      </c>
    </row>
    <row r="92" spans="1:5" ht="11.25">
      <c r="A92" s="32"/>
      <c r="B92" s="32"/>
      <c r="C92" s="32"/>
      <c r="D92" s="32"/>
      <c r="E92" s="31" t="s">
        <v>69</v>
      </c>
    </row>
    <row r="93" spans="1:5" ht="11.25">
      <c r="A93" s="32"/>
      <c r="B93" s="32"/>
      <c r="C93" s="32"/>
      <c r="D93" s="32"/>
      <c r="E93" s="31" t="s">
        <v>76</v>
      </c>
    </row>
    <row r="94" spans="1:5" ht="11.25">
      <c r="A94" s="32"/>
      <c r="B94" s="32"/>
      <c r="C94" s="32"/>
      <c r="D94" s="32"/>
      <c r="E94" s="31" t="s">
        <v>77</v>
      </c>
    </row>
    <row r="95" spans="1:5" ht="11.25">
      <c r="A95" s="32"/>
      <c r="B95" s="32"/>
      <c r="C95" s="32"/>
      <c r="D95" s="32"/>
      <c r="E95" s="31" t="s">
        <v>72</v>
      </c>
    </row>
    <row r="96" spans="1:5" ht="11.25">
      <c r="A96" s="33"/>
      <c r="B96" s="33"/>
      <c r="C96" s="33"/>
      <c r="D96" s="33"/>
      <c r="E96" s="31" t="s">
        <v>66</v>
      </c>
    </row>
    <row r="97" spans="1:5" ht="11.25">
      <c r="A97" s="30"/>
      <c r="B97" s="30"/>
      <c r="C97" s="30"/>
      <c r="D97" s="30"/>
      <c r="E97" s="31" t="s">
        <v>71</v>
      </c>
    </row>
    <row r="98" spans="1:5" ht="11.25">
      <c r="A98" s="32"/>
      <c r="B98" s="32"/>
      <c r="C98" s="32"/>
      <c r="D98" s="32"/>
      <c r="E98" s="31" t="s">
        <v>67</v>
      </c>
    </row>
    <row r="99" spans="1:5" ht="11.25">
      <c r="A99" s="32"/>
      <c r="B99" s="32"/>
      <c r="C99" s="32"/>
      <c r="D99" s="32"/>
      <c r="E99" s="31" t="s">
        <v>349</v>
      </c>
    </row>
    <row r="100" spans="1:5" ht="11.25">
      <c r="A100" s="32"/>
      <c r="B100" s="32"/>
      <c r="C100" s="32"/>
      <c r="D100" s="32"/>
      <c r="E100" s="31" t="s">
        <v>350</v>
      </c>
    </row>
    <row r="101" spans="1:5" ht="11.25">
      <c r="A101" s="32"/>
      <c r="B101" s="32"/>
      <c r="C101" s="32"/>
      <c r="D101" s="32"/>
      <c r="E101" s="31" t="s">
        <v>485</v>
      </c>
    </row>
    <row r="102" spans="1:5" ht="11.25">
      <c r="A102" s="32"/>
      <c r="B102" s="32"/>
      <c r="C102" s="32"/>
      <c r="D102" s="32"/>
      <c r="E102" s="31" t="s">
        <v>486</v>
      </c>
    </row>
    <row r="103" spans="1:5" ht="11.25">
      <c r="A103" s="32"/>
      <c r="B103" s="32"/>
      <c r="C103" s="32"/>
      <c r="D103" s="32"/>
      <c r="E103" s="31" t="s">
        <v>484</v>
      </c>
    </row>
    <row r="104" spans="1:5" ht="11.25">
      <c r="A104" s="32"/>
      <c r="B104" s="32"/>
      <c r="C104" s="32"/>
      <c r="D104" s="32"/>
      <c r="E104" s="31" t="s">
        <v>487</v>
      </c>
    </row>
    <row r="105" spans="1:5" ht="11.25">
      <c r="A105" s="32"/>
      <c r="B105" s="32"/>
      <c r="C105" s="32"/>
      <c r="D105" s="32"/>
      <c r="E105" s="31" t="s">
        <v>488</v>
      </c>
    </row>
    <row r="106" spans="1:5" ht="11.25">
      <c r="A106" s="32"/>
      <c r="B106" s="32"/>
      <c r="C106" s="32"/>
      <c r="D106" s="32"/>
      <c r="E106" s="31" t="s">
        <v>489</v>
      </c>
    </row>
    <row r="107" spans="1:5" ht="11.25">
      <c r="A107" s="32"/>
      <c r="B107" s="32"/>
      <c r="C107" s="32"/>
      <c r="D107" s="32"/>
      <c r="E107" s="31" t="s">
        <v>490</v>
      </c>
    </row>
    <row r="108" spans="1:5" ht="11.25">
      <c r="A108" s="32"/>
      <c r="B108" s="32"/>
      <c r="C108" s="32"/>
      <c r="D108" s="32"/>
      <c r="E108" s="31" t="s">
        <v>70</v>
      </c>
    </row>
    <row r="109" spans="1:5" ht="11.25">
      <c r="A109" s="32"/>
      <c r="B109" s="32"/>
      <c r="C109" s="32"/>
      <c r="D109" s="32"/>
      <c r="E109" s="31" t="s">
        <v>396</v>
      </c>
    </row>
    <row r="110" spans="1:5" ht="11.25">
      <c r="A110" s="32"/>
      <c r="B110" s="32"/>
      <c r="C110" s="32"/>
      <c r="D110" s="32"/>
      <c r="E110" s="31" t="s">
        <v>397</v>
      </c>
    </row>
    <row r="111" spans="1:5" ht="11.25">
      <c r="A111" s="32"/>
      <c r="B111" s="32"/>
      <c r="C111" s="32"/>
      <c r="D111" s="32"/>
      <c r="E111" s="31" t="s">
        <v>75</v>
      </c>
    </row>
    <row r="112" spans="1:5" ht="11.25">
      <c r="A112" s="32"/>
      <c r="B112" s="32"/>
      <c r="C112" s="32"/>
      <c r="D112" s="32"/>
      <c r="E112" s="31" t="s">
        <v>74</v>
      </c>
    </row>
    <row r="113" spans="1:5" ht="11.25">
      <c r="A113" s="32"/>
      <c r="B113" s="32"/>
      <c r="C113" s="32"/>
      <c r="D113" s="32"/>
      <c r="E113" s="31" t="s">
        <v>86</v>
      </c>
    </row>
    <row r="114" spans="1:5" ht="11.25">
      <c r="A114" s="32"/>
      <c r="B114" s="32"/>
      <c r="C114" s="32"/>
      <c r="D114" s="32"/>
      <c r="E114" s="31" t="s">
        <v>84</v>
      </c>
    </row>
    <row r="115" spans="1:5" ht="11.25">
      <c r="A115" s="32"/>
      <c r="B115" s="32"/>
      <c r="C115" s="32"/>
      <c r="D115" s="32"/>
      <c r="E115" s="31" t="s">
        <v>73</v>
      </c>
    </row>
    <row r="116" spans="1:5" ht="11.25">
      <c r="A116" s="32"/>
      <c r="B116" s="32"/>
      <c r="C116" s="32"/>
      <c r="D116" s="32"/>
      <c r="E116" s="31" t="s">
        <v>85</v>
      </c>
    </row>
    <row r="117" spans="1:5" ht="11.25">
      <c r="A117" s="32"/>
      <c r="B117" s="32"/>
      <c r="C117" s="32"/>
      <c r="D117" s="32"/>
      <c r="E117" s="31" t="s">
        <v>87</v>
      </c>
    </row>
    <row r="118" spans="1:5" ht="11.25">
      <c r="A118" s="32"/>
      <c r="B118" s="32"/>
      <c r="C118" s="32"/>
      <c r="D118" s="32"/>
      <c r="E118" s="31" t="s">
        <v>80</v>
      </c>
    </row>
    <row r="119" spans="1:5" ht="11.25">
      <c r="A119" s="32"/>
      <c r="B119" s="32"/>
      <c r="C119" s="32"/>
      <c r="D119" s="32"/>
      <c r="E119" s="31" t="s">
        <v>81</v>
      </c>
    </row>
    <row r="120" spans="1:5" ht="11.25">
      <c r="A120" s="32"/>
      <c r="B120" s="32"/>
      <c r="C120" s="32"/>
      <c r="D120" s="32"/>
      <c r="E120" s="31" t="s">
        <v>82</v>
      </c>
    </row>
    <row r="121" spans="1:5" ht="11.25">
      <c r="A121" s="32"/>
      <c r="B121" s="32"/>
      <c r="C121" s="32"/>
      <c r="D121" s="32"/>
      <c r="E121" s="31" t="s">
        <v>83</v>
      </c>
    </row>
    <row r="122" spans="1:5" ht="11.25">
      <c r="A122" s="32"/>
      <c r="B122" s="32"/>
      <c r="C122" s="32"/>
      <c r="D122" s="30" t="s">
        <v>323</v>
      </c>
      <c r="E122" s="31" t="s">
        <v>96</v>
      </c>
    </row>
    <row r="123" spans="1:5" ht="11.25">
      <c r="A123" s="32"/>
      <c r="B123" s="32"/>
      <c r="C123" s="32"/>
      <c r="D123" s="32"/>
      <c r="E123" s="31" t="s">
        <v>95</v>
      </c>
    </row>
    <row r="124" spans="1:5" ht="11.25">
      <c r="A124" s="32"/>
      <c r="B124" s="32"/>
      <c r="C124" s="32"/>
      <c r="D124" s="32"/>
      <c r="E124" s="31" t="s">
        <v>94</v>
      </c>
    </row>
    <row r="125" spans="1:5" ht="11.25">
      <c r="A125" s="32"/>
      <c r="B125" s="32"/>
      <c r="C125" s="32"/>
      <c r="D125" s="32"/>
      <c r="E125" s="31" t="s">
        <v>93</v>
      </c>
    </row>
    <row r="126" spans="1:5" ht="11.25">
      <c r="A126" s="32"/>
      <c r="B126" s="32"/>
      <c r="C126" s="32"/>
      <c r="D126" s="32"/>
      <c r="E126" s="31" t="s">
        <v>99</v>
      </c>
    </row>
    <row r="127" spans="1:5" ht="11.25">
      <c r="A127" s="32"/>
      <c r="B127" s="32"/>
      <c r="C127" s="32"/>
      <c r="D127" s="32"/>
      <c r="E127" s="31" t="s">
        <v>351</v>
      </c>
    </row>
    <row r="128" spans="1:5" ht="11.25">
      <c r="A128" s="32"/>
      <c r="B128" s="32"/>
      <c r="C128" s="32"/>
      <c r="D128" s="32"/>
      <c r="E128" s="31" t="s">
        <v>106</v>
      </c>
    </row>
    <row r="129" spans="1:5" ht="11.25">
      <c r="A129" s="32"/>
      <c r="B129" s="32"/>
      <c r="C129" s="32"/>
      <c r="D129" s="32"/>
      <c r="E129" s="31" t="s">
        <v>97</v>
      </c>
    </row>
    <row r="130" spans="1:5" ht="11.25">
      <c r="A130" s="32"/>
      <c r="B130" s="32"/>
      <c r="C130" s="32"/>
      <c r="D130" s="32"/>
      <c r="E130" s="31" t="s">
        <v>107</v>
      </c>
    </row>
    <row r="131" spans="1:5" ht="11.25">
      <c r="A131" s="32"/>
      <c r="B131" s="32"/>
      <c r="C131" s="32"/>
      <c r="D131" s="32"/>
      <c r="E131" s="31" t="s">
        <v>108</v>
      </c>
    </row>
    <row r="132" spans="1:5" ht="11.25">
      <c r="A132" s="32"/>
      <c r="B132" s="32"/>
      <c r="C132" s="32"/>
      <c r="D132" s="32"/>
      <c r="E132" s="31" t="s">
        <v>109</v>
      </c>
    </row>
    <row r="133" spans="1:5" ht="11.25">
      <c r="A133" s="32"/>
      <c r="B133" s="32"/>
      <c r="C133" s="32"/>
      <c r="D133" s="32"/>
      <c r="E133" s="31" t="s">
        <v>110</v>
      </c>
    </row>
    <row r="134" spans="1:5" ht="11.25">
      <c r="A134" s="32"/>
      <c r="B134" s="32"/>
      <c r="C134" s="32"/>
      <c r="D134" s="32"/>
      <c r="E134" s="31" t="s">
        <v>111</v>
      </c>
    </row>
    <row r="135" spans="1:5" ht="11.25">
      <c r="A135" s="32"/>
      <c r="B135" s="32"/>
      <c r="C135" s="32"/>
      <c r="D135" s="32"/>
      <c r="E135" s="33" t="s">
        <v>112</v>
      </c>
    </row>
    <row r="136" spans="1:5" ht="11.25">
      <c r="A136" s="32"/>
      <c r="B136" s="32"/>
      <c r="C136" s="32"/>
      <c r="D136" s="32"/>
      <c r="E136" s="31" t="s">
        <v>113</v>
      </c>
    </row>
    <row r="137" spans="1:5" ht="11.25">
      <c r="A137" s="32"/>
      <c r="B137" s="32"/>
      <c r="C137" s="32"/>
      <c r="D137" s="32"/>
      <c r="E137" s="31" t="s">
        <v>114</v>
      </c>
    </row>
    <row r="138" spans="1:5" ht="11.25">
      <c r="A138" s="32"/>
      <c r="B138" s="32"/>
      <c r="C138" s="32"/>
      <c r="D138" s="32"/>
      <c r="E138" s="31" t="s">
        <v>115</v>
      </c>
    </row>
    <row r="139" spans="1:5" ht="11.25">
      <c r="A139" s="32"/>
      <c r="B139" s="32"/>
      <c r="C139" s="32"/>
      <c r="D139" s="32"/>
      <c r="E139" s="31" t="s">
        <v>116</v>
      </c>
    </row>
    <row r="140" spans="1:5" ht="11.25">
      <c r="A140" s="32"/>
      <c r="B140" s="32"/>
      <c r="C140" s="32"/>
      <c r="D140" s="32"/>
      <c r="E140" s="31" t="s">
        <v>117</v>
      </c>
    </row>
    <row r="141" spans="1:5" ht="11.25">
      <c r="A141" s="32"/>
      <c r="B141" s="32"/>
      <c r="C141" s="32"/>
      <c r="D141" s="32"/>
      <c r="E141" s="31" t="s">
        <v>118</v>
      </c>
    </row>
    <row r="142" spans="1:5" ht="11.25">
      <c r="A142" s="32"/>
      <c r="B142" s="32"/>
      <c r="C142" s="32"/>
      <c r="D142" s="32"/>
      <c r="E142" s="31" t="s">
        <v>119</v>
      </c>
    </row>
    <row r="143" spans="1:5" ht="11.25">
      <c r="A143" s="32"/>
      <c r="B143" s="32"/>
      <c r="C143" s="32"/>
      <c r="D143" s="32"/>
      <c r="E143" s="31" t="s">
        <v>120</v>
      </c>
    </row>
    <row r="144" spans="1:5" ht="11.25">
      <c r="A144" s="33"/>
      <c r="B144" s="33"/>
      <c r="C144" s="33"/>
      <c r="D144" s="33"/>
      <c r="E144" s="31" t="s">
        <v>121</v>
      </c>
    </row>
    <row r="145" spans="1:5" ht="11.25">
      <c r="A145" s="30"/>
      <c r="B145" s="30"/>
      <c r="C145" s="30"/>
      <c r="D145" s="30"/>
      <c r="E145" s="31" t="s">
        <v>122</v>
      </c>
    </row>
    <row r="146" spans="1:5" ht="11.25">
      <c r="A146" s="32"/>
      <c r="B146" s="32"/>
      <c r="C146" s="32"/>
      <c r="D146" s="32"/>
      <c r="E146" s="31" t="s">
        <v>123</v>
      </c>
    </row>
    <row r="147" spans="1:5" ht="11.25">
      <c r="A147" s="32"/>
      <c r="B147" s="32"/>
      <c r="C147" s="32"/>
      <c r="D147" s="32"/>
      <c r="E147" s="31" t="s">
        <v>124</v>
      </c>
    </row>
    <row r="148" spans="1:5" ht="11.25">
      <c r="A148" s="32"/>
      <c r="B148" s="32"/>
      <c r="C148" s="32"/>
      <c r="D148" s="32"/>
      <c r="E148" s="31" t="s">
        <v>125</v>
      </c>
    </row>
    <row r="149" spans="1:5" ht="11.25">
      <c r="A149" s="32"/>
      <c r="B149" s="32"/>
      <c r="C149" s="32"/>
      <c r="D149" s="32"/>
      <c r="E149" s="31" t="s">
        <v>126</v>
      </c>
    </row>
    <row r="150" spans="1:5" ht="11.25">
      <c r="A150" s="32"/>
      <c r="B150" s="32"/>
      <c r="C150" s="32"/>
      <c r="D150" s="32"/>
      <c r="E150" s="31" t="s">
        <v>90</v>
      </c>
    </row>
    <row r="151" spans="1:5" ht="11.25">
      <c r="A151" s="32"/>
      <c r="B151" s="32"/>
      <c r="C151" s="32"/>
      <c r="D151" s="32"/>
      <c r="E151" s="31" t="s">
        <v>398</v>
      </c>
    </row>
    <row r="152" spans="1:5" ht="11.25">
      <c r="A152" s="32"/>
      <c r="B152" s="32"/>
      <c r="C152" s="32"/>
      <c r="D152" s="32"/>
      <c r="E152" s="31" t="s">
        <v>91</v>
      </c>
    </row>
    <row r="153" spans="1:5" ht="11.25">
      <c r="A153" s="32"/>
      <c r="B153" s="32"/>
      <c r="C153" s="32"/>
      <c r="D153" s="32"/>
      <c r="E153" s="31" t="s">
        <v>102</v>
      </c>
    </row>
    <row r="154" spans="1:5" ht="11.25">
      <c r="A154" s="32"/>
      <c r="B154" s="32"/>
      <c r="C154" s="32"/>
      <c r="D154" s="32"/>
      <c r="E154" s="31" t="s">
        <v>103</v>
      </c>
    </row>
    <row r="155" spans="1:5" ht="11.25">
      <c r="A155" s="32"/>
      <c r="B155" s="32"/>
      <c r="C155" s="32"/>
      <c r="D155" s="32"/>
      <c r="E155" s="31" t="s">
        <v>104</v>
      </c>
    </row>
    <row r="156" spans="1:5" ht="11.25">
      <c r="A156" s="32"/>
      <c r="B156" s="32"/>
      <c r="C156" s="32"/>
      <c r="D156" s="32"/>
      <c r="E156" s="31" t="s">
        <v>105</v>
      </c>
    </row>
    <row r="157" spans="1:5" ht="11.25">
      <c r="A157" s="32"/>
      <c r="B157" s="32"/>
      <c r="C157" s="32"/>
      <c r="D157" s="32"/>
      <c r="E157" s="31" t="s">
        <v>89</v>
      </c>
    </row>
    <row r="158" spans="1:5" ht="11.25">
      <c r="A158" s="32"/>
      <c r="B158" s="32"/>
      <c r="C158" s="32"/>
      <c r="D158" s="32"/>
      <c r="E158" s="31" t="s">
        <v>92</v>
      </c>
    </row>
    <row r="159" spans="1:5" ht="11.25">
      <c r="A159" s="32"/>
      <c r="B159" s="32"/>
      <c r="C159" s="32"/>
      <c r="D159" s="32"/>
      <c r="E159" s="31" t="s">
        <v>127</v>
      </c>
    </row>
    <row r="160" spans="1:5" ht="11.25">
      <c r="A160" s="32"/>
      <c r="B160" s="32"/>
      <c r="C160" s="32"/>
      <c r="D160" s="32"/>
      <c r="E160" s="31" t="s">
        <v>128</v>
      </c>
    </row>
    <row r="161" spans="1:5" ht="11.25">
      <c r="A161" s="32"/>
      <c r="B161" s="32"/>
      <c r="C161" s="32"/>
      <c r="D161" s="32"/>
      <c r="E161" s="31" t="s">
        <v>129</v>
      </c>
    </row>
    <row r="162" spans="1:5" ht="11.25">
      <c r="A162" s="32"/>
      <c r="B162" s="32"/>
      <c r="C162" s="32"/>
      <c r="D162" s="32"/>
      <c r="E162" s="31" t="s">
        <v>130</v>
      </c>
    </row>
    <row r="163" spans="1:5" ht="11.25">
      <c r="A163" s="32"/>
      <c r="B163" s="32"/>
      <c r="C163" s="32"/>
      <c r="D163" s="32"/>
      <c r="E163" s="31" t="s">
        <v>131</v>
      </c>
    </row>
    <row r="164" spans="1:5" ht="11.25">
      <c r="A164" s="32"/>
      <c r="B164" s="32"/>
      <c r="C164" s="32"/>
      <c r="D164" s="32"/>
      <c r="E164" s="31" t="s">
        <v>132</v>
      </c>
    </row>
    <row r="165" spans="1:5" ht="11.25">
      <c r="A165" s="32"/>
      <c r="B165" s="32"/>
      <c r="C165" s="32"/>
      <c r="D165" s="32"/>
      <c r="E165" s="31" t="s">
        <v>133</v>
      </c>
    </row>
    <row r="166" spans="1:5" ht="11.25">
      <c r="A166" s="32"/>
      <c r="B166" s="32"/>
      <c r="C166" s="32"/>
      <c r="D166" s="32"/>
      <c r="E166" s="31" t="s">
        <v>134</v>
      </c>
    </row>
    <row r="167" spans="1:5" ht="11.25">
      <c r="A167" s="32"/>
      <c r="B167" s="32"/>
      <c r="C167" s="32"/>
      <c r="D167" s="32"/>
      <c r="E167" s="31" t="s">
        <v>88</v>
      </c>
    </row>
    <row r="168" spans="1:5" ht="11.25">
      <c r="A168" s="32"/>
      <c r="B168" s="32"/>
      <c r="C168" s="32"/>
      <c r="D168" s="32"/>
      <c r="E168" s="31" t="s">
        <v>135</v>
      </c>
    </row>
    <row r="169" spans="1:5" ht="11.25">
      <c r="A169" s="32"/>
      <c r="B169" s="32"/>
      <c r="C169" s="32"/>
      <c r="D169" s="32"/>
      <c r="E169" s="31" t="s">
        <v>98</v>
      </c>
    </row>
    <row r="170" spans="1:5" ht="11.25">
      <c r="A170" s="32"/>
      <c r="B170" s="32"/>
      <c r="C170" s="32"/>
      <c r="D170" s="32"/>
      <c r="E170" s="31" t="s">
        <v>100</v>
      </c>
    </row>
    <row r="171" spans="1:5" ht="11.25">
      <c r="A171" s="32"/>
      <c r="B171" s="32"/>
      <c r="C171" s="32"/>
      <c r="D171" s="32"/>
      <c r="E171" s="31" t="s">
        <v>101</v>
      </c>
    </row>
    <row r="172" spans="1:5" ht="11.25">
      <c r="A172" s="32"/>
      <c r="B172" s="32"/>
      <c r="C172" s="32"/>
      <c r="D172" s="32"/>
      <c r="E172" s="31" t="s">
        <v>353</v>
      </c>
    </row>
    <row r="173" spans="1:5" ht="11.25">
      <c r="A173" s="32"/>
      <c r="B173" s="32"/>
      <c r="C173" s="32"/>
      <c r="D173" s="32"/>
      <c r="E173" s="31" t="s">
        <v>354</v>
      </c>
    </row>
    <row r="174" spans="1:5" ht="11.25">
      <c r="A174" s="32"/>
      <c r="B174" s="32"/>
      <c r="C174" s="32"/>
      <c r="D174" s="32"/>
      <c r="E174" s="31" t="s">
        <v>355</v>
      </c>
    </row>
    <row r="175" spans="1:5" ht="11.25">
      <c r="A175" s="32"/>
      <c r="B175" s="32"/>
      <c r="C175" s="32"/>
      <c r="D175" s="32"/>
      <c r="E175" s="31" t="s">
        <v>356</v>
      </c>
    </row>
    <row r="176" spans="1:5" ht="11.25">
      <c r="A176" s="32"/>
      <c r="B176" s="32"/>
      <c r="C176" s="32"/>
      <c r="D176" s="32"/>
      <c r="E176" s="31" t="s">
        <v>357</v>
      </c>
    </row>
    <row r="177" spans="1:5" ht="11.25">
      <c r="A177" s="32"/>
      <c r="B177" s="32"/>
      <c r="C177" s="32"/>
      <c r="D177" s="32"/>
      <c r="E177" s="31" t="s">
        <v>358</v>
      </c>
    </row>
    <row r="178" spans="1:5" ht="11.25">
      <c r="A178" s="32"/>
      <c r="B178" s="32"/>
      <c r="C178" s="32"/>
      <c r="D178" s="32"/>
      <c r="E178" s="31" t="s">
        <v>359</v>
      </c>
    </row>
    <row r="179" spans="1:5" ht="11.25">
      <c r="A179" s="32"/>
      <c r="B179" s="32"/>
      <c r="C179" s="32"/>
      <c r="D179" s="32"/>
      <c r="E179" s="31" t="s">
        <v>360</v>
      </c>
    </row>
    <row r="180" spans="1:5" ht="11.25">
      <c r="A180" s="32"/>
      <c r="B180" s="32"/>
      <c r="C180" s="32"/>
      <c r="D180" s="32"/>
      <c r="E180" s="31" t="s">
        <v>361</v>
      </c>
    </row>
    <row r="181" spans="1:5" ht="11.25">
      <c r="A181" s="32"/>
      <c r="B181" s="32"/>
      <c r="C181" s="32"/>
      <c r="D181" s="30" t="s">
        <v>324</v>
      </c>
      <c r="E181" s="31" t="s">
        <v>136</v>
      </c>
    </row>
    <row r="182" spans="1:5" ht="11.25">
      <c r="A182" s="32"/>
      <c r="B182" s="32"/>
      <c r="C182" s="32"/>
      <c r="D182" s="32"/>
      <c r="E182" s="31" t="s">
        <v>137</v>
      </c>
    </row>
    <row r="183" spans="1:5" ht="11.25">
      <c r="A183" s="32"/>
      <c r="B183" s="32"/>
      <c r="C183" s="32"/>
      <c r="D183" s="32"/>
      <c r="E183" s="31" t="s">
        <v>138</v>
      </c>
    </row>
    <row r="184" spans="1:5" ht="11.25">
      <c r="A184" s="32"/>
      <c r="B184" s="32"/>
      <c r="C184" s="32"/>
      <c r="D184" s="32"/>
      <c r="E184" s="31" t="s">
        <v>139</v>
      </c>
    </row>
    <row r="185" spans="1:5" ht="11.25">
      <c r="A185" s="32"/>
      <c r="B185" s="32"/>
      <c r="C185" s="32"/>
      <c r="D185" s="32"/>
      <c r="E185" s="31" t="s">
        <v>140</v>
      </c>
    </row>
    <row r="186" spans="1:5" ht="11.25">
      <c r="A186" s="32"/>
      <c r="B186" s="32"/>
      <c r="C186" s="32"/>
      <c r="D186" s="32"/>
      <c r="E186" s="31" t="s">
        <v>141</v>
      </c>
    </row>
    <row r="187" spans="1:5" ht="11.25">
      <c r="A187" s="32"/>
      <c r="B187" s="32"/>
      <c r="C187" s="32"/>
      <c r="D187" s="32"/>
      <c r="E187" s="31" t="s">
        <v>142</v>
      </c>
    </row>
    <row r="188" spans="1:5" ht="11.25">
      <c r="A188" s="32"/>
      <c r="B188" s="32"/>
      <c r="C188" s="32"/>
      <c r="D188" s="32"/>
      <c r="E188" s="31" t="s">
        <v>143</v>
      </c>
    </row>
    <row r="189" spans="1:5" ht="11.25">
      <c r="A189" s="32"/>
      <c r="B189" s="32"/>
      <c r="C189" s="32"/>
      <c r="D189" s="32"/>
      <c r="E189" s="31" t="s">
        <v>144</v>
      </c>
    </row>
    <row r="190" spans="1:5" ht="11.25">
      <c r="A190" s="32"/>
      <c r="B190" s="32"/>
      <c r="C190" s="32"/>
      <c r="D190" s="32"/>
      <c r="E190" s="31" t="s">
        <v>145</v>
      </c>
    </row>
    <row r="191" spans="1:5" ht="11.25">
      <c r="A191" s="32"/>
      <c r="B191" s="32"/>
      <c r="C191" s="32"/>
      <c r="D191" s="32"/>
      <c r="E191" s="31" t="s">
        <v>146</v>
      </c>
    </row>
    <row r="192" spans="1:5" ht="11.25">
      <c r="A192" s="33"/>
      <c r="B192" s="33"/>
      <c r="C192" s="33"/>
      <c r="D192" s="33"/>
      <c r="E192" s="31" t="s">
        <v>147</v>
      </c>
    </row>
    <row r="193" spans="1:5" ht="11.25">
      <c r="A193" s="30"/>
      <c r="B193" s="30"/>
      <c r="C193" s="30"/>
      <c r="D193" s="30"/>
      <c r="E193" s="31" t="s">
        <v>148</v>
      </c>
    </row>
    <row r="194" spans="1:5" ht="11.25">
      <c r="A194" s="32"/>
      <c r="B194" s="32"/>
      <c r="C194" s="32"/>
      <c r="D194" s="32"/>
      <c r="E194" s="31" t="s">
        <v>149</v>
      </c>
    </row>
    <row r="195" spans="1:5" ht="11.25">
      <c r="A195" s="32"/>
      <c r="B195" s="32"/>
      <c r="C195" s="32"/>
      <c r="D195" s="32"/>
      <c r="E195" s="31" t="s">
        <v>150</v>
      </c>
    </row>
    <row r="196" spans="1:5" ht="11.25">
      <c r="A196" s="32"/>
      <c r="B196" s="32"/>
      <c r="C196" s="32"/>
      <c r="D196" s="32"/>
      <c r="E196" s="33" t="s">
        <v>151</v>
      </c>
    </row>
    <row r="197" spans="1:5" ht="11.25">
      <c r="A197" s="32"/>
      <c r="B197" s="32"/>
      <c r="C197" s="32"/>
      <c r="D197" s="32"/>
      <c r="E197" s="31" t="s">
        <v>152</v>
      </c>
    </row>
    <row r="198" spans="1:5" ht="11.25">
      <c r="A198" s="32"/>
      <c r="B198" s="32"/>
      <c r="C198" s="32"/>
      <c r="D198" s="32"/>
      <c r="E198" s="31" t="s">
        <v>153</v>
      </c>
    </row>
    <row r="199" spans="1:5" ht="11.25">
      <c r="A199" s="32"/>
      <c r="B199" s="32"/>
      <c r="C199" s="32"/>
      <c r="D199" s="32"/>
      <c r="E199" s="31" t="s">
        <v>154</v>
      </c>
    </row>
    <row r="200" spans="1:5" ht="11.25">
      <c r="A200" s="32"/>
      <c r="B200" s="32"/>
      <c r="C200" s="32"/>
      <c r="D200" s="32"/>
      <c r="E200" s="31" t="s">
        <v>456</v>
      </c>
    </row>
    <row r="201" spans="1:5" ht="11.25">
      <c r="A201" s="32"/>
      <c r="B201" s="32"/>
      <c r="C201" s="32"/>
      <c r="D201" s="32"/>
      <c r="E201" s="31" t="s">
        <v>170</v>
      </c>
    </row>
    <row r="202" spans="1:5" ht="11.25">
      <c r="A202" s="32"/>
      <c r="B202" s="32"/>
      <c r="C202" s="32"/>
      <c r="D202" s="32"/>
      <c r="E202" s="31" t="s">
        <v>171</v>
      </c>
    </row>
    <row r="203" spans="1:5" ht="11.25">
      <c r="A203" s="32"/>
      <c r="B203" s="32"/>
      <c r="C203" s="32"/>
      <c r="D203" s="32"/>
      <c r="E203" s="31" t="s">
        <v>155</v>
      </c>
    </row>
    <row r="204" spans="1:5" ht="11.25">
      <c r="A204" s="32"/>
      <c r="B204" s="32"/>
      <c r="C204" s="32"/>
      <c r="D204" s="32"/>
      <c r="E204" s="31" t="s">
        <v>156</v>
      </c>
    </row>
    <row r="205" spans="1:5" ht="11.25">
      <c r="A205" s="32"/>
      <c r="B205" s="32"/>
      <c r="C205" s="32"/>
      <c r="D205" s="32"/>
      <c r="E205" s="31" t="s">
        <v>157</v>
      </c>
    </row>
    <row r="206" spans="1:5" ht="11.25">
      <c r="A206" s="32"/>
      <c r="B206" s="32"/>
      <c r="C206" s="32"/>
      <c r="D206" s="32"/>
      <c r="E206" s="31" t="s">
        <v>158</v>
      </c>
    </row>
    <row r="207" spans="1:5" ht="11.25">
      <c r="A207" s="32"/>
      <c r="B207" s="32"/>
      <c r="C207" s="32"/>
      <c r="D207" s="32"/>
      <c r="E207" s="31" t="s">
        <v>159</v>
      </c>
    </row>
    <row r="208" spans="1:5" ht="11.25">
      <c r="A208" s="32"/>
      <c r="B208" s="32"/>
      <c r="C208" s="32"/>
      <c r="D208" s="32"/>
      <c r="E208" s="31" t="s">
        <v>160</v>
      </c>
    </row>
    <row r="209" spans="1:5" ht="11.25">
      <c r="A209" s="32"/>
      <c r="B209" s="32"/>
      <c r="C209" s="32"/>
      <c r="D209" s="32"/>
      <c r="E209" s="31" t="s">
        <v>161</v>
      </c>
    </row>
    <row r="210" spans="1:5" ht="11.25">
      <c r="A210" s="32"/>
      <c r="B210" s="32"/>
      <c r="C210" s="32"/>
      <c r="D210" s="32"/>
      <c r="E210" s="31" t="s">
        <v>162</v>
      </c>
    </row>
    <row r="211" spans="1:5" ht="11.25">
      <c r="A211" s="32"/>
      <c r="B211" s="32"/>
      <c r="C211" s="32"/>
      <c r="D211" s="32"/>
      <c r="E211" s="31" t="s">
        <v>457</v>
      </c>
    </row>
    <row r="212" spans="1:5" ht="11.25">
      <c r="A212" s="32"/>
      <c r="B212" s="32"/>
      <c r="C212" s="32"/>
      <c r="D212" s="32"/>
      <c r="E212" s="31" t="s">
        <v>163</v>
      </c>
    </row>
    <row r="213" spans="1:5" ht="11.25">
      <c r="A213" s="32"/>
      <c r="B213" s="32"/>
      <c r="C213" s="32"/>
      <c r="D213" s="32"/>
      <c r="E213" s="31" t="s">
        <v>164</v>
      </c>
    </row>
    <row r="214" spans="1:5" ht="11.25">
      <c r="A214" s="32"/>
      <c r="B214" s="32"/>
      <c r="C214" s="32"/>
      <c r="D214" s="32"/>
      <c r="E214" s="31" t="s">
        <v>165</v>
      </c>
    </row>
    <row r="215" spans="1:5" ht="11.25">
      <c r="A215" s="32"/>
      <c r="B215" s="32"/>
      <c r="C215" s="32"/>
      <c r="D215" s="32"/>
      <c r="E215" s="31" t="s">
        <v>166</v>
      </c>
    </row>
    <row r="216" spans="1:5" ht="11.25">
      <c r="A216" s="32"/>
      <c r="B216" s="32"/>
      <c r="C216" s="32"/>
      <c r="D216" s="32"/>
      <c r="E216" s="31" t="s">
        <v>167</v>
      </c>
    </row>
    <row r="217" spans="1:5" ht="11.25">
      <c r="A217" s="32"/>
      <c r="B217" s="32"/>
      <c r="C217" s="32"/>
      <c r="D217" s="32"/>
      <c r="E217" s="31" t="s">
        <v>168</v>
      </c>
    </row>
    <row r="218" spans="1:5" ht="11.25">
      <c r="A218" s="32"/>
      <c r="B218" s="32"/>
      <c r="C218" s="32"/>
      <c r="D218" s="32"/>
      <c r="E218" s="31" t="s">
        <v>169</v>
      </c>
    </row>
    <row r="219" spans="1:5" ht="11.25">
      <c r="A219" s="32"/>
      <c r="B219" s="32"/>
      <c r="C219" s="32"/>
      <c r="D219" s="30" t="s">
        <v>325</v>
      </c>
      <c r="E219" s="31" t="s">
        <v>172</v>
      </c>
    </row>
    <row r="220" spans="1:5" ht="11.25">
      <c r="A220" s="32"/>
      <c r="B220" s="32"/>
      <c r="C220" s="32"/>
      <c r="D220" s="32"/>
      <c r="E220" s="31" t="s">
        <v>173</v>
      </c>
    </row>
    <row r="221" spans="1:5" ht="11.25">
      <c r="A221" s="32"/>
      <c r="B221" s="32"/>
      <c r="C221" s="32"/>
      <c r="D221" s="32"/>
      <c r="E221" s="31" t="s">
        <v>174</v>
      </c>
    </row>
    <row r="222" spans="1:5" ht="11.25">
      <c r="A222" s="32"/>
      <c r="B222" s="32"/>
      <c r="C222" s="32"/>
      <c r="D222" s="32"/>
      <c r="E222" s="31" t="s">
        <v>175</v>
      </c>
    </row>
    <row r="223" spans="1:5" ht="11.25">
      <c r="A223" s="32"/>
      <c r="B223" s="32"/>
      <c r="C223" s="32"/>
      <c r="D223" s="32"/>
      <c r="E223" s="31" t="s">
        <v>176</v>
      </c>
    </row>
    <row r="224" spans="1:5" ht="11.25">
      <c r="A224" s="32"/>
      <c r="B224" s="32"/>
      <c r="C224" s="32"/>
      <c r="D224" s="32"/>
      <c r="E224" s="31" t="s">
        <v>177</v>
      </c>
    </row>
    <row r="225" spans="1:5" ht="11.25">
      <c r="A225" s="32"/>
      <c r="B225" s="32"/>
      <c r="C225" s="32"/>
      <c r="D225" s="32"/>
      <c r="E225" s="31" t="s">
        <v>178</v>
      </c>
    </row>
    <row r="226" spans="1:5" ht="11.25">
      <c r="A226" s="32"/>
      <c r="B226" s="32"/>
      <c r="C226" s="32"/>
      <c r="D226" s="32"/>
      <c r="E226" s="31" t="s">
        <v>437</v>
      </c>
    </row>
    <row r="227" spans="1:5" ht="11.25">
      <c r="A227" s="32"/>
      <c r="B227" s="32"/>
      <c r="C227" s="32"/>
      <c r="D227" s="32"/>
      <c r="E227" s="31" t="s">
        <v>438</v>
      </c>
    </row>
    <row r="228" spans="1:5" ht="11.25">
      <c r="A228" s="32"/>
      <c r="B228" s="32"/>
      <c r="C228" s="32"/>
      <c r="D228" s="32"/>
      <c r="E228" s="31" t="s">
        <v>439</v>
      </c>
    </row>
    <row r="229" spans="1:5" ht="11.25">
      <c r="A229" s="32"/>
      <c r="B229" s="32"/>
      <c r="C229" s="32"/>
      <c r="D229" s="32"/>
      <c r="E229" s="31" t="s">
        <v>440</v>
      </c>
    </row>
    <row r="230" spans="1:5" ht="11.25">
      <c r="A230" s="32"/>
      <c r="B230" s="32"/>
      <c r="C230" s="32"/>
      <c r="D230" s="32"/>
      <c r="E230" s="31" t="s">
        <v>441</v>
      </c>
    </row>
    <row r="231" spans="1:5" ht="11.25">
      <c r="A231" s="32"/>
      <c r="B231" s="32"/>
      <c r="C231" s="32"/>
      <c r="D231" s="32"/>
      <c r="E231" s="31" t="s">
        <v>442</v>
      </c>
    </row>
    <row r="232" spans="1:5" ht="11.25">
      <c r="A232" s="32"/>
      <c r="B232" s="32"/>
      <c r="C232" s="32"/>
      <c r="D232" s="32"/>
      <c r="E232" s="31" t="s">
        <v>443</v>
      </c>
    </row>
    <row r="233" spans="1:5" ht="11.25">
      <c r="A233" s="32"/>
      <c r="B233" s="32"/>
      <c r="C233" s="32"/>
      <c r="D233" s="32"/>
      <c r="E233" s="31" t="s">
        <v>444</v>
      </c>
    </row>
    <row r="234" spans="1:5" ht="11.25">
      <c r="A234" s="32"/>
      <c r="B234" s="32"/>
      <c r="C234" s="32"/>
      <c r="D234" s="32"/>
      <c r="E234" s="31" t="s">
        <v>445</v>
      </c>
    </row>
    <row r="235" spans="1:5" ht="11.25">
      <c r="A235" s="32"/>
      <c r="B235" s="32"/>
      <c r="C235" s="32"/>
      <c r="D235" s="32"/>
      <c r="E235" s="31" t="s">
        <v>446</v>
      </c>
    </row>
    <row r="236" spans="1:5" ht="11.25">
      <c r="A236" s="32"/>
      <c r="B236" s="32"/>
      <c r="C236" s="32"/>
      <c r="D236" s="32"/>
      <c r="E236" s="31" t="s">
        <v>447</v>
      </c>
    </row>
    <row r="237" spans="1:5" ht="11.25">
      <c r="A237" s="32"/>
      <c r="B237" s="32"/>
      <c r="C237" s="32"/>
      <c r="D237" s="32"/>
      <c r="E237" s="31" t="s">
        <v>448</v>
      </c>
    </row>
    <row r="238" spans="1:5" ht="11.25">
      <c r="A238" s="32"/>
      <c r="B238" s="32"/>
      <c r="C238" s="32"/>
      <c r="D238" s="32"/>
      <c r="E238" s="31" t="s">
        <v>449</v>
      </c>
    </row>
    <row r="239" spans="1:5" ht="11.25">
      <c r="A239" s="32"/>
      <c r="B239" s="32"/>
      <c r="C239" s="32"/>
      <c r="D239" s="32"/>
      <c r="E239" s="31" t="s">
        <v>450</v>
      </c>
    </row>
    <row r="240" spans="1:5" ht="11.25">
      <c r="A240" s="33"/>
      <c r="B240" s="33"/>
      <c r="C240" s="33"/>
      <c r="D240" s="33"/>
      <c r="E240" s="31" t="s">
        <v>451</v>
      </c>
    </row>
    <row r="241" spans="1:5" ht="11.25">
      <c r="A241" s="30"/>
      <c r="B241" s="30"/>
      <c r="C241" s="30"/>
      <c r="D241" s="30"/>
      <c r="E241" s="31" t="s">
        <v>428</v>
      </c>
    </row>
    <row r="242" spans="1:5" ht="11.25">
      <c r="A242" s="32"/>
      <c r="B242" s="32"/>
      <c r="C242" s="32"/>
      <c r="D242" s="30" t="s">
        <v>433</v>
      </c>
      <c r="E242" s="31" t="s">
        <v>426</v>
      </c>
    </row>
    <row r="243" spans="1:5" ht="11.25">
      <c r="A243" s="32"/>
      <c r="B243" s="32"/>
      <c r="C243" s="32"/>
      <c r="D243" s="32" t="s">
        <v>434</v>
      </c>
      <c r="E243" s="31" t="s">
        <v>179</v>
      </c>
    </row>
    <row r="244" spans="1:5" ht="11.25">
      <c r="A244" s="32"/>
      <c r="B244" s="32"/>
      <c r="C244" s="32"/>
      <c r="D244" s="33"/>
      <c r="E244" s="31" t="s">
        <v>180</v>
      </c>
    </row>
    <row r="245" spans="1:5" ht="11.25">
      <c r="A245" s="32"/>
      <c r="B245" s="32"/>
      <c r="C245" s="32"/>
      <c r="D245" s="30" t="s">
        <v>326</v>
      </c>
      <c r="E245" s="31" t="s">
        <v>452</v>
      </c>
    </row>
    <row r="246" spans="1:5" ht="11.25">
      <c r="A246" s="32"/>
      <c r="B246" s="32"/>
      <c r="C246" s="32"/>
      <c r="D246" s="32"/>
      <c r="E246" s="31" t="s">
        <v>181</v>
      </c>
    </row>
    <row r="247" spans="1:5" ht="11.25">
      <c r="A247" s="32"/>
      <c r="B247" s="32"/>
      <c r="C247" s="32"/>
      <c r="D247" s="32"/>
      <c r="E247" s="31" t="s">
        <v>453</v>
      </c>
    </row>
    <row r="248" spans="1:5" ht="11.25">
      <c r="A248" s="32"/>
      <c r="B248" s="32"/>
      <c r="C248" s="32"/>
      <c r="D248" s="32"/>
      <c r="E248" s="31" t="s">
        <v>454</v>
      </c>
    </row>
    <row r="249" spans="1:5" ht="11.25">
      <c r="A249" s="32"/>
      <c r="B249" s="32"/>
      <c r="C249" s="32"/>
      <c r="D249" s="32"/>
      <c r="E249" s="31" t="s">
        <v>182</v>
      </c>
    </row>
    <row r="250" spans="1:5" ht="11.25">
      <c r="A250" s="32"/>
      <c r="B250" s="32"/>
      <c r="C250" s="32"/>
      <c r="D250" s="32"/>
      <c r="E250" s="31" t="s">
        <v>183</v>
      </c>
    </row>
    <row r="251" spans="1:5" ht="11.25">
      <c r="A251" s="32"/>
      <c r="B251" s="32"/>
      <c r="C251" s="32"/>
      <c r="D251" s="32"/>
      <c r="E251" s="31" t="s">
        <v>184</v>
      </c>
    </row>
    <row r="252" spans="1:5" ht="11.25">
      <c r="A252" s="32"/>
      <c r="B252" s="32"/>
      <c r="C252" s="32"/>
      <c r="D252" s="32"/>
      <c r="E252" s="31" t="s">
        <v>185</v>
      </c>
    </row>
    <row r="253" spans="1:5" ht="11.25">
      <c r="A253" s="32"/>
      <c r="B253" s="32"/>
      <c r="C253" s="32"/>
      <c r="D253" s="32"/>
      <c r="E253" s="31" t="s">
        <v>494</v>
      </c>
    </row>
    <row r="254" spans="1:5" ht="11.25">
      <c r="A254" s="32"/>
      <c r="B254" s="32"/>
      <c r="C254" s="32"/>
      <c r="D254" s="32"/>
      <c r="E254" s="31" t="s">
        <v>186</v>
      </c>
    </row>
    <row r="255" spans="1:5" ht="11.25">
      <c r="A255" s="32"/>
      <c r="B255" s="32"/>
      <c r="C255" s="32"/>
      <c r="D255" s="32"/>
      <c r="E255" s="31" t="s">
        <v>187</v>
      </c>
    </row>
    <row r="256" spans="1:5" ht="11.25">
      <c r="A256" s="32"/>
      <c r="B256" s="32"/>
      <c r="C256" s="32"/>
      <c r="D256" s="32"/>
      <c r="E256" s="31" t="s">
        <v>455</v>
      </c>
    </row>
    <row r="257" spans="1:5" ht="11.25">
      <c r="A257" s="32"/>
      <c r="B257" s="32"/>
      <c r="C257" s="32"/>
      <c r="D257" s="32"/>
      <c r="E257" s="31" t="s">
        <v>188</v>
      </c>
    </row>
    <row r="258" spans="1:5" ht="11.25">
      <c r="A258" s="32"/>
      <c r="B258" s="32"/>
      <c r="C258" s="32"/>
      <c r="D258" s="32"/>
      <c r="E258" s="31" t="s">
        <v>189</v>
      </c>
    </row>
    <row r="259" spans="1:5" ht="11.25">
      <c r="A259" s="32"/>
      <c r="B259" s="32"/>
      <c r="C259" s="32"/>
      <c r="D259" s="32"/>
      <c r="E259" s="31" t="s">
        <v>190</v>
      </c>
    </row>
    <row r="260" spans="1:5" ht="11.25">
      <c r="A260" s="32"/>
      <c r="B260" s="32"/>
      <c r="C260" s="32"/>
      <c r="D260" s="32"/>
      <c r="E260" s="31" t="s">
        <v>192</v>
      </c>
    </row>
    <row r="261" spans="1:5" ht="11.25">
      <c r="A261" s="32"/>
      <c r="B261" s="32"/>
      <c r="C261" s="32"/>
      <c r="D261" s="32"/>
      <c r="E261" s="31" t="s">
        <v>193</v>
      </c>
    </row>
    <row r="262" spans="1:5" ht="11.25">
      <c r="A262" s="32"/>
      <c r="B262" s="32"/>
      <c r="C262" s="32"/>
      <c r="D262" s="32"/>
      <c r="E262" s="31" t="s">
        <v>194</v>
      </c>
    </row>
    <row r="263" spans="1:5" ht="11.25">
      <c r="A263" s="32"/>
      <c r="B263" s="32"/>
      <c r="C263" s="32"/>
      <c r="D263" s="32"/>
      <c r="E263" s="31" t="s">
        <v>352</v>
      </c>
    </row>
    <row r="264" spans="1:5" ht="11.25">
      <c r="A264" s="32"/>
      <c r="B264" s="32"/>
      <c r="C264" s="32"/>
      <c r="D264" s="32"/>
      <c r="E264" s="31" t="s">
        <v>195</v>
      </c>
    </row>
    <row r="265" spans="1:5" ht="11.25">
      <c r="A265" s="32"/>
      <c r="B265" s="32"/>
      <c r="C265" s="32"/>
      <c r="D265" s="32"/>
      <c r="E265" s="31" t="s">
        <v>196</v>
      </c>
    </row>
    <row r="266" spans="1:5" ht="11.25">
      <c r="A266" s="32"/>
      <c r="B266" s="32"/>
      <c r="C266" s="32"/>
      <c r="D266" s="32"/>
      <c r="E266" s="33" t="s">
        <v>399</v>
      </c>
    </row>
    <row r="267" spans="1:5" ht="11.25">
      <c r="A267" s="32"/>
      <c r="B267" s="32"/>
      <c r="C267" s="32"/>
      <c r="D267" s="30" t="s">
        <v>327</v>
      </c>
      <c r="E267" s="31" t="s">
        <v>197</v>
      </c>
    </row>
    <row r="268" spans="1:5" ht="11.25">
      <c r="A268" s="32"/>
      <c r="B268" s="32"/>
      <c r="C268" s="32"/>
      <c r="D268" s="32"/>
      <c r="E268" s="31" t="s">
        <v>198</v>
      </c>
    </row>
    <row r="269" spans="1:5" ht="11.25">
      <c r="A269" s="32"/>
      <c r="B269" s="32"/>
      <c r="C269" s="32"/>
      <c r="D269" s="32"/>
      <c r="E269" s="31" t="s">
        <v>199</v>
      </c>
    </row>
    <row r="270" spans="1:5" ht="11.25">
      <c r="A270" s="32"/>
      <c r="B270" s="32"/>
      <c r="C270" s="32"/>
      <c r="D270" s="32"/>
      <c r="E270" s="31" t="s">
        <v>200</v>
      </c>
    </row>
    <row r="271" spans="1:5" ht="11.25">
      <c r="A271" s="32"/>
      <c r="B271" s="32"/>
      <c r="C271" s="32"/>
      <c r="D271" s="32"/>
      <c r="E271" s="31" t="s">
        <v>201</v>
      </c>
    </row>
    <row r="272" spans="1:5" ht="11.25">
      <c r="A272" s="32"/>
      <c r="B272" s="32"/>
      <c r="C272" s="32"/>
      <c r="D272" s="32"/>
      <c r="E272" s="31" t="s">
        <v>202</v>
      </c>
    </row>
    <row r="273" spans="1:5" ht="11.25">
      <c r="A273" s="32"/>
      <c r="B273" s="32"/>
      <c r="C273" s="32"/>
      <c r="D273" s="32"/>
      <c r="E273" s="31" t="s">
        <v>203</v>
      </c>
    </row>
    <row r="274" spans="1:5" ht="11.25">
      <c r="A274" s="32"/>
      <c r="B274" s="32"/>
      <c r="C274" s="32"/>
      <c r="D274" s="32"/>
      <c r="E274" s="31" t="s">
        <v>204</v>
      </c>
    </row>
    <row r="275" spans="1:5" ht="11.25">
      <c r="A275" s="32"/>
      <c r="B275" s="32"/>
      <c r="C275" s="32"/>
      <c r="D275" s="32"/>
      <c r="E275" s="31" t="s">
        <v>205</v>
      </c>
    </row>
    <row r="276" spans="1:5" ht="11.25">
      <c r="A276" s="32"/>
      <c r="B276" s="32"/>
      <c r="C276" s="32"/>
      <c r="D276" s="32"/>
      <c r="E276" s="31" t="s">
        <v>400</v>
      </c>
    </row>
    <row r="277" spans="1:5" ht="11.25">
      <c r="A277" s="32"/>
      <c r="B277" s="32"/>
      <c r="C277" s="32"/>
      <c r="D277" s="32"/>
      <c r="E277" s="31" t="s">
        <v>401</v>
      </c>
    </row>
    <row r="278" spans="1:5" ht="11.25">
      <c r="A278" s="32"/>
      <c r="B278" s="32"/>
      <c r="C278" s="32"/>
      <c r="D278" s="30" t="s">
        <v>328</v>
      </c>
      <c r="E278" s="31" t="s">
        <v>206</v>
      </c>
    </row>
    <row r="279" spans="1:5" ht="11.25">
      <c r="A279" s="32"/>
      <c r="B279" s="32"/>
      <c r="C279" s="32"/>
      <c r="D279" s="32"/>
      <c r="E279" s="31" t="s">
        <v>207</v>
      </c>
    </row>
    <row r="280" spans="1:5" ht="11.25">
      <c r="A280" s="32"/>
      <c r="B280" s="32"/>
      <c r="C280" s="32"/>
      <c r="D280" s="32"/>
      <c r="E280" s="31" t="s">
        <v>208</v>
      </c>
    </row>
    <row r="281" spans="1:5" ht="11.25">
      <c r="A281" s="32"/>
      <c r="B281" s="32"/>
      <c r="C281" s="32"/>
      <c r="D281" s="32"/>
      <c r="E281" s="31" t="s">
        <v>209</v>
      </c>
    </row>
    <row r="282" spans="1:5" ht="11.25">
      <c r="A282" s="32"/>
      <c r="B282" s="32"/>
      <c r="C282" s="32"/>
      <c r="D282" s="32"/>
      <c r="E282" s="31" t="s">
        <v>210</v>
      </c>
    </row>
    <row r="283" spans="1:5" ht="11.25">
      <c r="A283" s="32"/>
      <c r="B283" s="32"/>
      <c r="C283" s="32"/>
      <c r="D283" s="32"/>
      <c r="E283" s="31" t="s">
        <v>279</v>
      </c>
    </row>
    <row r="284" spans="1:5" ht="11.25">
      <c r="A284" s="32"/>
      <c r="B284" s="32"/>
      <c r="C284" s="32"/>
      <c r="D284" s="32"/>
      <c r="E284" s="31" t="s">
        <v>211</v>
      </c>
    </row>
    <row r="285" spans="1:5" ht="11.25">
      <c r="A285" s="32"/>
      <c r="B285" s="32"/>
      <c r="C285" s="32"/>
      <c r="D285" s="32"/>
      <c r="E285" s="31" t="s">
        <v>212</v>
      </c>
    </row>
    <row r="286" spans="1:5" ht="11.25">
      <c r="A286" s="32"/>
      <c r="B286" s="32"/>
      <c r="C286" s="32"/>
      <c r="D286" s="32"/>
      <c r="E286" s="31" t="s">
        <v>213</v>
      </c>
    </row>
    <row r="287" spans="1:5" ht="11.25">
      <c r="A287" s="32"/>
      <c r="B287" s="32"/>
      <c r="C287" s="32"/>
      <c r="D287" s="32"/>
      <c r="E287" s="31" t="s">
        <v>214</v>
      </c>
    </row>
    <row r="288" spans="1:5" ht="11.25">
      <c r="A288" s="33"/>
      <c r="B288" s="33"/>
      <c r="C288" s="33"/>
      <c r="D288" s="33"/>
      <c r="E288" s="31" t="s">
        <v>215</v>
      </c>
    </row>
    <row r="289" spans="1:5" ht="11.25">
      <c r="A289" s="30"/>
      <c r="B289" s="30"/>
      <c r="C289" s="30"/>
      <c r="D289" s="30"/>
      <c r="E289" s="31" t="s">
        <v>216</v>
      </c>
    </row>
    <row r="290" spans="1:5" ht="11.25">
      <c r="A290" s="32"/>
      <c r="B290" s="32"/>
      <c r="C290" s="32"/>
      <c r="D290" s="32"/>
      <c r="E290" s="31" t="s">
        <v>217</v>
      </c>
    </row>
    <row r="291" spans="1:5" ht="11.25">
      <c r="A291" s="32"/>
      <c r="B291" s="32"/>
      <c r="C291" s="32"/>
      <c r="D291" s="32"/>
      <c r="E291" s="31" t="s">
        <v>218</v>
      </c>
    </row>
    <row r="292" spans="1:5" ht="11.25">
      <c r="A292" s="32"/>
      <c r="B292" s="32"/>
      <c r="C292" s="32"/>
      <c r="D292" s="32"/>
      <c r="E292" s="31" t="s">
        <v>458</v>
      </c>
    </row>
    <row r="293" spans="1:5" ht="11.25">
      <c r="A293" s="32"/>
      <c r="B293" s="32"/>
      <c r="C293" s="32"/>
      <c r="D293" s="32"/>
      <c r="E293" s="31" t="s">
        <v>459</v>
      </c>
    </row>
    <row r="294" spans="1:5" ht="11.25">
      <c r="A294" s="32"/>
      <c r="B294" s="32"/>
      <c r="C294" s="32"/>
      <c r="D294" s="32"/>
      <c r="E294" s="31" t="s">
        <v>219</v>
      </c>
    </row>
    <row r="295" spans="1:5" ht="11.25">
      <c r="A295" s="32"/>
      <c r="B295" s="32"/>
      <c r="C295" s="32"/>
      <c r="D295" s="32"/>
      <c r="E295" s="31" t="s">
        <v>229</v>
      </c>
    </row>
    <row r="296" spans="1:5" ht="11.25">
      <c r="A296" s="32"/>
      <c r="B296" s="32"/>
      <c r="C296" s="32"/>
      <c r="D296" s="32"/>
      <c r="E296" s="31" t="s">
        <v>230</v>
      </c>
    </row>
    <row r="297" spans="1:5" ht="11.25">
      <c r="A297" s="32"/>
      <c r="B297" s="32"/>
      <c r="C297" s="32"/>
      <c r="D297" s="32"/>
      <c r="E297" s="31" t="s">
        <v>231</v>
      </c>
    </row>
    <row r="298" spans="1:5" ht="11.25">
      <c r="A298" s="32"/>
      <c r="B298" s="32"/>
      <c r="C298" s="32"/>
      <c r="D298" s="32"/>
      <c r="E298" s="31" t="s">
        <v>232</v>
      </c>
    </row>
    <row r="299" spans="1:5" ht="11.25">
      <c r="A299" s="32"/>
      <c r="B299" s="32"/>
      <c r="C299" s="32"/>
      <c r="D299" s="32"/>
      <c r="E299" s="31" t="s">
        <v>233</v>
      </c>
    </row>
    <row r="300" spans="1:5" ht="11.25">
      <c r="A300" s="32"/>
      <c r="B300" s="32"/>
      <c r="C300" s="32"/>
      <c r="D300" s="32"/>
      <c r="E300" s="31" t="s">
        <v>234</v>
      </c>
    </row>
    <row r="301" spans="1:5" ht="11.25">
      <c r="A301" s="32"/>
      <c r="B301" s="32"/>
      <c r="C301" s="32"/>
      <c r="D301" s="32"/>
      <c r="E301" s="31" t="s">
        <v>235</v>
      </c>
    </row>
    <row r="302" spans="1:5" ht="11.25">
      <c r="A302" s="32"/>
      <c r="B302" s="32"/>
      <c r="C302" s="32"/>
      <c r="D302" s="32"/>
      <c r="E302" s="31" t="s">
        <v>236</v>
      </c>
    </row>
    <row r="303" spans="1:5" ht="11.25">
      <c r="A303" s="32"/>
      <c r="B303" s="32"/>
      <c r="C303" s="32"/>
      <c r="D303" s="32"/>
      <c r="E303" s="31" t="s">
        <v>220</v>
      </c>
    </row>
    <row r="304" spans="1:5" ht="11.25">
      <c r="A304" s="32"/>
      <c r="B304" s="32"/>
      <c r="C304" s="32"/>
      <c r="D304" s="32"/>
      <c r="E304" s="31" t="s">
        <v>221</v>
      </c>
    </row>
    <row r="305" spans="1:5" ht="11.25">
      <c r="A305" s="32"/>
      <c r="B305" s="32"/>
      <c r="C305" s="32"/>
      <c r="D305" s="32"/>
      <c r="E305" s="31" t="s">
        <v>222</v>
      </c>
    </row>
    <row r="306" spans="1:5" ht="11.25">
      <c r="A306" s="32"/>
      <c r="B306" s="32"/>
      <c r="C306" s="32"/>
      <c r="D306" s="32"/>
      <c r="E306" s="31" t="s">
        <v>223</v>
      </c>
    </row>
    <row r="307" spans="1:5" ht="11.25">
      <c r="A307" s="32"/>
      <c r="B307" s="32"/>
      <c r="C307" s="32"/>
      <c r="D307" s="32"/>
      <c r="E307" s="31" t="s">
        <v>224</v>
      </c>
    </row>
    <row r="308" spans="1:5" ht="11.25">
      <c r="A308" s="32"/>
      <c r="B308" s="32"/>
      <c r="C308" s="32"/>
      <c r="D308" s="32"/>
      <c r="E308" s="31" t="s">
        <v>225</v>
      </c>
    </row>
    <row r="309" spans="1:5" ht="11.25">
      <c r="A309" s="32"/>
      <c r="B309" s="32"/>
      <c r="C309" s="32"/>
      <c r="D309" s="32"/>
      <c r="E309" s="31" t="s">
        <v>226</v>
      </c>
    </row>
    <row r="310" spans="1:5" ht="11.25">
      <c r="A310" s="32"/>
      <c r="B310" s="32"/>
      <c r="C310" s="32"/>
      <c r="D310" s="32"/>
      <c r="E310" s="31" t="s">
        <v>227</v>
      </c>
    </row>
    <row r="311" spans="1:5" ht="11.25">
      <c r="A311" s="32"/>
      <c r="B311" s="32"/>
      <c r="C311" s="32"/>
      <c r="D311" s="32"/>
      <c r="E311" s="31" t="s">
        <v>228</v>
      </c>
    </row>
    <row r="312" spans="1:5" ht="11.25">
      <c r="A312" s="32"/>
      <c r="B312" s="32"/>
      <c r="C312" s="32"/>
      <c r="D312" s="32"/>
      <c r="E312" s="31" t="s">
        <v>237</v>
      </c>
    </row>
    <row r="313" spans="1:5" ht="11.25">
      <c r="A313" s="32"/>
      <c r="B313" s="32"/>
      <c r="C313" s="32"/>
      <c r="D313" s="32"/>
      <c r="E313" s="31" t="s">
        <v>238</v>
      </c>
    </row>
    <row r="314" spans="1:5" ht="11.25">
      <c r="A314" s="32"/>
      <c r="B314" s="32"/>
      <c r="C314" s="32"/>
      <c r="D314" s="32"/>
      <c r="E314" s="31" t="s">
        <v>239</v>
      </c>
    </row>
    <row r="315" spans="1:5" ht="11.25">
      <c r="A315" s="32"/>
      <c r="B315" s="32"/>
      <c r="C315" s="32"/>
      <c r="D315" s="32"/>
      <c r="E315" s="31" t="s">
        <v>240</v>
      </c>
    </row>
    <row r="316" spans="1:5" ht="11.25">
      <c r="A316" s="32"/>
      <c r="B316" s="32"/>
      <c r="C316" s="32"/>
      <c r="D316" s="32"/>
      <c r="E316" s="31" t="s">
        <v>241</v>
      </c>
    </row>
    <row r="317" spans="1:5" ht="11.25">
      <c r="A317" s="32"/>
      <c r="B317" s="32"/>
      <c r="C317" s="32"/>
      <c r="D317" s="32"/>
      <c r="E317" s="31" t="s">
        <v>242</v>
      </c>
    </row>
    <row r="318" spans="1:5" ht="11.25">
      <c r="A318" s="32"/>
      <c r="B318" s="32"/>
      <c r="C318" s="32"/>
      <c r="D318" s="32"/>
      <c r="E318" s="31" t="s">
        <v>243</v>
      </c>
    </row>
    <row r="319" spans="1:5" ht="11.25">
      <c r="A319" s="32"/>
      <c r="B319" s="32"/>
      <c r="C319" s="32"/>
      <c r="D319" s="32"/>
      <c r="E319" s="31" t="s">
        <v>244</v>
      </c>
    </row>
    <row r="320" spans="1:5" ht="11.25">
      <c r="A320" s="32"/>
      <c r="B320" s="32"/>
      <c r="C320" s="32"/>
      <c r="D320" s="32"/>
      <c r="E320" s="31" t="s">
        <v>245</v>
      </c>
    </row>
    <row r="321" spans="1:5" ht="11.25">
      <c r="A321" s="32"/>
      <c r="B321" s="32"/>
      <c r="C321" s="32"/>
      <c r="D321" s="32"/>
      <c r="E321" s="31" t="s">
        <v>246</v>
      </c>
    </row>
    <row r="322" spans="1:5" ht="11.25">
      <c r="A322" s="32"/>
      <c r="B322" s="32"/>
      <c r="C322" s="32"/>
      <c r="D322" s="32"/>
      <c r="E322" s="31" t="s">
        <v>247</v>
      </c>
    </row>
    <row r="323" spans="1:5" ht="11.25">
      <c r="A323" s="32"/>
      <c r="B323" s="32"/>
      <c r="C323" s="32"/>
      <c r="D323" s="32"/>
      <c r="E323" s="31" t="s">
        <v>248</v>
      </c>
    </row>
    <row r="324" spans="1:5" ht="11.25">
      <c r="A324" s="32"/>
      <c r="B324" s="32"/>
      <c r="C324" s="32"/>
      <c r="D324" s="32"/>
      <c r="E324" s="31" t="s">
        <v>249</v>
      </c>
    </row>
    <row r="325" spans="1:5" ht="11.25">
      <c r="A325" s="32"/>
      <c r="B325" s="32"/>
      <c r="C325" s="32"/>
      <c r="D325" s="32"/>
      <c r="E325" s="31" t="s">
        <v>250</v>
      </c>
    </row>
    <row r="326" spans="1:5" ht="11.25">
      <c r="A326" s="32"/>
      <c r="B326" s="32"/>
      <c r="C326" s="32"/>
      <c r="D326" s="32"/>
      <c r="E326" s="33" t="s">
        <v>429</v>
      </c>
    </row>
    <row r="327" spans="1:5" ht="11.25">
      <c r="A327" s="32"/>
      <c r="B327" s="32"/>
      <c r="C327" s="32"/>
      <c r="D327" s="32"/>
      <c r="E327" s="31" t="s">
        <v>251</v>
      </c>
    </row>
    <row r="328" spans="1:5" ht="11.25">
      <c r="A328" s="32"/>
      <c r="B328" s="32"/>
      <c r="C328" s="32"/>
      <c r="D328" s="32"/>
      <c r="E328" s="31" t="s">
        <v>252</v>
      </c>
    </row>
    <row r="329" spans="1:5" ht="11.25">
      <c r="A329" s="32"/>
      <c r="B329" s="32"/>
      <c r="C329" s="32"/>
      <c r="D329" s="32"/>
      <c r="E329" s="31" t="s">
        <v>253</v>
      </c>
    </row>
    <row r="330" spans="1:5" ht="11.25">
      <c r="A330" s="32"/>
      <c r="B330" s="32"/>
      <c r="C330" s="32"/>
      <c r="D330" s="32"/>
      <c r="E330" s="31" t="s">
        <v>254</v>
      </c>
    </row>
    <row r="331" spans="1:5" ht="11.25">
      <c r="A331" s="32"/>
      <c r="B331" s="32"/>
      <c r="C331" s="32"/>
      <c r="D331" s="32"/>
      <c r="E331" s="31" t="s">
        <v>255</v>
      </c>
    </row>
    <row r="332" spans="1:5" ht="11.25">
      <c r="A332" s="32"/>
      <c r="B332" s="32"/>
      <c r="C332" s="32"/>
      <c r="D332" s="32"/>
      <c r="E332" s="31" t="s">
        <v>256</v>
      </c>
    </row>
    <row r="333" spans="1:5" ht="11.25">
      <c r="A333" s="32"/>
      <c r="B333" s="32"/>
      <c r="C333" s="32"/>
      <c r="D333" s="30" t="s">
        <v>329</v>
      </c>
      <c r="E333" s="31" t="s">
        <v>492</v>
      </c>
    </row>
    <row r="334" spans="1:5" ht="11.25">
      <c r="A334" s="32"/>
      <c r="B334" s="32"/>
      <c r="C334" s="32"/>
      <c r="D334" s="32"/>
      <c r="E334" s="31" t="s">
        <v>257</v>
      </c>
    </row>
    <row r="335" spans="1:5" ht="11.25">
      <c r="A335" s="32"/>
      <c r="B335" s="32"/>
      <c r="C335" s="32"/>
      <c r="D335" s="32"/>
      <c r="E335" s="31" t="s">
        <v>258</v>
      </c>
    </row>
    <row r="336" spans="1:5" ht="11.25">
      <c r="A336" s="33"/>
      <c r="B336" s="33"/>
      <c r="C336" s="33"/>
      <c r="D336" s="33"/>
      <c r="E336" s="31" t="s">
        <v>259</v>
      </c>
    </row>
    <row r="337" spans="1:5" ht="11.25">
      <c r="A337" s="30"/>
      <c r="B337" s="30"/>
      <c r="C337" s="30"/>
      <c r="D337" s="30"/>
      <c r="E337" s="31" t="s">
        <v>362</v>
      </c>
    </row>
    <row r="338" spans="1:5" ht="11.25">
      <c r="A338" s="32"/>
      <c r="B338" s="32"/>
      <c r="C338" s="32"/>
      <c r="D338" s="32"/>
      <c r="E338" s="31" t="s">
        <v>260</v>
      </c>
    </row>
    <row r="339" spans="1:5" ht="11.25">
      <c r="A339" s="32"/>
      <c r="B339" s="32"/>
      <c r="C339" s="32"/>
      <c r="D339" s="32"/>
      <c r="E339" s="31" t="s">
        <v>261</v>
      </c>
    </row>
    <row r="340" spans="1:5" ht="11.25">
      <c r="A340" s="32"/>
      <c r="B340" s="32"/>
      <c r="C340" s="32"/>
      <c r="D340" s="32"/>
      <c r="E340" s="31" t="s">
        <v>495</v>
      </c>
    </row>
    <row r="341" spans="1:5" ht="11.25">
      <c r="A341" s="32"/>
      <c r="B341" s="32"/>
      <c r="C341" s="32"/>
      <c r="D341" s="32"/>
      <c r="E341" s="31" t="s">
        <v>262</v>
      </c>
    </row>
    <row r="342" spans="1:5" ht="11.25">
      <c r="A342" s="32"/>
      <c r="B342" s="32"/>
      <c r="C342" s="32"/>
      <c r="D342" s="32"/>
      <c r="E342" s="31" t="s">
        <v>263</v>
      </c>
    </row>
    <row r="343" spans="1:5" ht="11.25">
      <c r="A343" s="32"/>
      <c r="B343" s="32"/>
      <c r="C343" s="32"/>
      <c r="D343" s="32"/>
      <c r="E343" s="31" t="s">
        <v>264</v>
      </c>
    </row>
    <row r="344" spans="1:5" ht="11.25">
      <c r="A344" s="32"/>
      <c r="B344" s="32"/>
      <c r="C344" s="32"/>
      <c r="D344" s="32"/>
      <c r="E344" s="31" t="s">
        <v>265</v>
      </c>
    </row>
    <row r="345" spans="1:5" ht="11.25">
      <c r="A345" s="32"/>
      <c r="B345" s="32"/>
      <c r="C345" s="32"/>
      <c r="D345" s="32"/>
      <c r="E345" s="31" t="s">
        <v>266</v>
      </c>
    </row>
    <row r="346" spans="1:5" ht="11.25">
      <c r="A346" s="32"/>
      <c r="B346" s="32"/>
      <c r="C346" s="32"/>
      <c r="D346" s="32"/>
      <c r="E346" s="31" t="s">
        <v>460</v>
      </c>
    </row>
    <row r="347" spans="1:5" ht="11.25">
      <c r="A347" s="32"/>
      <c r="B347" s="32"/>
      <c r="C347" s="32"/>
      <c r="D347" s="32"/>
      <c r="E347" s="31" t="s">
        <v>267</v>
      </c>
    </row>
    <row r="348" spans="1:5" ht="11.25">
      <c r="A348" s="32"/>
      <c r="B348" s="32"/>
      <c r="C348" s="32"/>
      <c r="D348" s="32"/>
      <c r="E348" s="31" t="s">
        <v>268</v>
      </c>
    </row>
    <row r="349" spans="1:5" ht="11.25">
      <c r="A349" s="32"/>
      <c r="B349" s="32"/>
      <c r="C349" s="32"/>
      <c r="D349" s="32"/>
      <c r="E349" s="31" t="s">
        <v>269</v>
      </c>
    </row>
    <row r="350" spans="1:5" ht="11.25">
      <c r="A350" s="32"/>
      <c r="B350" s="32"/>
      <c r="C350" s="32"/>
      <c r="D350" s="32"/>
      <c r="E350" s="31" t="s">
        <v>363</v>
      </c>
    </row>
    <row r="351" spans="1:5" ht="11.25">
      <c r="A351" s="32"/>
      <c r="B351" s="32"/>
      <c r="C351" s="32"/>
      <c r="D351" s="32"/>
      <c r="E351" s="31" t="s">
        <v>430</v>
      </c>
    </row>
    <row r="352" spans="1:5" ht="11.25">
      <c r="A352" s="32"/>
      <c r="B352" s="32"/>
      <c r="C352" s="32"/>
      <c r="D352" s="32"/>
      <c r="E352" s="31" t="s">
        <v>270</v>
      </c>
    </row>
    <row r="353" spans="1:5" ht="11.25">
      <c r="A353" s="32"/>
      <c r="B353" s="32"/>
      <c r="C353" s="32"/>
      <c r="D353" s="32"/>
      <c r="E353" s="31" t="s">
        <v>402</v>
      </c>
    </row>
    <row r="354" spans="1:5" ht="11.25">
      <c r="A354" s="32"/>
      <c r="B354" s="32"/>
      <c r="C354" s="32"/>
      <c r="D354" s="32"/>
      <c r="E354" s="31" t="s">
        <v>271</v>
      </c>
    </row>
    <row r="355" spans="1:5" ht="11.25">
      <c r="A355" s="32"/>
      <c r="B355" s="32"/>
      <c r="C355" s="32"/>
      <c r="D355" s="32"/>
      <c r="E355" s="31" t="s">
        <v>461</v>
      </c>
    </row>
    <row r="356" spans="1:5" ht="11.25">
      <c r="A356" s="32"/>
      <c r="B356" s="32"/>
      <c r="C356" s="32"/>
      <c r="D356" s="32"/>
      <c r="E356" s="31" t="s">
        <v>364</v>
      </c>
    </row>
    <row r="357" spans="1:5" ht="11.25">
      <c r="A357" s="32"/>
      <c r="B357" s="32"/>
      <c r="C357" s="32"/>
      <c r="D357" s="32"/>
      <c r="E357" s="31" t="s">
        <v>365</v>
      </c>
    </row>
    <row r="358" spans="1:5" ht="11.25">
      <c r="A358" s="32"/>
      <c r="B358" s="32"/>
      <c r="C358" s="32"/>
      <c r="D358" s="32"/>
      <c r="E358" s="31" t="s">
        <v>366</v>
      </c>
    </row>
    <row r="359" spans="1:5" ht="11.25">
      <c r="A359" s="32"/>
      <c r="B359" s="32"/>
      <c r="C359" s="32"/>
      <c r="D359" s="32"/>
      <c r="E359" s="31" t="s">
        <v>367</v>
      </c>
    </row>
    <row r="360" spans="1:5" ht="11.25">
      <c r="A360" s="32"/>
      <c r="B360" s="32"/>
      <c r="C360" s="32"/>
      <c r="D360" s="32"/>
      <c r="E360" s="31" t="s">
        <v>272</v>
      </c>
    </row>
    <row r="361" spans="1:5" ht="11.25">
      <c r="A361" s="32"/>
      <c r="B361" s="32"/>
      <c r="C361" s="32"/>
      <c r="D361" s="32"/>
      <c r="E361" s="31" t="s">
        <v>273</v>
      </c>
    </row>
    <row r="362" spans="1:5" ht="11.25">
      <c r="A362" s="32"/>
      <c r="B362" s="32"/>
      <c r="C362" s="32"/>
      <c r="D362" s="32"/>
      <c r="E362" s="31" t="s">
        <v>274</v>
      </c>
    </row>
    <row r="363" spans="1:5" ht="11.25">
      <c r="A363" s="32"/>
      <c r="B363" s="32"/>
      <c r="C363" s="32"/>
      <c r="D363" s="30" t="s">
        <v>330</v>
      </c>
      <c r="E363" s="31" t="s">
        <v>275</v>
      </c>
    </row>
    <row r="364" spans="1:5" ht="11.25">
      <c r="A364" s="32"/>
      <c r="B364" s="32"/>
      <c r="C364" s="32"/>
      <c r="D364" s="32"/>
      <c r="E364" s="31" t="s">
        <v>276</v>
      </c>
    </row>
    <row r="365" spans="1:5" ht="11.25">
      <c r="A365" s="32"/>
      <c r="B365" s="32"/>
      <c r="C365" s="32"/>
      <c r="D365" s="32"/>
      <c r="E365" s="31" t="s">
        <v>277</v>
      </c>
    </row>
    <row r="366" spans="1:5" ht="11.25">
      <c r="A366" s="32"/>
      <c r="B366" s="32"/>
      <c r="C366" s="32"/>
      <c r="D366" s="32"/>
      <c r="E366" s="31" t="s">
        <v>278</v>
      </c>
    </row>
    <row r="367" spans="1:5" ht="11.25">
      <c r="A367" s="32"/>
      <c r="B367" s="32"/>
      <c r="C367" s="32"/>
      <c r="D367" s="32"/>
      <c r="E367" s="31" t="s">
        <v>496</v>
      </c>
    </row>
    <row r="368" spans="1:5" ht="11.25">
      <c r="A368" s="32"/>
      <c r="B368" s="32"/>
      <c r="C368" s="32"/>
      <c r="D368" s="32"/>
      <c r="E368" s="31" t="s">
        <v>280</v>
      </c>
    </row>
    <row r="369" spans="1:5" ht="11.25">
      <c r="A369" s="32"/>
      <c r="B369" s="32"/>
      <c r="C369" s="32"/>
      <c r="D369" s="32"/>
      <c r="E369" s="31" t="s">
        <v>191</v>
      </c>
    </row>
    <row r="370" spans="1:5" ht="11.25">
      <c r="A370" s="32"/>
      <c r="B370" s="32"/>
      <c r="C370" s="32"/>
      <c r="D370" s="32"/>
      <c r="E370" s="31" t="s">
        <v>281</v>
      </c>
    </row>
    <row r="371" spans="1:5" ht="11.25">
      <c r="A371" s="32"/>
      <c r="B371" s="32"/>
      <c r="C371" s="32"/>
      <c r="D371" s="32"/>
      <c r="E371" s="31" t="s">
        <v>282</v>
      </c>
    </row>
    <row r="372" spans="1:5" ht="11.25">
      <c r="A372" s="32"/>
      <c r="B372" s="32"/>
      <c r="C372" s="32"/>
      <c r="D372" s="32"/>
      <c r="E372" s="31" t="s">
        <v>283</v>
      </c>
    </row>
    <row r="373" spans="1:5" ht="11.25">
      <c r="A373" s="32"/>
      <c r="B373" s="32"/>
      <c r="C373" s="32"/>
      <c r="D373" s="32"/>
      <c r="E373" s="31" t="s">
        <v>284</v>
      </c>
    </row>
    <row r="374" spans="1:5" ht="11.25">
      <c r="A374" s="32"/>
      <c r="B374" s="32"/>
      <c r="C374" s="32"/>
      <c r="D374" s="32"/>
      <c r="E374" s="31" t="s">
        <v>285</v>
      </c>
    </row>
    <row r="375" spans="1:5" ht="11.25">
      <c r="A375" s="32"/>
      <c r="B375" s="32"/>
      <c r="C375" s="32"/>
      <c r="D375" s="32"/>
      <c r="E375" s="31" t="s">
        <v>368</v>
      </c>
    </row>
    <row r="376" spans="1:5" ht="11.25">
      <c r="A376" s="32"/>
      <c r="B376" s="32"/>
      <c r="C376" s="32"/>
      <c r="D376" s="32"/>
      <c r="E376" s="31" t="s">
        <v>286</v>
      </c>
    </row>
    <row r="377" spans="1:5" ht="11.25">
      <c r="A377" s="32"/>
      <c r="B377" s="32"/>
      <c r="C377" s="32"/>
      <c r="D377" s="32"/>
      <c r="E377" s="31" t="s">
        <v>287</v>
      </c>
    </row>
    <row r="378" spans="1:5" ht="11.25">
      <c r="A378" s="32"/>
      <c r="B378" s="32"/>
      <c r="C378" s="32"/>
      <c r="D378" s="32"/>
      <c r="E378" s="31" t="s">
        <v>288</v>
      </c>
    </row>
    <row r="379" spans="1:5" ht="11.25">
      <c r="A379" s="32"/>
      <c r="B379" s="32"/>
      <c r="C379" s="32"/>
      <c r="D379" s="32"/>
      <c r="E379" s="31" t="s">
        <v>289</v>
      </c>
    </row>
    <row r="380" spans="1:5" ht="11.25">
      <c r="A380" s="32"/>
      <c r="B380" s="32"/>
      <c r="C380" s="32"/>
      <c r="D380" s="32"/>
      <c r="E380" s="31" t="s">
        <v>290</v>
      </c>
    </row>
    <row r="381" spans="1:5" ht="11.25">
      <c r="A381" s="32"/>
      <c r="B381" s="32"/>
      <c r="C381" s="32"/>
      <c r="D381" s="32"/>
      <c r="E381" s="31" t="s">
        <v>291</v>
      </c>
    </row>
    <row r="382" spans="1:5" ht="11.25">
      <c r="A382" s="32"/>
      <c r="B382" s="32"/>
      <c r="C382" s="32"/>
      <c r="D382" s="32"/>
      <c r="E382" s="31" t="s">
        <v>292</v>
      </c>
    </row>
    <row r="383" spans="1:5" ht="11.25">
      <c r="A383" s="32"/>
      <c r="B383" s="32"/>
      <c r="C383" s="32"/>
      <c r="D383" s="32"/>
      <c r="E383" s="31" t="s">
        <v>293</v>
      </c>
    </row>
    <row r="384" spans="1:5" ht="11.25">
      <c r="A384" s="33"/>
      <c r="B384" s="33"/>
      <c r="C384" s="33"/>
      <c r="D384" s="33"/>
      <c r="E384" s="31" t="s">
        <v>294</v>
      </c>
    </row>
    <row r="385" spans="1:5" ht="11.25">
      <c r="A385" s="30"/>
      <c r="B385" s="30"/>
      <c r="C385" s="30"/>
      <c r="D385" s="30"/>
      <c r="E385" s="31" t="s">
        <v>295</v>
      </c>
    </row>
    <row r="386" spans="1:5" ht="11.25">
      <c r="A386" s="32"/>
      <c r="B386" s="32"/>
      <c r="C386" s="32"/>
      <c r="D386" s="32"/>
      <c r="E386" s="31" t="s">
        <v>462</v>
      </c>
    </row>
    <row r="387" spans="1:5" ht="11.25">
      <c r="A387" s="32"/>
      <c r="B387" s="32"/>
      <c r="C387" s="32"/>
      <c r="D387" s="32"/>
      <c r="E387" s="31" t="s">
        <v>463</v>
      </c>
    </row>
    <row r="388" spans="1:5" ht="11.25">
      <c r="A388" s="32"/>
      <c r="B388" s="32"/>
      <c r="C388" s="32"/>
      <c r="D388" s="32"/>
      <c r="E388" s="31" t="s">
        <v>464</v>
      </c>
    </row>
    <row r="389" spans="1:5" ht="11.25">
      <c r="A389" s="32"/>
      <c r="B389" s="32"/>
      <c r="C389" s="32"/>
      <c r="D389" s="32"/>
      <c r="E389" s="31" t="s">
        <v>465</v>
      </c>
    </row>
    <row r="390" spans="1:5" ht="11.25">
      <c r="A390" s="32"/>
      <c r="B390" s="32"/>
      <c r="C390" s="32"/>
      <c r="D390" s="32"/>
      <c r="E390" s="31" t="s">
        <v>466</v>
      </c>
    </row>
    <row r="391" spans="1:5" ht="11.25">
      <c r="A391" s="32"/>
      <c r="B391" s="32"/>
      <c r="C391" s="32"/>
      <c r="D391" s="32"/>
      <c r="E391" s="31" t="s">
        <v>467</v>
      </c>
    </row>
    <row r="392" spans="1:5" ht="11.25">
      <c r="A392" s="32"/>
      <c r="B392" s="32"/>
      <c r="C392" s="32"/>
      <c r="D392" s="32"/>
      <c r="E392" s="31" t="s">
        <v>468</v>
      </c>
    </row>
    <row r="393" spans="1:5" ht="11.25">
      <c r="A393" s="32"/>
      <c r="B393" s="32"/>
      <c r="C393" s="32"/>
      <c r="D393" s="32"/>
      <c r="E393" s="33" t="s">
        <v>469</v>
      </c>
    </row>
    <row r="394" spans="1:5" ht="11.25">
      <c r="A394" s="32"/>
      <c r="B394" s="32"/>
      <c r="C394" s="32"/>
      <c r="D394" s="32"/>
      <c r="E394" s="31" t="s">
        <v>470</v>
      </c>
    </row>
    <row r="395" spans="1:5" ht="11.25">
      <c r="A395" s="32"/>
      <c r="B395" s="32"/>
      <c r="C395" s="32"/>
      <c r="D395" s="32"/>
      <c r="E395" s="31" t="s">
        <v>471</v>
      </c>
    </row>
    <row r="396" spans="1:5" ht="11.25">
      <c r="A396" s="32"/>
      <c r="B396" s="32"/>
      <c r="C396" s="32"/>
      <c r="D396" s="32"/>
      <c r="E396" s="31" t="s">
        <v>472</v>
      </c>
    </row>
    <row r="397" spans="1:5" ht="11.25">
      <c r="A397" s="32"/>
      <c r="B397" s="32"/>
      <c r="C397" s="32"/>
      <c r="D397" s="32"/>
      <c r="E397" s="31" t="s">
        <v>473</v>
      </c>
    </row>
    <row r="398" spans="1:5" ht="11.25">
      <c r="A398" s="32"/>
      <c r="B398" s="32"/>
      <c r="C398" s="30" t="s">
        <v>336</v>
      </c>
      <c r="D398" s="30" t="s">
        <v>331</v>
      </c>
      <c r="E398" s="31" t="s">
        <v>296</v>
      </c>
    </row>
    <row r="399" spans="1:5" ht="11.25">
      <c r="A399" s="32"/>
      <c r="B399" s="32"/>
      <c r="C399" s="32"/>
      <c r="D399" s="32"/>
      <c r="E399" s="31" t="s">
        <v>493</v>
      </c>
    </row>
    <row r="400" spans="1:5" ht="11.25">
      <c r="A400" s="32"/>
      <c r="B400" s="32"/>
      <c r="C400" s="32"/>
      <c r="D400" s="30" t="s">
        <v>332</v>
      </c>
      <c r="E400" s="31" t="s">
        <v>301</v>
      </c>
    </row>
    <row r="401" spans="1:5" ht="11.25">
      <c r="A401" s="32"/>
      <c r="B401" s="32"/>
      <c r="C401" s="32"/>
      <c r="D401" s="32"/>
      <c r="E401" s="31" t="s">
        <v>369</v>
      </c>
    </row>
    <row r="402" spans="1:5" ht="11.25">
      <c r="A402" s="32"/>
      <c r="B402" s="32"/>
      <c r="C402" s="32"/>
      <c r="D402" s="32"/>
      <c r="E402" s="31" t="s">
        <v>431</v>
      </c>
    </row>
    <row r="403" spans="1:5" ht="11.25">
      <c r="A403" s="32"/>
      <c r="B403" s="32"/>
      <c r="C403" s="32"/>
      <c r="D403" s="32"/>
      <c r="E403" s="31" t="s">
        <v>403</v>
      </c>
    </row>
    <row r="404" spans="1:5" ht="11.25">
      <c r="A404" s="32"/>
      <c r="B404" s="32"/>
      <c r="C404" s="32"/>
      <c r="D404" s="32"/>
      <c r="E404" s="31" t="s">
        <v>297</v>
      </c>
    </row>
    <row r="405" spans="1:5" ht="11.25">
      <c r="A405" s="32"/>
      <c r="B405" s="32"/>
      <c r="C405" s="32"/>
      <c r="D405" s="32"/>
      <c r="E405" s="31" t="s">
        <v>404</v>
      </c>
    </row>
    <row r="406" spans="1:5" ht="11.25">
      <c r="A406" s="32"/>
      <c r="B406" s="32"/>
      <c r="C406" s="32"/>
      <c r="D406" s="32"/>
      <c r="E406" s="31" t="s">
        <v>432</v>
      </c>
    </row>
    <row r="407" spans="1:5" ht="11.25">
      <c r="A407" s="32"/>
      <c r="B407" s="32"/>
      <c r="C407" s="32"/>
      <c r="D407" s="32"/>
      <c r="E407" s="31" t="s">
        <v>370</v>
      </c>
    </row>
    <row r="408" spans="1:5" ht="11.25">
      <c r="A408" s="32"/>
      <c r="B408" s="32"/>
      <c r="C408" s="32"/>
      <c r="D408" s="32"/>
      <c r="E408" s="31" t="s">
        <v>405</v>
      </c>
    </row>
    <row r="409" spans="1:5" ht="11.25">
      <c r="A409" s="32"/>
      <c r="B409" s="32"/>
      <c r="C409" s="32"/>
      <c r="D409" s="32"/>
      <c r="E409" s="31" t="s">
        <v>406</v>
      </c>
    </row>
    <row r="410" spans="1:5" ht="11.25">
      <c r="A410" s="32"/>
      <c r="B410" s="32"/>
      <c r="C410" s="32"/>
      <c r="D410" s="32"/>
      <c r="E410" s="31" t="s">
        <v>302</v>
      </c>
    </row>
    <row r="411" spans="1:5" ht="11.25">
      <c r="A411" s="32"/>
      <c r="B411" s="32"/>
      <c r="C411" s="32"/>
      <c r="D411" s="32"/>
      <c r="E411" s="31" t="s">
        <v>371</v>
      </c>
    </row>
    <row r="412" spans="1:5" ht="11.25">
      <c r="A412" s="32"/>
      <c r="B412" s="32"/>
      <c r="C412" s="32"/>
      <c r="D412" s="32"/>
      <c r="E412" s="31" t="s">
        <v>298</v>
      </c>
    </row>
    <row r="413" spans="1:5" ht="11.25">
      <c r="A413" s="32"/>
      <c r="B413" s="32"/>
      <c r="C413" s="32"/>
      <c r="D413" s="32"/>
      <c r="E413" s="31" t="s">
        <v>300</v>
      </c>
    </row>
    <row r="414" spans="1:5" ht="11.25">
      <c r="A414" s="32"/>
      <c r="B414" s="32"/>
      <c r="C414" s="32"/>
      <c r="D414" s="32"/>
      <c r="E414" s="31" t="s">
        <v>299</v>
      </c>
    </row>
    <row r="415" spans="1:5" ht="11.25">
      <c r="A415" s="32"/>
      <c r="B415" s="32"/>
      <c r="C415" s="32"/>
      <c r="D415" s="32"/>
      <c r="E415" s="31" t="s">
        <v>407</v>
      </c>
    </row>
    <row r="416" spans="1:5" ht="11.25">
      <c r="A416" s="32"/>
      <c r="B416" s="32"/>
      <c r="C416" s="32"/>
      <c r="D416" s="32"/>
      <c r="E416" s="31" t="s">
        <v>303</v>
      </c>
    </row>
    <row r="417" spans="1:5" ht="11.25">
      <c r="A417" s="32"/>
      <c r="B417" s="30" t="s">
        <v>333</v>
      </c>
      <c r="C417" s="30" t="s">
        <v>333</v>
      </c>
      <c r="D417" s="30" t="s">
        <v>333</v>
      </c>
      <c r="E417" s="30" t="s">
        <v>304</v>
      </c>
    </row>
    <row r="418" spans="1:5" ht="11.25">
      <c r="A418" s="32"/>
      <c r="B418" s="32"/>
      <c r="C418" s="32"/>
      <c r="D418" s="32"/>
      <c r="E418" s="30" t="s">
        <v>409</v>
      </c>
    </row>
    <row r="419" spans="1:5" ht="11.25">
      <c r="A419" s="32"/>
      <c r="B419" s="32"/>
      <c r="C419" s="32"/>
      <c r="D419" s="32"/>
      <c r="E419" s="30" t="s">
        <v>408</v>
      </c>
    </row>
    <row r="420" spans="1:5" ht="11.25">
      <c r="A420" s="32"/>
      <c r="B420" s="32"/>
      <c r="C420" s="32"/>
      <c r="D420" s="32"/>
      <c r="E420" s="30" t="s">
        <v>410</v>
      </c>
    </row>
    <row r="421" spans="1:5" ht="11.25">
      <c r="A421" s="32"/>
      <c r="B421" s="32"/>
      <c r="C421" s="32"/>
      <c r="D421" s="32"/>
      <c r="E421" s="30" t="s">
        <v>411</v>
      </c>
    </row>
    <row r="422" spans="1:5" ht="11.25">
      <c r="A422" s="32"/>
      <c r="B422" s="32"/>
      <c r="C422" s="32"/>
      <c r="D422" s="32"/>
      <c r="E422" s="30" t="s">
        <v>412</v>
      </c>
    </row>
    <row r="423" spans="1:5" ht="11.25">
      <c r="A423" s="32"/>
      <c r="B423" s="32"/>
      <c r="C423" s="32"/>
      <c r="D423" s="32"/>
      <c r="E423" s="30" t="s">
        <v>413</v>
      </c>
    </row>
    <row r="424" spans="1:5" ht="11.25">
      <c r="A424" s="32"/>
      <c r="B424" s="32"/>
      <c r="C424" s="32"/>
      <c r="D424" s="32"/>
      <c r="E424" s="30" t="s">
        <v>414</v>
      </c>
    </row>
    <row r="425" spans="1:5" ht="11.25">
      <c r="A425" s="32"/>
      <c r="B425" s="32"/>
      <c r="C425" s="32"/>
      <c r="D425" s="32"/>
      <c r="E425" s="30" t="s">
        <v>382</v>
      </c>
    </row>
    <row r="426" spans="1:5" ht="11.25">
      <c r="A426" s="32"/>
      <c r="B426" s="32"/>
      <c r="C426" s="32"/>
      <c r="D426" s="32"/>
      <c r="E426" s="30" t="s">
        <v>305</v>
      </c>
    </row>
    <row r="427" spans="1:5" ht="11.25">
      <c r="A427" s="32"/>
      <c r="B427" s="32"/>
      <c r="C427" s="32"/>
      <c r="D427" s="32"/>
      <c r="E427" s="30" t="s">
        <v>306</v>
      </c>
    </row>
    <row r="428" spans="1:5" ht="11.25">
      <c r="A428" s="32"/>
      <c r="B428" s="32"/>
      <c r="C428" s="32"/>
      <c r="D428" s="32"/>
      <c r="E428" s="30" t="s">
        <v>307</v>
      </c>
    </row>
    <row r="429" spans="1:5" ht="11.25">
      <c r="A429" s="32"/>
      <c r="B429" s="32"/>
      <c r="C429" s="32"/>
      <c r="D429" s="32"/>
      <c r="E429" s="30" t="s">
        <v>372</v>
      </c>
    </row>
    <row r="430" spans="1:5" ht="11.25">
      <c r="A430" s="32"/>
      <c r="B430" s="32"/>
      <c r="C430" s="32"/>
      <c r="D430" s="32"/>
      <c r="E430" s="30" t="s">
        <v>308</v>
      </c>
    </row>
    <row r="431" spans="1:5" ht="11.25">
      <c r="A431" s="32"/>
      <c r="B431" s="32"/>
      <c r="C431" s="32"/>
      <c r="D431" s="32"/>
      <c r="E431" s="30" t="s">
        <v>415</v>
      </c>
    </row>
    <row r="432" spans="1:5" ht="11.25">
      <c r="A432" s="33"/>
      <c r="B432" s="33"/>
      <c r="C432" s="33"/>
      <c r="D432" s="33"/>
      <c r="E432" s="31" t="s">
        <v>416</v>
      </c>
    </row>
    <row r="433" spans="1:5" ht="11.25">
      <c r="A433" s="30"/>
      <c r="B433" s="30"/>
      <c r="C433" s="30"/>
      <c r="D433" s="30"/>
      <c r="E433" s="30" t="s">
        <v>309</v>
      </c>
    </row>
    <row r="434" spans="1:5" ht="11.25">
      <c r="A434" s="32"/>
      <c r="B434" s="32"/>
      <c r="C434" s="32"/>
      <c r="D434" s="32"/>
      <c r="E434" s="30" t="s">
        <v>381</v>
      </c>
    </row>
    <row r="435" spans="1:5" ht="11.25">
      <c r="A435" s="32"/>
      <c r="B435" s="32"/>
      <c r="C435" s="32"/>
      <c r="D435" s="32"/>
      <c r="E435" s="30" t="s">
        <v>417</v>
      </c>
    </row>
    <row r="436" spans="1:5" ht="11.25">
      <c r="A436" s="32"/>
      <c r="B436" s="32"/>
      <c r="C436" s="32"/>
      <c r="D436" s="32"/>
      <c r="E436" s="30" t="s">
        <v>418</v>
      </c>
    </row>
    <row r="437" spans="1:5" ht="11.25">
      <c r="A437" s="32"/>
      <c r="B437" s="32"/>
      <c r="C437" s="32"/>
      <c r="D437" s="32"/>
      <c r="E437" s="30" t="s">
        <v>373</v>
      </c>
    </row>
    <row r="438" spans="1:5" ht="11.25">
      <c r="A438" s="32"/>
      <c r="B438" s="32"/>
      <c r="C438" s="32"/>
      <c r="D438" s="32"/>
      <c r="E438" s="30" t="s">
        <v>419</v>
      </c>
    </row>
    <row r="439" spans="1:5" ht="11.25">
      <c r="A439" s="32"/>
      <c r="B439" s="32"/>
      <c r="C439" s="32"/>
      <c r="D439" s="32"/>
      <c r="E439" s="30" t="s">
        <v>374</v>
      </c>
    </row>
    <row r="440" spans="1:5" ht="11.25">
      <c r="A440" s="32"/>
      <c r="B440" s="32"/>
      <c r="C440" s="32"/>
      <c r="D440" s="32"/>
      <c r="E440" s="30" t="s">
        <v>474</v>
      </c>
    </row>
    <row r="441" spans="1:5" ht="11.25">
      <c r="A441" s="32"/>
      <c r="B441" s="32"/>
      <c r="C441" s="32"/>
      <c r="D441" s="32"/>
      <c r="E441" s="31" t="s">
        <v>375</v>
      </c>
    </row>
    <row r="442" spans="1:5" ht="11.25">
      <c r="A442" s="32"/>
      <c r="B442" s="32"/>
      <c r="C442" s="32"/>
      <c r="D442" s="32"/>
      <c r="E442" s="31" t="s">
        <v>376</v>
      </c>
    </row>
    <row r="443" spans="1:5" ht="11.25">
      <c r="A443" s="32"/>
      <c r="B443" s="32"/>
      <c r="C443" s="32"/>
      <c r="D443" s="32"/>
      <c r="E443" s="30" t="s">
        <v>377</v>
      </c>
    </row>
    <row r="444" spans="1:5" ht="11.25">
      <c r="A444" s="32"/>
      <c r="B444" s="32"/>
      <c r="C444" s="32"/>
      <c r="D444" s="32"/>
      <c r="E444" s="30" t="s">
        <v>310</v>
      </c>
    </row>
    <row r="445" spans="1:5" ht="11.25">
      <c r="A445" s="32"/>
      <c r="B445" s="32"/>
      <c r="C445" s="32"/>
      <c r="D445" s="32"/>
      <c r="E445" s="30" t="s">
        <v>311</v>
      </c>
    </row>
    <row r="446" spans="1:5" ht="11.25">
      <c r="A446" s="32"/>
      <c r="B446" s="32"/>
      <c r="C446" s="32"/>
      <c r="D446" s="32"/>
      <c r="E446" s="30" t="s">
        <v>312</v>
      </c>
    </row>
    <row r="447" spans="1:5" ht="11.25">
      <c r="A447" s="32"/>
      <c r="B447" s="32"/>
      <c r="C447" s="32"/>
      <c r="D447" s="32"/>
      <c r="E447" s="30" t="s">
        <v>420</v>
      </c>
    </row>
    <row r="448" spans="1:5" ht="11.25">
      <c r="A448" s="32"/>
      <c r="B448" s="32"/>
      <c r="C448" s="32"/>
      <c r="D448" s="32"/>
      <c r="E448" s="30" t="s">
        <v>475</v>
      </c>
    </row>
    <row r="449" spans="1:5" ht="11.25">
      <c r="A449" s="32"/>
      <c r="B449" s="32"/>
      <c r="C449" s="32"/>
      <c r="D449" s="32"/>
      <c r="E449" s="30" t="s">
        <v>313</v>
      </c>
    </row>
    <row r="450" spans="1:5" ht="11.25">
      <c r="A450" s="32"/>
      <c r="B450" s="32"/>
      <c r="C450" s="32"/>
      <c r="D450" s="32"/>
      <c r="E450" s="30" t="s">
        <v>421</v>
      </c>
    </row>
    <row r="451" spans="1:5" ht="11.25">
      <c r="A451" s="32"/>
      <c r="B451" s="32"/>
      <c r="C451" s="32"/>
      <c r="D451" s="32"/>
      <c r="E451" s="30" t="s">
        <v>378</v>
      </c>
    </row>
    <row r="452" spans="1:5" ht="11.25">
      <c r="A452" s="32"/>
      <c r="B452" s="32"/>
      <c r="C452" s="32"/>
      <c r="D452" s="32"/>
      <c r="E452" s="30" t="s">
        <v>314</v>
      </c>
    </row>
    <row r="453" spans="1:5" ht="11.25">
      <c r="A453" s="32"/>
      <c r="B453" s="32"/>
      <c r="C453" s="32"/>
      <c r="D453" s="32"/>
      <c r="E453" s="30" t="s">
        <v>315</v>
      </c>
    </row>
    <row r="454" spans="1:5" ht="11.25">
      <c r="A454" s="32"/>
      <c r="B454" s="32"/>
      <c r="C454" s="32"/>
      <c r="D454" s="32"/>
      <c r="E454" s="30" t="s">
        <v>379</v>
      </c>
    </row>
    <row r="455" spans="1:5" ht="11.25">
      <c r="A455" s="33"/>
      <c r="B455" s="33"/>
      <c r="C455" s="33"/>
      <c r="D455" s="33"/>
      <c r="E455" s="31" t="s">
        <v>380</v>
      </c>
    </row>
  </sheetData>
  <sheetProtection/>
  <mergeCells count="2">
    <mergeCell ref="A1:E1"/>
    <mergeCell ref="A2:E2"/>
  </mergeCells>
  <printOptions horizontalCentered="1"/>
  <pageMargins left="0" right="0" top="0.5" bottom="0" header="0" footer="0"/>
  <pageSetup firstPageNumber="1" useFirstPageNumber="1" horizontalDpi="600" verticalDpi="600" orientation="landscape" r:id="rId1"/>
  <rowBreaks count="9" manualBreakCount="9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2014-12-01T16:11:46Z</cp:lastPrinted>
  <dcterms:created xsi:type="dcterms:W3CDTF">1997-07-03T02:59:50Z</dcterms:created>
  <dcterms:modified xsi:type="dcterms:W3CDTF">2014-12-01T16:11:52Z</dcterms:modified>
  <cp:category/>
  <cp:version/>
  <cp:contentType/>
  <cp:contentStatus/>
</cp:coreProperties>
</file>